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en_skoroszyt" defaultThemeVersion="166925"/>
  <mc:AlternateContent xmlns:mc="http://schemas.openxmlformats.org/markup-compatibility/2006">
    <mc:Choice Requires="x15">
      <x15ac:absPath xmlns:x15ac="http://schemas.microsoft.com/office/spreadsheetml/2010/11/ac" url="C:\Asia\IBS nowe\"/>
    </mc:Choice>
  </mc:AlternateContent>
  <xr:revisionPtr revIDLastSave="0" documentId="8_{23DCFE53-1859-4F76-A9DB-2923B062ECB6}" xr6:coauthVersionLast="46" xr6:coauthVersionMax="46" xr10:uidLastSave="{00000000-0000-0000-0000-000000000000}"/>
  <bookViews>
    <workbookView xWindow="1395" yWindow="870" windowWidth="15585" windowHeight="11775" tabRatio="893" xr2:uid="{7A569949-5ABB-4DC9-8A2A-8D42724D1CE3}"/>
  </bookViews>
  <sheets>
    <sheet name="Z1_IBs" sheetId="1" r:id="rId1"/>
    <sheet name="M (1)" sheetId="2" r:id="rId2"/>
    <sheet name="1.1. " sheetId="3" r:id="rId3"/>
    <sheet name="1.2" sheetId="65" r:id="rId4"/>
    <sheet name="1.3" sheetId="66" r:id="rId5"/>
    <sheet name="1.4" sheetId="67" r:id="rId6"/>
    <sheet name="1.5" sheetId="68" r:id="rId7"/>
    <sheet name="1.6" sheetId="69" r:id="rId8"/>
    <sheet name="M (2)" sheetId="5" r:id="rId9"/>
    <sheet name="2.1" sheetId="70" r:id="rId10"/>
    <sheet name="2.2" sheetId="71" r:id="rId11"/>
    <sheet name="2.3" sheetId="72" r:id="rId12"/>
    <sheet name="2.4" sheetId="73" r:id="rId13"/>
    <sheet name="M (3)" sheetId="14" r:id="rId14"/>
    <sheet name="3.1" sheetId="74" r:id="rId15"/>
    <sheet name="3.2" sheetId="16" r:id="rId16"/>
    <sheet name="3.3" sheetId="17" r:id="rId17"/>
    <sheet name="3.4" sheetId="18" r:id="rId18"/>
    <sheet name="M (4)" sheetId="19" r:id="rId19"/>
    <sheet name="4.1" sheetId="20" r:id="rId20"/>
    <sheet name="4.2" sheetId="21" r:id="rId21"/>
    <sheet name="M (5)" sheetId="22" r:id="rId22"/>
    <sheet name="5.1" sheetId="23" r:id="rId23"/>
    <sheet name="5.2" sheetId="24" r:id="rId24"/>
    <sheet name="5.3" sheetId="25" r:id="rId25"/>
    <sheet name="M (6)" sheetId="26" r:id="rId26"/>
    <sheet name="6.1" sheetId="27" r:id="rId27"/>
    <sheet name="6.2" sheetId="28" r:id="rId28"/>
    <sheet name="6.3" sheetId="29" r:id="rId29"/>
    <sheet name="M (7)" sheetId="30" r:id="rId30"/>
    <sheet name="7.1" sheetId="31" r:id="rId31"/>
    <sheet name="7.2" sheetId="32" r:id="rId32"/>
    <sheet name="M (8)" sheetId="33" r:id="rId33"/>
    <sheet name="8.1" sheetId="34" r:id="rId34"/>
    <sheet name="8.2" sheetId="35" r:id="rId35"/>
    <sheet name="8.3" sheetId="36" r:id="rId36"/>
    <sheet name="8.4" sheetId="37" r:id="rId37"/>
    <sheet name="M (9)" sheetId="38" r:id="rId38"/>
    <sheet name="9.1" sheetId="39" r:id="rId39"/>
    <sheet name="9.2" sheetId="40" r:id="rId40"/>
    <sheet name="M (10)" sheetId="41" r:id="rId41"/>
    <sheet name="10.1" sheetId="43" r:id="rId42"/>
    <sheet name="10.2" sheetId="44" r:id="rId43"/>
    <sheet name="10.3" sheetId="45" r:id="rId44"/>
    <sheet name="M (11)" sheetId="46" r:id="rId45"/>
    <sheet name="11.1" sheetId="47" r:id="rId46"/>
    <sheet name="11.2" sheetId="48" r:id="rId47"/>
    <sheet name="11.3" sheetId="49" r:id="rId48"/>
    <sheet name="M (12)" sheetId="76" r:id="rId49"/>
    <sheet name="12.1" sheetId="51" r:id="rId50"/>
    <sheet name="M (13)" sheetId="52" r:id="rId51"/>
    <sheet name="13.1" sheetId="53" r:id="rId52"/>
    <sheet name="M (14)" sheetId="54" r:id="rId53"/>
    <sheet name="14.1" sheetId="55" r:id="rId54"/>
    <sheet name="14.2" sheetId="56" r:id="rId55"/>
    <sheet name="14.3" sheetId="57" r:id="rId56"/>
    <sheet name="M (15)" sheetId="58" r:id="rId57"/>
    <sheet name="15.1" sheetId="59" r:id="rId58"/>
    <sheet name="15.2" sheetId="60" r:id="rId59"/>
    <sheet name="15.3" sheetId="64" r:id="rId60"/>
    <sheet name="M (16)" sheetId="61" r:id="rId61"/>
    <sheet name="16.1" sheetId="62" r:id="rId62"/>
    <sheet name="listy" sheetId="4" state="hidden" r:id="rId63"/>
  </sheets>
  <definedNames>
    <definedName name="_FilterDatabase" localSheetId="60" hidden="1">'M (16)'!$A$9:$R$11</definedName>
    <definedName name="KEK_E1">listy!$C$44:$C$54</definedName>
    <definedName name="KEK_Z1">listy!$C$3:$C$10</definedName>
    <definedName name="KEK_Z2">listy!$C$24:$C$33</definedName>
    <definedName name="KEU_E1">listy!$B$44:$B$57</definedName>
    <definedName name="KEU_Z1">listy!$B$3:$B$15</definedName>
    <definedName name="KEU_Z2">listy!$B$24:$B$40</definedName>
    <definedName name="KEW_E1">listy!$A$44:$A$56</definedName>
    <definedName name="KEW_Z1">listy!$A$3:$A$19</definedName>
    <definedName name="KEW_Z2">listy!$A$24:$A$39</definedName>
    <definedName name="METODY">listy!$E$2:$E$20</definedName>
    <definedName name="_xlnm.Print_Area" localSheetId="1">'M (1)'!$A$1:$W$28</definedName>
    <definedName name="_xlnm.Print_Area" localSheetId="40">'M (10)'!$A$1:$R$28</definedName>
    <definedName name="_xlnm.Print_Area" localSheetId="44">'M (11)'!$A$1:$R$28</definedName>
    <definedName name="_xlnm.Print_Area" localSheetId="48">'M (12)'!$A$1:$R$28</definedName>
    <definedName name="_xlnm.Print_Area" localSheetId="50">'M (13)'!$A$1:$R$28</definedName>
    <definedName name="_xlnm.Print_Area" localSheetId="52">'M (14)'!$A$1:$R$28</definedName>
    <definedName name="_xlnm.Print_Area" localSheetId="56">'M (15)'!$A$1:$R$28</definedName>
    <definedName name="_xlnm.Print_Area" localSheetId="60">'M (16)'!$A$1:$R$28</definedName>
    <definedName name="_xlnm.Print_Area" localSheetId="8">'M (2)'!$A$1:$R$28</definedName>
    <definedName name="_xlnm.Print_Area" localSheetId="13">'M (3)'!$A$1:$R$28</definedName>
    <definedName name="_xlnm.Print_Area" localSheetId="18">'M (4)'!$A$1:$R$28</definedName>
    <definedName name="_xlnm.Print_Area" localSheetId="21">'M (5)'!$A$1:$R$28</definedName>
    <definedName name="_xlnm.Print_Area" localSheetId="25">'M (6)'!$A$1:$R$28</definedName>
    <definedName name="_xlnm.Print_Area" localSheetId="29">'M (7)'!$A$1:$R$28</definedName>
    <definedName name="_xlnm.Print_Area" localSheetId="32">'M (8)'!$A$1:$R$28</definedName>
    <definedName name="_xlnm.Print_Area" localSheetId="37">'M (9)'!$A$1:$R$28</definedName>
    <definedName name="PRAC_STUD">listy!$K$2:$K$13</definedName>
    <definedName name="Print_Area" localSheetId="1">'M (1)'!$A$1:$W$29</definedName>
    <definedName name="Print_Area" localSheetId="40">'M (10)'!$A$1:$R$29</definedName>
    <definedName name="Print_Area" localSheetId="44">'M (11)'!$A$1:$R$29</definedName>
    <definedName name="Print_Area" localSheetId="48">'M (12)'!$A$1:$R$29</definedName>
    <definedName name="Print_Area" localSheetId="50">'M (13)'!$A$1:$R$29</definedName>
    <definedName name="Print_Area" localSheetId="52">'M (14)'!$A$1:$R$29</definedName>
    <definedName name="Print_Area" localSheetId="56">'M (15)'!$A$1:$R$29</definedName>
    <definedName name="Print_Area" localSheetId="60">'M (16)'!$A$1:$R$29</definedName>
    <definedName name="Print_Area" localSheetId="8">'M (2)'!$A$1:$R$29</definedName>
    <definedName name="Print_Area" localSheetId="13">'M (3)'!$A$1:$R$29</definedName>
    <definedName name="Print_Area" localSheetId="18">'M (4)'!$A$1:$R$29</definedName>
    <definedName name="Print_Area" localSheetId="21">'M (5)'!$A$1:$R$29</definedName>
    <definedName name="Print_Area" localSheetId="25">'M (6)'!$A$1:$R$29</definedName>
    <definedName name="Print_Area" localSheetId="29">'M (7)'!$A$1:$R$29</definedName>
    <definedName name="Print_Area" localSheetId="32">'M (8)'!$A$1:$R$29</definedName>
    <definedName name="Print_Area" localSheetId="37">'M (9)'!$A$1:$R$29</definedName>
    <definedName name="Print_Area" localSheetId="0">Z1_IBs!$A$1:$I$80</definedName>
    <definedName name="STATUS">listy!$I$2:$I$4</definedName>
    <definedName name="ZAL">listy!$G$2:$G$13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3" i="67" l="1"/>
  <c r="B19" i="67"/>
  <c r="G85" i="67"/>
  <c r="A1" i="40" l="1"/>
  <c r="A1" i="41"/>
  <c r="A1" i="43"/>
  <c r="H27" i="54" l="1"/>
  <c r="G7" i="20" l="1"/>
  <c r="I7" i="20"/>
  <c r="I7" i="21"/>
  <c r="G7" i="21"/>
  <c r="I7" i="23"/>
  <c r="G7" i="23"/>
  <c r="I7" i="24"/>
  <c r="G7" i="24"/>
  <c r="I7" i="25"/>
  <c r="G7" i="25"/>
  <c r="I7" i="27"/>
  <c r="G7" i="27"/>
  <c r="I7" i="28"/>
  <c r="G7" i="28"/>
  <c r="I7" i="29"/>
  <c r="G7" i="29"/>
  <c r="I7" i="31"/>
  <c r="G7" i="31"/>
  <c r="I7" i="32"/>
  <c r="G7" i="32"/>
  <c r="I7" i="34"/>
  <c r="G7" i="34"/>
  <c r="I7" i="35"/>
  <c r="G7" i="35"/>
  <c r="I7" i="36"/>
  <c r="G7" i="36"/>
  <c r="I7" i="37"/>
  <c r="G7" i="37"/>
  <c r="I7" i="39"/>
  <c r="G7" i="39"/>
  <c r="I7" i="40"/>
  <c r="G7" i="40"/>
  <c r="I7" i="43"/>
  <c r="G7" i="43"/>
  <c r="I7" i="44"/>
  <c r="G7" i="44"/>
  <c r="I7" i="45"/>
  <c r="G7" i="45"/>
  <c r="I7" i="47"/>
  <c r="G7" i="47"/>
  <c r="I7" i="48"/>
  <c r="G7" i="48"/>
  <c r="I7" i="49"/>
  <c r="G7" i="49"/>
  <c r="I7" i="53"/>
  <c r="G7" i="53"/>
  <c r="I7" i="55"/>
  <c r="G7" i="55"/>
  <c r="I7" i="56"/>
  <c r="G7" i="56"/>
  <c r="I7" i="57"/>
  <c r="G7" i="57"/>
  <c r="I7" i="59"/>
  <c r="G7" i="59"/>
  <c r="I7" i="60"/>
  <c r="G7" i="60"/>
  <c r="I7" i="64"/>
  <c r="G7" i="64"/>
  <c r="I7" i="62"/>
  <c r="G7" i="62"/>
  <c r="F88" i="62"/>
  <c r="G71" i="62"/>
  <c r="S7" i="62"/>
  <c r="N5" i="62"/>
  <c r="D5" i="62"/>
  <c r="D4" i="62"/>
  <c r="Q5" i="62"/>
  <c r="D3" i="62"/>
  <c r="A3" i="62"/>
  <c r="F88" i="64"/>
  <c r="G71" i="64"/>
  <c r="S7" i="64"/>
  <c r="N5" i="64"/>
  <c r="D5" i="64"/>
  <c r="D4" i="64"/>
  <c r="Q5" i="64"/>
  <c r="D3" i="64"/>
  <c r="A3" i="64"/>
  <c r="F88" i="60"/>
  <c r="G71" i="60"/>
  <c r="S7" i="60"/>
  <c r="N5" i="60"/>
  <c r="D5" i="60"/>
  <c r="D4" i="60"/>
  <c r="Q5" i="60"/>
  <c r="D3" i="60"/>
  <c r="A3" i="60"/>
  <c r="F88" i="59"/>
  <c r="G71" i="59"/>
  <c r="S7" i="59"/>
  <c r="N5" i="59"/>
  <c r="D5" i="59"/>
  <c r="D4" i="59"/>
  <c r="Q5" i="59"/>
  <c r="D3" i="59"/>
  <c r="A3" i="59"/>
  <c r="F88" i="57"/>
  <c r="G84" i="57"/>
  <c r="G71" i="57"/>
  <c r="S7" i="57"/>
  <c r="N5" i="57"/>
  <c r="D5" i="57"/>
  <c r="D4" i="57"/>
  <c r="D3" i="57"/>
  <c r="Q5" i="57"/>
  <c r="A3" i="57"/>
  <c r="F88" i="56"/>
  <c r="G71" i="56"/>
  <c r="S7" i="56"/>
  <c r="N5" i="56"/>
  <c r="D5" i="56"/>
  <c r="D4" i="56"/>
  <c r="Q5" i="56"/>
  <c r="D3" i="56"/>
  <c r="A3" i="56"/>
  <c r="F88" i="55"/>
  <c r="G71" i="55"/>
  <c r="S7" i="55"/>
  <c r="N5" i="55"/>
  <c r="D5" i="55"/>
  <c r="D4" i="55"/>
  <c r="Q5" i="55"/>
  <c r="D3" i="55"/>
  <c r="A3" i="55"/>
  <c r="F88" i="53"/>
  <c r="G71" i="53"/>
  <c r="S7" i="53"/>
  <c r="N5" i="53"/>
  <c r="D5" i="53"/>
  <c r="D4" i="53"/>
  <c r="Q5" i="53"/>
  <c r="D3" i="53"/>
  <c r="A3" i="53"/>
  <c r="F88" i="51"/>
  <c r="G71" i="51"/>
  <c r="S7" i="51"/>
  <c r="N5" i="51"/>
  <c r="D5" i="51"/>
  <c r="D4" i="51"/>
  <c r="Q5" i="51"/>
  <c r="D3" i="51"/>
  <c r="A3" i="51"/>
  <c r="F88" i="49"/>
  <c r="G71" i="49"/>
  <c r="S7" i="49"/>
  <c r="N5" i="49"/>
  <c r="D5" i="49"/>
  <c r="D4" i="49"/>
  <c r="Q5" i="49"/>
  <c r="D3" i="49"/>
  <c r="A3" i="49"/>
  <c r="F88" i="48"/>
  <c r="G71" i="48"/>
  <c r="S7" i="48"/>
  <c r="N5" i="48"/>
  <c r="D5" i="48"/>
  <c r="D4" i="48"/>
  <c r="Q5" i="48"/>
  <c r="D3" i="48"/>
  <c r="A3" i="48"/>
  <c r="F88" i="47"/>
  <c r="G71" i="47"/>
  <c r="S7" i="47"/>
  <c r="N5" i="47"/>
  <c r="D5" i="47"/>
  <c r="D4" i="47"/>
  <c r="Q5" i="47"/>
  <c r="D3" i="47"/>
  <c r="A3" i="47"/>
  <c r="F88" i="45"/>
  <c r="G71" i="45"/>
  <c r="S7" i="45"/>
  <c r="N5" i="45"/>
  <c r="D5" i="45"/>
  <c r="D4" i="45"/>
  <c r="Q5" i="45"/>
  <c r="D3" i="45"/>
  <c r="A3" i="45"/>
  <c r="F88" i="44"/>
  <c r="G71" i="44"/>
  <c r="S7" i="44"/>
  <c r="N5" i="44"/>
  <c r="D5" i="44"/>
  <c r="D4" i="44"/>
  <c r="Q5" i="44"/>
  <c r="D3" i="44"/>
  <c r="A3" i="44"/>
  <c r="F88" i="43"/>
  <c r="G71" i="43"/>
  <c r="S7" i="43"/>
  <c r="N5" i="43"/>
  <c r="D5" i="43"/>
  <c r="D4" i="43"/>
  <c r="Q5" i="43"/>
  <c r="D3" i="43"/>
  <c r="A3" i="43"/>
  <c r="F88" i="40"/>
  <c r="G71" i="40"/>
  <c r="S7" i="40"/>
  <c r="N5" i="40"/>
  <c r="D5" i="40"/>
  <c r="D4" i="40"/>
  <c r="Q5" i="40"/>
  <c r="D3" i="40"/>
  <c r="A3" i="40"/>
  <c r="F88" i="39"/>
  <c r="G71" i="39"/>
  <c r="S7" i="39"/>
  <c r="N5" i="39"/>
  <c r="D5" i="39"/>
  <c r="D4" i="39"/>
  <c r="Q5" i="39"/>
  <c r="D3" i="39"/>
  <c r="A3" i="39"/>
  <c r="F88" i="37"/>
  <c r="G71" i="37"/>
  <c r="S7" i="37"/>
  <c r="N5" i="37"/>
  <c r="D5" i="37"/>
  <c r="D4" i="37"/>
  <c r="Q5" i="37"/>
  <c r="D3" i="37"/>
  <c r="A3" i="37"/>
  <c r="F88" i="36"/>
  <c r="G71" i="36"/>
  <c r="S7" i="36"/>
  <c r="N5" i="36"/>
  <c r="D5" i="36"/>
  <c r="D4" i="36"/>
  <c r="Q5" i="36"/>
  <c r="D3" i="36"/>
  <c r="A3" i="36"/>
  <c r="F88" i="35"/>
  <c r="G71" i="35"/>
  <c r="S7" i="35"/>
  <c r="N5" i="35"/>
  <c r="D5" i="35"/>
  <c r="Q5" i="35"/>
  <c r="A3" i="35"/>
  <c r="D3" i="35"/>
  <c r="D4" i="35"/>
  <c r="F88" i="34"/>
  <c r="G71" i="34"/>
  <c r="S7" i="34"/>
  <c r="N5" i="34"/>
  <c r="D5" i="34"/>
  <c r="D4" i="34"/>
  <c r="Q5" i="34"/>
  <c r="D3" i="34"/>
  <c r="A3" i="34"/>
  <c r="F88" i="32"/>
  <c r="G71" i="32"/>
  <c r="S7" i="32"/>
  <c r="N5" i="32"/>
  <c r="D5" i="32"/>
  <c r="D4" i="32"/>
  <c r="Q5" i="32"/>
  <c r="D3" i="32"/>
  <c r="A3" i="32"/>
  <c r="F88" i="31"/>
  <c r="G71" i="31"/>
  <c r="S7" i="31"/>
  <c r="N5" i="31"/>
  <c r="D5" i="31"/>
  <c r="D4" i="31"/>
  <c r="Q5" i="31"/>
  <c r="D3" i="31"/>
  <c r="A3" i="31"/>
  <c r="F88" i="29"/>
  <c r="G71" i="29"/>
  <c r="S7" i="29"/>
  <c r="N5" i="29"/>
  <c r="D5" i="29"/>
  <c r="D4" i="29"/>
  <c r="Q5" i="29"/>
  <c r="D3" i="29"/>
  <c r="A3" i="29"/>
  <c r="F88" i="28"/>
  <c r="G71" i="28"/>
  <c r="S7" i="28"/>
  <c r="N5" i="28"/>
  <c r="D5" i="28"/>
  <c r="D4" i="28"/>
  <c r="Q5" i="28"/>
  <c r="D3" i="28"/>
  <c r="A3" i="28"/>
  <c r="F88" i="27"/>
  <c r="G71" i="27"/>
  <c r="S7" i="27"/>
  <c r="N5" i="27"/>
  <c r="D5" i="27"/>
  <c r="D4" i="27"/>
  <c r="Q5" i="27"/>
  <c r="D3" i="27"/>
  <c r="A3" i="27"/>
  <c r="B26" i="26"/>
  <c r="F88" i="25"/>
  <c r="G71" i="25"/>
  <c r="S7" i="25"/>
  <c r="N5" i="25"/>
  <c r="D5" i="25"/>
  <c r="D4" i="25"/>
  <c r="Q5" i="25"/>
  <c r="D3" i="25"/>
  <c r="A3" i="25"/>
  <c r="F88" i="24"/>
  <c r="G71" i="24"/>
  <c r="S7" i="24"/>
  <c r="N5" i="24"/>
  <c r="D5" i="24"/>
  <c r="D4" i="24"/>
  <c r="Q5" i="24"/>
  <c r="D3" i="24"/>
  <c r="A3" i="24"/>
  <c r="F88" i="23"/>
  <c r="G71" i="23"/>
  <c r="S7" i="23"/>
  <c r="N5" i="23"/>
  <c r="D5" i="23"/>
  <c r="D4" i="23"/>
  <c r="Q5" i="23"/>
  <c r="D3" i="23"/>
  <c r="A3" i="23"/>
  <c r="F88" i="21"/>
  <c r="G71" i="21"/>
  <c r="S7" i="21"/>
  <c r="N5" i="21"/>
  <c r="D5" i="21"/>
  <c r="D4" i="21"/>
  <c r="F88" i="20"/>
  <c r="G71" i="20"/>
  <c r="S7" i="20"/>
  <c r="N5" i="20"/>
  <c r="D5" i="20"/>
  <c r="D4" i="20"/>
  <c r="Q5" i="21"/>
  <c r="D3" i="21"/>
  <c r="A3" i="21"/>
  <c r="Q5" i="20"/>
  <c r="D3" i="20"/>
  <c r="A3" i="20"/>
  <c r="F88" i="18"/>
  <c r="G71" i="18"/>
  <c r="S7" i="18"/>
  <c r="N5" i="18"/>
  <c r="D5" i="18"/>
  <c r="D4" i="18"/>
  <c r="Q5" i="18"/>
  <c r="Q5" i="17"/>
  <c r="Q5" i="16"/>
  <c r="Q5" i="74"/>
  <c r="S7" i="17"/>
  <c r="N5" i="17"/>
  <c r="D5" i="17"/>
  <c r="D4" i="17"/>
  <c r="F88" i="16"/>
  <c r="G71" i="16"/>
  <c r="S7" i="16"/>
  <c r="N5" i="16"/>
  <c r="D5" i="16"/>
  <c r="D4" i="16"/>
  <c r="D3" i="18"/>
  <c r="A3" i="18"/>
  <c r="D3" i="17"/>
  <c r="A3" i="17"/>
  <c r="A3" i="16"/>
  <c r="D3" i="16"/>
  <c r="D3" i="74"/>
  <c r="A3" i="73"/>
  <c r="D3" i="73"/>
  <c r="D3" i="72"/>
  <c r="A3" i="72"/>
  <c r="D3" i="71"/>
  <c r="A3" i="71"/>
  <c r="A3" i="70"/>
  <c r="D3" i="70"/>
  <c r="D4" i="74"/>
  <c r="G7" i="51"/>
  <c r="I7" i="51"/>
  <c r="P4" i="76"/>
  <c r="C3" i="76"/>
  <c r="C4" i="76"/>
  <c r="B28" i="76"/>
  <c r="B27" i="76"/>
  <c r="D26" i="76"/>
  <c r="B26" i="76"/>
  <c r="E6" i="76"/>
  <c r="C6" i="76"/>
  <c r="A1" i="76"/>
  <c r="G72" i="62"/>
  <c r="E7" i="62"/>
  <c r="D7" i="62"/>
  <c r="G72" i="64"/>
  <c r="E7" i="64"/>
  <c r="D7" i="64"/>
  <c r="G72" i="60"/>
  <c r="E7" i="60"/>
  <c r="D7" i="60"/>
  <c r="G72" i="59"/>
  <c r="E7" i="59"/>
  <c r="D7" i="59"/>
  <c r="G72" i="57"/>
  <c r="G85" i="57"/>
  <c r="E7" i="57"/>
  <c r="D7" i="57"/>
  <c r="G72" i="56"/>
  <c r="E7" i="56"/>
  <c r="D7" i="56"/>
  <c r="G72" i="55"/>
  <c r="E7" i="55"/>
  <c r="D7" i="55"/>
  <c r="G72" i="53"/>
  <c r="E7" i="53"/>
  <c r="D7" i="53"/>
  <c r="G72" i="51"/>
  <c r="E7" i="51"/>
  <c r="D7" i="51"/>
  <c r="G72" i="49"/>
  <c r="E7" i="49"/>
  <c r="D7" i="49"/>
  <c r="G72" i="48"/>
  <c r="E7" i="48"/>
  <c r="D7" i="48"/>
  <c r="G72" i="47"/>
  <c r="E7" i="47"/>
  <c r="D7" i="47"/>
  <c r="G72" i="45"/>
  <c r="E7" i="45"/>
  <c r="D7" i="45"/>
  <c r="G72" i="44"/>
  <c r="E7" i="44"/>
  <c r="D7" i="44"/>
  <c r="G72" i="43"/>
  <c r="E7" i="43"/>
  <c r="D7" i="43"/>
  <c r="G72" i="40"/>
  <c r="E7" i="40"/>
  <c r="D7" i="40"/>
  <c r="G72" i="39"/>
  <c r="E7" i="39"/>
  <c r="D7" i="39"/>
  <c r="G72" i="37"/>
  <c r="E7" i="37"/>
  <c r="D7" i="37"/>
  <c r="G72" i="36"/>
  <c r="E7" i="36"/>
  <c r="D7" i="36"/>
  <c r="G72" i="35"/>
  <c r="E7" i="35"/>
  <c r="D7" i="35"/>
  <c r="G72" i="34"/>
  <c r="E7" i="34"/>
  <c r="D7" i="34"/>
  <c r="G72" i="32"/>
  <c r="E7" i="32"/>
  <c r="D7" i="32"/>
  <c r="G72" i="31"/>
  <c r="E7" i="31"/>
  <c r="D7" i="31"/>
  <c r="G72" i="29"/>
  <c r="E7" i="29"/>
  <c r="D7" i="29"/>
  <c r="G72" i="28"/>
  <c r="E7" i="28"/>
  <c r="D7" i="28"/>
  <c r="G72" i="27"/>
  <c r="E7" i="27"/>
  <c r="D7" i="27"/>
  <c r="G72" i="25"/>
  <c r="E7" i="25"/>
  <c r="D7" i="25"/>
  <c r="G72" i="24"/>
  <c r="E7" i="24"/>
  <c r="D7" i="24"/>
  <c r="G72" i="23"/>
  <c r="E7" i="23"/>
  <c r="D7" i="23"/>
  <c r="G72" i="21"/>
  <c r="E7" i="21"/>
  <c r="D7" i="21"/>
  <c r="G72" i="20"/>
  <c r="E7" i="20"/>
  <c r="D7" i="20"/>
  <c r="G72" i="18"/>
  <c r="I7" i="18"/>
  <c r="G7" i="18"/>
  <c r="E7" i="18"/>
  <c r="D7" i="18"/>
  <c r="F88" i="17"/>
  <c r="G72" i="17"/>
  <c r="G71" i="17"/>
  <c r="I7" i="17"/>
  <c r="G7" i="17"/>
  <c r="E7" i="17"/>
  <c r="D7" i="17"/>
  <c r="G72" i="16"/>
  <c r="I7" i="16"/>
  <c r="G7" i="16"/>
  <c r="E7" i="16"/>
  <c r="D7" i="16"/>
  <c r="F88" i="74"/>
  <c r="G71" i="74"/>
  <c r="I7" i="74"/>
  <c r="G7" i="74"/>
  <c r="S7" i="74"/>
  <c r="N5" i="74"/>
  <c r="D5" i="74"/>
  <c r="G72" i="74"/>
  <c r="E7" i="74"/>
  <c r="D7" i="74"/>
  <c r="A3" i="74"/>
  <c r="A1" i="74"/>
  <c r="F88" i="73"/>
  <c r="G71" i="73"/>
  <c r="S7" i="73"/>
  <c r="N5" i="73"/>
  <c r="D5" i="73"/>
  <c r="D4" i="73"/>
  <c r="G72" i="73"/>
  <c r="I7" i="73"/>
  <c r="G7" i="73"/>
  <c r="E7" i="73"/>
  <c r="D7" i="73"/>
  <c r="Q5" i="73"/>
  <c r="A1" i="73"/>
  <c r="F88" i="72"/>
  <c r="G71" i="72"/>
  <c r="S7" i="72"/>
  <c r="N5" i="72"/>
  <c r="D5" i="72"/>
  <c r="D4" i="72"/>
  <c r="G72" i="72"/>
  <c r="I7" i="72"/>
  <c r="G7" i="72"/>
  <c r="E7" i="72"/>
  <c r="D7" i="72"/>
  <c r="Q5" i="72"/>
  <c r="A1" i="72"/>
  <c r="F88" i="71"/>
  <c r="G71" i="71"/>
  <c r="S7" i="71"/>
  <c r="N5" i="71"/>
  <c r="D5" i="71"/>
  <c r="D4" i="71"/>
  <c r="G72" i="71"/>
  <c r="I7" i="71"/>
  <c r="G7" i="71"/>
  <c r="E7" i="71"/>
  <c r="D7" i="71"/>
  <c r="Q5" i="71"/>
  <c r="A1" i="71"/>
  <c r="F88" i="70"/>
  <c r="G71" i="70"/>
  <c r="I7" i="70"/>
  <c r="G7" i="70"/>
  <c r="S7" i="70"/>
  <c r="N5" i="70"/>
  <c r="D5" i="70"/>
  <c r="D4" i="70"/>
  <c r="G72" i="70"/>
  <c r="E7" i="70"/>
  <c r="D7" i="70"/>
  <c r="Q5" i="70"/>
  <c r="A1" i="70"/>
  <c r="F88" i="69"/>
  <c r="G71" i="69"/>
  <c r="S7" i="69"/>
  <c r="N5" i="69"/>
  <c r="D5" i="69"/>
  <c r="D4" i="69"/>
  <c r="G72" i="69"/>
  <c r="I7" i="69"/>
  <c r="G7" i="69"/>
  <c r="E7" i="69"/>
  <c r="D7" i="69"/>
  <c r="Q5" i="69"/>
  <c r="D3" i="69"/>
  <c r="A3" i="69"/>
  <c r="A1" i="69"/>
  <c r="F88" i="68"/>
  <c r="G71" i="68"/>
  <c r="S7" i="68"/>
  <c r="N5" i="68"/>
  <c r="D5" i="68"/>
  <c r="D4" i="68"/>
  <c r="G72" i="68"/>
  <c r="I7" i="68"/>
  <c r="G7" i="68"/>
  <c r="E7" i="68"/>
  <c r="D7" i="68"/>
  <c r="Q5" i="68"/>
  <c r="D3" i="68"/>
  <c r="A3" i="68"/>
  <c r="A1" i="68"/>
  <c r="F88" i="67"/>
  <c r="G71" i="67"/>
  <c r="S7" i="67"/>
  <c r="N5" i="67"/>
  <c r="D5" i="67"/>
  <c r="D4" i="67"/>
  <c r="G72" i="67"/>
  <c r="I7" i="67"/>
  <c r="G7" i="67"/>
  <c r="E7" i="67"/>
  <c r="D7" i="67"/>
  <c r="Q5" i="67"/>
  <c r="D3" i="67"/>
  <c r="A3" i="67"/>
  <c r="A1" i="67"/>
  <c r="F88" i="66"/>
  <c r="G71" i="66"/>
  <c r="S7" i="66"/>
  <c r="N5" i="66"/>
  <c r="D5" i="66"/>
  <c r="D4" i="66"/>
  <c r="G72" i="66"/>
  <c r="I7" i="66"/>
  <c r="G7" i="66"/>
  <c r="E7" i="66"/>
  <c r="D7" i="66"/>
  <c r="Q5" i="66"/>
  <c r="D3" i="66"/>
  <c r="A3" i="66"/>
  <c r="A1" i="66"/>
  <c r="F88" i="65"/>
  <c r="G71" i="65"/>
  <c r="S7" i="65"/>
  <c r="N5" i="65"/>
  <c r="D5" i="65"/>
  <c r="D4" i="65"/>
  <c r="G72" i="65"/>
  <c r="I7" i="65"/>
  <c r="G7" i="65"/>
  <c r="E7" i="65"/>
  <c r="D7" i="65"/>
  <c r="Q5" i="65"/>
  <c r="D3" i="65"/>
  <c r="A3" i="65"/>
  <c r="A1" i="65"/>
  <c r="H27" i="58" l="1"/>
  <c r="H28" i="58"/>
  <c r="J26" i="58"/>
  <c r="H26" i="58"/>
  <c r="E6" i="61"/>
  <c r="C6" i="61"/>
  <c r="E6" i="58"/>
  <c r="C6" i="58"/>
  <c r="E6" i="54"/>
  <c r="C6" i="54"/>
  <c r="E6" i="52"/>
  <c r="C6" i="52"/>
  <c r="E6" i="46"/>
  <c r="C6" i="46"/>
  <c r="E6" i="41"/>
  <c r="C6" i="41"/>
  <c r="E6" i="38"/>
  <c r="C6" i="38"/>
  <c r="E6" i="33"/>
  <c r="C6" i="33"/>
  <c r="E6" i="30"/>
  <c r="C6" i="30"/>
  <c r="E6" i="26"/>
  <c r="C6" i="26"/>
  <c r="E6" i="22"/>
  <c r="C6" i="22"/>
  <c r="E6" i="19"/>
  <c r="C6" i="19"/>
  <c r="E6" i="14"/>
  <c r="C6" i="14"/>
  <c r="P4" i="14"/>
  <c r="E6" i="5"/>
  <c r="C6" i="5"/>
  <c r="G71" i="3"/>
  <c r="G72" i="3"/>
  <c r="A1" i="64" l="1"/>
  <c r="G10" i="1" l="1"/>
  <c r="D10" i="1"/>
  <c r="G73" i="1"/>
  <c r="I76" i="1"/>
  <c r="H76" i="1" s="1"/>
  <c r="G84" i="64" s="1"/>
  <c r="G85" i="64" s="1"/>
  <c r="D73" i="1"/>
  <c r="I21" i="1"/>
  <c r="H21" i="1" s="1"/>
  <c r="G84" i="73" s="1"/>
  <c r="G85" i="73" s="1"/>
  <c r="I20" i="1"/>
  <c r="H20" i="1" s="1"/>
  <c r="G84" i="72" s="1"/>
  <c r="G85" i="72" s="1"/>
  <c r="I19" i="1"/>
  <c r="H19" i="1" s="1"/>
  <c r="G84" i="71" s="1"/>
  <c r="G85" i="71" s="1"/>
  <c r="I18" i="1"/>
  <c r="H18" i="1" s="1"/>
  <c r="G84" i="70" s="1"/>
  <c r="G85" i="70" s="1"/>
  <c r="I16" i="1"/>
  <c r="H16" i="1" s="1"/>
  <c r="G84" i="69" s="1"/>
  <c r="G85" i="69" s="1"/>
  <c r="I15" i="1"/>
  <c r="H15" i="1" s="1"/>
  <c r="G84" i="68" s="1"/>
  <c r="G85" i="68" s="1"/>
  <c r="I14" i="1"/>
  <c r="H14" i="1" s="1"/>
  <c r="G84" i="67" s="1"/>
  <c r="I13" i="1"/>
  <c r="H13" i="1" s="1"/>
  <c r="G84" i="66" s="1"/>
  <c r="G85" i="66" s="1"/>
  <c r="I12" i="1"/>
  <c r="H12" i="1" s="1"/>
  <c r="G84" i="65" s="1"/>
  <c r="G85" i="65" s="1"/>
  <c r="I11" i="1"/>
  <c r="H11" i="1" s="1"/>
  <c r="G84" i="3" s="1"/>
  <c r="G85" i="3" s="1"/>
  <c r="R26" i="2"/>
  <c r="T28" i="2"/>
  <c r="T27" i="2"/>
  <c r="V26" i="2"/>
  <c r="T26" i="2"/>
  <c r="P28" i="2"/>
  <c r="P27" i="2"/>
  <c r="P26" i="2"/>
  <c r="N26" i="2"/>
  <c r="L28" i="2"/>
  <c r="L27" i="2"/>
  <c r="L26" i="2"/>
  <c r="J26" i="2"/>
  <c r="I71" i="1"/>
  <c r="H71" i="1" s="1"/>
  <c r="G84" i="56" s="1"/>
  <c r="G85" i="56" s="1"/>
  <c r="I70" i="1"/>
  <c r="H70" i="1" s="1"/>
  <c r="G84" i="55" s="1"/>
  <c r="G85" i="55" s="1"/>
  <c r="I63" i="1"/>
  <c r="H63" i="1" s="1"/>
  <c r="G84" i="49" s="1"/>
  <c r="G85" i="49" s="1"/>
  <c r="I62" i="1"/>
  <c r="H62" i="1" s="1"/>
  <c r="G84" i="48" s="1"/>
  <c r="G85" i="48" s="1"/>
  <c r="I61" i="1"/>
  <c r="H61" i="1" s="1"/>
  <c r="G84" i="47" s="1"/>
  <c r="G85" i="47" s="1"/>
  <c r="I54" i="1"/>
  <c r="H54" i="1" s="1"/>
  <c r="G84" i="40" s="1"/>
  <c r="G85" i="40" s="1"/>
  <c r="I53" i="1"/>
  <c r="H53" i="1" s="1"/>
  <c r="G84" i="39" s="1"/>
  <c r="G85" i="39" s="1"/>
  <c r="H10" i="1" l="1"/>
  <c r="I10" i="1"/>
  <c r="H52" i="1"/>
  <c r="I52" i="1"/>
  <c r="A1" i="62" l="1"/>
  <c r="B28" i="61"/>
  <c r="B27" i="61"/>
  <c r="D26" i="61"/>
  <c r="B26" i="61"/>
  <c r="P4" i="61"/>
  <c r="C4" i="61"/>
  <c r="C3" i="61"/>
  <c r="A1" i="61"/>
  <c r="A1" i="60"/>
  <c r="A1" i="59"/>
  <c r="E28" i="58"/>
  <c r="E27" i="58"/>
  <c r="F26" i="58"/>
  <c r="B28" i="58"/>
  <c r="B27" i="58"/>
  <c r="D26" i="58"/>
  <c r="E26" i="58"/>
  <c r="B26" i="58"/>
  <c r="P4" i="58"/>
  <c r="M4" i="58"/>
  <c r="C4" i="58"/>
  <c r="C3" i="58"/>
  <c r="A1" i="58"/>
  <c r="A1" i="57"/>
  <c r="A1" i="56"/>
  <c r="A1" i="55"/>
  <c r="H28" i="54"/>
  <c r="J26" i="54"/>
  <c r="E28" i="54"/>
  <c r="E27" i="54"/>
  <c r="F26" i="54"/>
  <c r="B28" i="54"/>
  <c r="B27" i="54"/>
  <c r="D26" i="54"/>
  <c r="H26" i="54"/>
  <c r="E26" i="54"/>
  <c r="B26" i="54"/>
  <c r="P4" i="54"/>
  <c r="C4" i="54"/>
  <c r="C3" i="54"/>
  <c r="A1" i="54"/>
  <c r="A1" i="53"/>
  <c r="B28" i="52"/>
  <c r="B27" i="52"/>
  <c r="D26" i="52"/>
  <c r="B26" i="52"/>
  <c r="P4" i="52"/>
  <c r="C4" i="52"/>
  <c r="C3" i="52"/>
  <c r="A1" i="52"/>
  <c r="A1" i="51"/>
  <c r="A1" i="49"/>
  <c r="A1" i="48"/>
  <c r="A1" i="47"/>
  <c r="H28" i="46"/>
  <c r="H27" i="46"/>
  <c r="J26" i="46"/>
  <c r="E28" i="46"/>
  <c r="E27" i="46"/>
  <c r="F26" i="46"/>
  <c r="B28" i="46"/>
  <c r="B27" i="46"/>
  <c r="D26" i="46"/>
  <c r="H26" i="46"/>
  <c r="E26" i="46"/>
  <c r="B26" i="46"/>
  <c r="P4" i="46"/>
  <c r="C4" i="46"/>
  <c r="C3" i="46"/>
  <c r="A1" i="46"/>
  <c r="A1" i="45"/>
  <c r="A1" i="44"/>
  <c r="H28" i="41"/>
  <c r="H27" i="41"/>
  <c r="J26" i="41"/>
  <c r="E28" i="41"/>
  <c r="E27" i="41"/>
  <c r="F26" i="41"/>
  <c r="B28" i="41"/>
  <c r="B27" i="41"/>
  <c r="D26" i="41"/>
  <c r="H26" i="41"/>
  <c r="E26" i="41"/>
  <c r="B26" i="41"/>
  <c r="P4" i="41"/>
  <c r="C4" i="41"/>
  <c r="C3" i="41"/>
  <c r="A1" i="39"/>
  <c r="E28" i="38"/>
  <c r="E27" i="38"/>
  <c r="F26" i="38"/>
  <c r="B28" i="38"/>
  <c r="B27" i="38"/>
  <c r="D26" i="38"/>
  <c r="E26" i="38"/>
  <c r="B26" i="38"/>
  <c r="P4" i="38"/>
  <c r="C4" i="38"/>
  <c r="C3" i="38"/>
  <c r="A1" i="38"/>
  <c r="A1" i="37"/>
  <c r="A1" i="36"/>
  <c r="A1" i="35"/>
  <c r="A1" i="34"/>
  <c r="K28" i="33"/>
  <c r="K27" i="33"/>
  <c r="M26" i="33"/>
  <c r="H28" i="33"/>
  <c r="H27" i="33"/>
  <c r="J26" i="33"/>
  <c r="E28" i="33"/>
  <c r="E27" i="33"/>
  <c r="F26" i="33"/>
  <c r="K26" i="33"/>
  <c r="H26" i="33"/>
  <c r="E26" i="33"/>
  <c r="B28" i="33"/>
  <c r="B27" i="33"/>
  <c r="D26" i="33"/>
  <c r="B26" i="33"/>
  <c r="P4" i="33"/>
  <c r="C4" i="33"/>
  <c r="C3" i="33"/>
  <c r="A1" i="33"/>
  <c r="A1" i="32"/>
  <c r="A1" i="31"/>
  <c r="E28" i="30"/>
  <c r="E27" i="30"/>
  <c r="F26" i="30"/>
  <c r="E26" i="30"/>
  <c r="B28" i="30"/>
  <c r="B27" i="30"/>
  <c r="D26" i="30"/>
  <c r="B26" i="30"/>
  <c r="P4" i="30"/>
  <c r="C4" i="30"/>
  <c r="C3" i="30"/>
  <c r="A1" i="30"/>
  <c r="A1" i="29"/>
  <c r="A1" i="28"/>
  <c r="A1" i="27"/>
  <c r="H28" i="26"/>
  <c r="H27" i="26"/>
  <c r="J26" i="26"/>
  <c r="H26" i="26"/>
  <c r="E28" i="26"/>
  <c r="E27" i="26"/>
  <c r="F26" i="26"/>
  <c r="E26" i="26"/>
  <c r="B28" i="26"/>
  <c r="B27" i="26"/>
  <c r="D26" i="26"/>
  <c r="P4" i="26"/>
  <c r="C4" i="26"/>
  <c r="C3" i="26"/>
  <c r="A1" i="26"/>
  <c r="A1" i="25"/>
  <c r="A1" i="24"/>
  <c r="A1" i="23"/>
  <c r="H28" i="22"/>
  <c r="H27" i="22"/>
  <c r="J26" i="22"/>
  <c r="H26" i="22"/>
  <c r="E28" i="22"/>
  <c r="E27" i="22"/>
  <c r="F26" i="22"/>
  <c r="E26" i="22"/>
  <c r="B28" i="22"/>
  <c r="B27" i="22"/>
  <c r="D26" i="22"/>
  <c r="B26" i="22"/>
  <c r="P4" i="22"/>
  <c r="C3" i="22"/>
  <c r="C4" i="22"/>
  <c r="A1" i="22"/>
  <c r="A1" i="21"/>
  <c r="A1" i="20" l="1"/>
  <c r="F26" i="19"/>
  <c r="E28" i="19"/>
  <c r="E27" i="19"/>
  <c r="E26" i="19"/>
  <c r="D26" i="19"/>
  <c r="B28" i="19"/>
  <c r="B27" i="19"/>
  <c r="B26" i="19"/>
  <c r="G7" i="3" l="1"/>
  <c r="I7" i="3"/>
  <c r="D7" i="3"/>
  <c r="P4" i="19"/>
  <c r="C4" i="19"/>
  <c r="C3" i="19"/>
  <c r="A1" i="19" l="1"/>
  <c r="A1" i="18"/>
  <c r="A1" i="16"/>
  <c r="B28" i="14"/>
  <c r="B27" i="14"/>
  <c r="E28" i="14"/>
  <c r="E27" i="14"/>
  <c r="H28" i="14"/>
  <c r="H27" i="14"/>
  <c r="K28" i="14"/>
  <c r="K27" i="14"/>
  <c r="M26" i="14"/>
  <c r="J26" i="14"/>
  <c r="F26" i="14"/>
  <c r="D26" i="14"/>
  <c r="K26" i="14"/>
  <c r="H26" i="14"/>
  <c r="E26" i="14"/>
  <c r="B26" i="14"/>
  <c r="C4" i="14"/>
  <c r="C3" i="14"/>
  <c r="A1" i="14"/>
  <c r="K28" i="5"/>
  <c r="K27" i="5"/>
  <c r="H28" i="5"/>
  <c r="H27" i="5"/>
  <c r="E28" i="5"/>
  <c r="E27" i="5"/>
  <c r="B28" i="5"/>
  <c r="B27" i="5"/>
  <c r="M26" i="5"/>
  <c r="J26" i="5"/>
  <c r="F26" i="5"/>
  <c r="D26" i="5"/>
  <c r="K26" i="5"/>
  <c r="H26" i="5"/>
  <c r="E26" i="5"/>
  <c r="B26" i="5"/>
  <c r="P4" i="5"/>
  <c r="C4" i="5"/>
  <c r="C3" i="5"/>
  <c r="A1" i="5"/>
  <c r="E7" i="3" l="1"/>
  <c r="H28" i="2" l="1"/>
  <c r="H27" i="2"/>
  <c r="H26" i="2"/>
  <c r="E28" i="2"/>
  <c r="E27" i="2"/>
  <c r="F26" i="2"/>
  <c r="E26" i="2"/>
  <c r="B28" i="2"/>
  <c r="D26" i="2"/>
  <c r="B26" i="2"/>
  <c r="B27" i="2"/>
  <c r="S7" i="3" l="1"/>
  <c r="D3" i="3"/>
  <c r="A3" i="3"/>
  <c r="A1" i="2"/>
  <c r="F88" i="3"/>
  <c r="Q5" i="3"/>
  <c r="A1" i="3"/>
  <c r="N5" i="3"/>
  <c r="D5" i="3"/>
  <c r="D4" i="3"/>
  <c r="C6" i="2"/>
  <c r="E6" i="2"/>
  <c r="T4" i="2"/>
  <c r="C4" i="2"/>
  <c r="C3" i="2"/>
  <c r="I78" i="1"/>
  <c r="H78" i="1" s="1"/>
  <c r="G84" i="62" s="1"/>
  <c r="G85" i="62" s="1"/>
  <c r="G77" i="1"/>
  <c r="R6" i="61" s="1"/>
  <c r="D77" i="1"/>
  <c r="M4" i="61" s="1"/>
  <c r="I75" i="1"/>
  <c r="I74" i="1"/>
  <c r="R6" i="58"/>
  <c r="G69" i="1"/>
  <c r="R6" i="54" s="1"/>
  <c r="D69" i="1"/>
  <c r="M4" i="54" s="1"/>
  <c r="I68" i="1"/>
  <c r="H68" i="1" s="1"/>
  <c r="G84" i="53" s="1"/>
  <c r="G85" i="53" s="1"/>
  <c r="G67" i="1"/>
  <c r="R6" i="52" s="1"/>
  <c r="D67" i="1"/>
  <c r="M4" i="52" s="1"/>
  <c r="I65" i="1"/>
  <c r="H65" i="1" s="1"/>
  <c r="G84" i="51" s="1"/>
  <c r="G85" i="51" s="1"/>
  <c r="G64" i="1"/>
  <c r="R6" i="76" s="1"/>
  <c r="D64" i="1"/>
  <c r="M4" i="76" s="1"/>
  <c r="G60" i="1"/>
  <c r="R6" i="46" s="1"/>
  <c r="D60" i="1"/>
  <c r="M4" i="46" s="1"/>
  <c r="I59" i="1"/>
  <c r="H59" i="1" s="1"/>
  <c r="G84" i="45" s="1"/>
  <c r="G85" i="45" s="1"/>
  <c r="I58" i="1"/>
  <c r="H58" i="1" s="1"/>
  <c r="G84" i="44" s="1"/>
  <c r="G85" i="44" s="1"/>
  <c r="I57" i="1"/>
  <c r="H57" i="1" s="1"/>
  <c r="G84" i="43" s="1"/>
  <c r="G85" i="43" s="1"/>
  <c r="G56" i="1"/>
  <c r="R6" i="41" s="1"/>
  <c r="D56" i="1"/>
  <c r="M4" i="41" s="1"/>
  <c r="G52" i="1"/>
  <c r="R6" i="38" s="1"/>
  <c r="D52" i="1"/>
  <c r="M4" i="38" s="1"/>
  <c r="I51" i="1"/>
  <c r="H51" i="1" s="1"/>
  <c r="G84" i="37" s="1"/>
  <c r="G85" i="37" s="1"/>
  <c r="I50" i="1"/>
  <c r="H50" i="1" s="1"/>
  <c r="G84" i="36" s="1"/>
  <c r="G85" i="36" s="1"/>
  <c r="I49" i="1"/>
  <c r="H49" i="1" s="1"/>
  <c r="G84" i="35" s="1"/>
  <c r="G85" i="35" s="1"/>
  <c r="I48" i="1"/>
  <c r="H48" i="1" s="1"/>
  <c r="G84" i="34" s="1"/>
  <c r="G85" i="34" s="1"/>
  <c r="G47" i="1"/>
  <c r="R6" i="33" s="1"/>
  <c r="D47" i="1"/>
  <c r="M4" i="33" s="1"/>
  <c r="I45" i="1"/>
  <c r="H45" i="1" s="1"/>
  <c r="G84" i="32" s="1"/>
  <c r="G85" i="32" s="1"/>
  <c r="I44" i="1"/>
  <c r="H44" i="1" s="1"/>
  <c r="G84" i="31" s="1"/>
  <c r="G85" i="31" s="1"/>
  <c r="G43" i="1"/>
  <c r="R6" i="30" s="1"/>
  <c r="D43" i="1"/>
  <c r="M4" i="30" s="1"/>
  <c r="I42" i="1"/>
  <c r="H42" i="1" s="1"/>
  <c r="G84" i="29" s="1"/>
  <c r="G85" i="29" s="1"/>
  <c r="I41" i="1"/>
  <c r="H41" i="1" s="1"/>
  <c r="G84" i="28" s="1"/>
  <c r="G85" i="28" s="1"/>
  <c r="I40" i="1"/>
  <c r="G39" i="1"/>
  <c r="R6" i="26" s="1"/>
  <c r="D39" i="1"/>
  <c r="M4" i="26" s="1"/>
  <c r="I38" i="1"/>
  <c r="H38" i="1" s="1"/>
  <c r="G84" i="25" s="1"/>
  <c r="G85" i="25" s="1"/>
  <c r="I37" i="1"/>
  <c r="H37" i="1" s="1"/>
  <c r="G84" i="24" s="1"/>
  <c r="G85" i="24" s="1"/>
  <c r="I36" i="1"/>
  <c r="H36" i="1" s="1"/>
  <c r="G84" i="23" s="1"/>
  <c r="G85" i="23" s="1"/>
  <c r="G35" i="1"/>
  <c r="R6" i="22" s="1"/>
  <c r="D35" i="1"/>
  <c r="M4" i="22" s="1"/>
  <c r="I33" i="1"/>
  <c r="I32" i="1"/>
  <c r="G31" i="1"/>
  <c r="R6" i="19" s="1"/>
  <c r="D31" i="1"/>
  <c r="M4" i="19" s="1"/>
  <c r="I30" i="1"/>
  <c r="H30" i="1" s="1"/>
  <c r="G84" i="18" s="1"/>
  <c r="G85" i="18" s="1"/>
  <c r="I29" i="1"/>
  <c r="H29" i="1" s="1"/>
  <c r="I28" i="1"/>
  <c r="I27" i="1"/>
  <c r="G26" i="1"/>
  <c r="R6" i="14" s="1"/>
  <c r="D26" i="1"/>
  <c r="M4" i="14" s="1"/>
  <c r="G22" i="1"/>
  <c r="G17" i="1"/>
  <c r="R6" i="5" s="1"/>
  <c r="D17" i="1"/>
  <c r="M4" i="5" s="1"/>
  <c r="W6" i="2"/>
  <c r="Q4" i="2"/>
  <c r="H40" i="1" l="1"/>
  <c r="G84" i="27" s="1"/>
  <c r="G85" i="27" s="1"/>
  <c r="I39" i="1"/>
  <c r="H74" i="1"/>
  <c r="G84" i="59" s="1"/>
  <c r="G85" i="59" s="1"/>
  <c r="I73" i="1"/>
  <c r="H64" i="1"/>
  <c r="H75" i="1"/>
  <c r="G84" i="60" s="1"/>
  <c r="G85" i="60" s="1"/>
  <c r="H77" i="1"/>
  <c r="H33" i="1"/>
  <c r="G84" i="21" s="1"/>
  <c r="G85" i="21" s="1"/>
  <c r="H27" i="1"/>
  <c r="H28" i="1"/>
  <c r="G84" i="16" s="1"/>
  <c r="G85" i="16" s="1"/>
  <c r="H32" i="1"/>
  <c r="G84" i="20" s="1"/>
  <c r="G85" i="20" s="1"/>
  <c r="H67" i="1"/>
  <c r="G79" i="1"/>
  <c r="I31" i="1"/>
  <c r="D79" i="1"/>
  <c r="G25" i="1"/>
  <c r="H39" i="1"/>
  <c r="I17" i="1"/>
  <c r="G46" i="1"/>
  <c r="I64" i="1"/>
  <c r="D46" i="1"/>
  <c r="G66" i="1"/>
  <c r="D25" i="1"/>
  <c r="D34" i="1"/>
  <c r="H43" i="1"/>
  <c r="D55" i="1"/>
  <c r="I56" i="1"/>
  <c r="D66" i="1"/>
  <c r="I67" i="1"/>
  <c r="I26" i="1"/>
  <c r="G34" i="1"/>
  <c r="I47" i="1"/>
  <c r="G55" i="1"/>
  <c r="H69" i="1"/>
  <c r="H17" i="1"/>
  <c r="H60" i="1"/>
  <c r="H35" i="1"/>
  <c r="H56" i="1"/>
  <c r="H47" i="1"/>
  <c r="I35" i="1"/>
  <c r="I43" i="1"/>
  <c r="I60" i="1"/>
  <c r="I69" i="1"/>
  <c r="I77" i="1"/>
  <c r="G84" i="17" l="1"/>
  <c r="G85" i="17" s="1"/>
  <c r="G84" i="74"/>
  <c r="G85" i="74" s="1"/>
  <c r="H26" i="1"/>
  <c r="H73" i="1"/>
  <c r="H79" i="1" s="1"/>
  <c r="H31" i="1"/>
  <c r="H55" i="1"/>
  <c r="I34" i="1"/>
  <c r="I46" i="1"/>
  <c r="I55" i="1"/>
  <c r="I66" i="1"/>
  <c r="H46" i="1"/>
  <c r="G80" i="1"/>
  <c r="I25" i="1"/>
  <c r="H66" i="1"/>
  <c r="D80" i="1"/>
  <c r="I79" i="1"/>
  <c r="H25" i="1"/>
  <c r="H34" i="1"/>
  <c r="I80" i="1" l="1"/>
  <c r="H80" i="1"/>
</calcChain>
</file>

<file path=xl/sharedStrings.xml><?xml version="1.0" encoding="utf-8"?>
<sst xmlns="http://schemas.openxmlformats.org/spreadsheetml/2006/main" count="5174" uniqueCount="902">
  <si>
    <t xml:space="preserve">ECTS </t>
  </si>
  <si>
    <t>prof. A. Zelek</t>
  </si>
  <si>
    <t>dr R. Nowak-Lewandowska</t>
  </si>
  <si>
    <t>dr M. Stankiewicz</t>
  </si>
  <si>
    <t>dr M. Bzunek</t>
  </si>
  <si>
    <t>mgr S. Świergiel</t>
  </si>
  <si>
    <t>dr J. Osuch</t>
  </si>
  <si>
    <t>Marketing</t>
  </si>
  <si>
    <t>dr D. Majewska-Bielecka</t>
  </si>
  <si>
    <t>I</t>
  </si>
  <si>
    <t>WIEDZA</t>
  </si>
  <si>
    <t>UMIEJĘTNOŚCI</t>
  </si>
  <si>
    <t>KOMPETENCJE SPOŁECZNE</t>
  </si>
  <si>
    <t>e-learning</t>
  </si>
  <si>
    <t>case study</t>
  </si>
  <si>
    <t>METODY</t>
  </si>
  <si>
    <t>ZAL</t>
  </si>
  <si>
    <t>Z2_W1   Zna i rozumie w pogłębionym stopniu pojęcia, terminy, prawa oraz dylematy współczesnego zarządzania w  skali problemów globalnych i lokalnych  z zakresu dyscyplin naukowych: nauki o zarządzaniu i  jakości oraz ekonomia i finanse, a także jest zdolny do wykorzystania tej wiedzy w działalności zawodowej związanej z kierunkiem studiów.</t>
  </si>
  <si>
    <t>Z2_W2   Zna i rozumie w pogłębionym stopniu wybrane ekonomiczne fakty, zjawiska, prawidłowości i mechanizmy funkcjonowania gospodarki rynkowej w skali sektora, makrogospodarki i globalnej oraz ich oddziaływanie na zarządzanie przedsiębiorstwem.</t>
  </si>
  <si>
    <t>Z2_W3   Zna i rozumie w pogłębionym stopniu mikroekonomiczne przesłanki podejmowania i racjonalizowania decyzji menedżerskich w skali podmiotu gospodarczego w oparciu o wybrane fakty, zjawiska, prawidłowości i mechanizmy.</t>
  </si>
  <si>
    <t>Z2_W4   Zna i rozumie w stopniu pogłębionym użyteczność i celowość stosowania metod i narzędzi diagnozy strategicznej, controllingu strategicznego oraz analiz:  ekonomicznej, finansowej, marketingowej, logistycznej, itp. i ich znaczenie w procesach podejmowania decyzji menedżerskich.</t>
  </si>
  <si>
    <t>Z2_W5   Zna w stopniu pogłębionym istotę i metody statystyki opisowej i statystyki matematycznej, metody wnioskowania statystycznego i estymacji przedziałowej i weryfikacji hipotez oraz rozumie ich użyteczność i obszary zastosowania w procesach zarządzania.</t>
  </si>
  <si>
    <t>Z2_W6   Zna i rozumie w pogłębionym stopniu mechanizmy działania rynku finansowego z uwzględnieniem nowoczesnych instrumentów finansowych oraz zależności między postulatem efektywności ekonomicznej a ryzykiem biznesowym i bezpieczeństwem finansowym funkcjonowania podmiotu gospodarczego.</t>
  </si>
  <si>
    <t>Z2_W7   Zna i rozumie w pogłębionym stopniu istotę, kontekst i proces zarządzania operacyjnego i strategicznego, w tym z zastosowaniem współczesnych modeli zarządzania i zarządzania procesowego oraz różne ekonomiczne i społeczne zasady i uwarunkowania wdrażania zmian operacyjnych i strategicznych w organizacji.</t>
  </si>
  <si>
    <t>Z2_W8   Zna i rozumie w pogłębionym stopniu miejsce i znaczenie rachunkowości i finansów w gospodarce i w przedsiębiorstwie oraz zarządzania finansami w przedsiębiorstwie w kontekście procesu racjonalizacji decyzji menedżerskich.</t>
  </si>
  <si>
    <t>Z2_W9   Zna i rozumie w pogłębionym stopniu wybrane współczesne teorie i koncepcje z zakresu zarządzania zasobami ludzkimi w organizacji oraz elementy teorii socjologii i psychologii społecznej i jej znaczenie dla zarządzania zespołami pracowniczymi.</t>
  </si>
  <si>
    <t>Z2_W10   Zna i rozumie w pogłębionym stopniu teorie i koncepcje z zakresu zarządzania marketingowego i zarządzania międzynarodowego oraz przesłanki i modele zachowań przedsiębiorstw na rynkach międzynarodowych w zakresie stosowanych strategii marketingowych.</t>
  </si>
  <si>
    <t>Z2_W11   Zna i rozumie w pogłębionym stopniu istotę przedsiębiorczości oraz zasady projektowania, tworzenia i rozwoju przedsiębiorstw oraz  strategiczne znaczenie przedsiębiorczości i innowacyjności dla kreowania potencjału przedsiębiorstwa w każdej fazie jego rozwoju.</t>
  </si>
  <si>
    <t>Z2_W12   Zna i rozumie w pogłębionym stopniu znaczenie i obszary wykorzystania informatycznych systemów wsparcia w procesach zarządzania w przedsiębiorstwie oraz główne potrzeby i funkcje zintegrowanych i cząstkowych systemów informatycznych i ich służebną rolę wobec różnych funkcji i poziomów zarządzania.</t>
  </si>
  <si>
    <t>Z2_W13   Zna i rozumie kluczowe normy prawne, regulujące funkcjonowanie prawa spółek handlowych, prawa obrotu gospodarczego, prawa podatkowego i prawa pracy oraz prawa ochrony własności intelektualnej.</t>
  </si>
  <si>
    <t>Z2_W14   Zna i rozumie celowość i zasady samodzielnego przeprowadzenia pracy badawczej  dla celów pracy magisterskiej. Posiada wiedzę na temat metod badawczych stosowanych w naukach o zarządzaniu, w tym temat metodyki pisania pracy magisterskiej.</t>
  </si>
  <si>
    <t>Z2_W15   Posiada wiedzę praktyczną, umożliwiającą podjęcie pracy zawodowej w różnych typach podmiotów gospodarczych lub własnej działalności gospodarczej.</t>
  </si>
  <si>
    <t>Z2_W16   Zna język obcy profesjonalny na poziomie komunikacyjnym (poziom B2+ ESJOK).</t>
  </si>
  <si>
    <t>Z2_U1   Potrafi zastosować wiedzę teoretyczną oraz wiedzę specjalistyczną w obszarze zjawisk ekonomicznych i menedżerskich, w tym dotyczących różnych obszarów funkcjonalnych działalności przedsiębiorstwa.</t>
  </si>
  <si>
    <t>Z2_U2   Potrafi identyfikować, interpretować i wyjaśniać złożone zjawiska i procesy społeczne, ekonomiczne i zarządcze oraz relacje między nimi, a także ich wpływ na przedsięwzięcia i decyzje biznesowe.</t>
  </si>
  <si>
    <t>Z2_U3   Potrafi obserwować, interpretować i analizować oraz oceniać procesy zachodzące w organizacji i w jej otoczeniu oraz wyciągać wnioski użyteczne w procesach decyzyjnych,  przeprowadzać diagnozy przy użyciu profesjonalnych technik i metod diagnostycznych.</t>
  </si>
  <si>
    <t>Z2_U4   Potrafi prognozować i modelować złożone procesy i decyzje menedżerskie, a także opracowywać plan strategiczny, marketingowy, finansowy, operacyjny i inne…, w warunkach obciążonych ryzykiem i niepewnością, uwzględniając uwarunkowania krajowe i międzynarodowe.</t>
  </si>
  <si>
    <t>Z2_U5   Potrafi wykorzystać zdobytą wiedzę do identyfikowania i rozwiązywania różnorodnych problemów/ zagrożeń/ ryzyk zarządczych oraz myśleć projekcyjnie i przewidywać skutki decyzji i zmian na poziomie operacyjnym i strategicznym</t>
  </si>
  <si>
    <t>STATUS</t>
  </si>
  <si>
    <t>PRAC_STUD</t>
  </si>
  <si>
    <t>Z2_U6   Potrafi sprawnie posługiwać się technologiami informacyjnymi i komunikacyjnymi wykorzystywanymi w prowadzeniu działalności gospodarczej, w tym w zakresie zintegrowanych systemów informatycznych.</t>
  </si>
  <si>
    <t>Z2_U7   Potrafi dogłębnie przeanalizować złożony problem biznesowy, sporządzić raport z badania, przedstawić wyniki swojego procesu myślowego  oraz sformułować syntetyczne wnioski, ułatwiające podejmowanie poprawnych decyzji ekonomicznych.</t>
  </si>
  <si>
    <t>Z2_U8   Potrafi wskazać  i interpretować adekwatne źródła prawa i przepisy prawne odnoszące się do działalności gospodarczej i  ochrony własności intelektualnej oraz stosować je do rozwiązania dylematów prawnych związanych z działalnością zarządczą i organizacyjną w przedsiębiorstwie.</t>
  </si>
  <si>
    <t>Z2_U9   Potrafi ewidencjonować zdarzenia gospodarcze oraz przeprowadzać analizy z zakresu rachunkowości zarządczej i finansowej, a także dobrać odpowiednie instrumenty finansowania przedsięwzięć gospodarczych w kontekście oceny ich efektywności i ryzyka.</t>
  </si>
  <si>
    <t>Z2_U10   Potrafi samodzielnie rozwiązywać złożone problemy zarządcze przy wykorzystaniu zaawansowanych metod i narzędzi ilościowych oraz ocenić jakość i przydatność danych źródłowych, dokonać ich selekcji, a także wnioskować w oparciu o przeprowadzone procedury obliczeniowe.</t>
  </si>
  <si>
    <t>Z2_U11   Potrafi, pełniąc różne role, pracować w zespole rozwiązującym konkretne zadania pozwalające na realizację celów związanych z projektowaniem i podejmowaniem działań profesjonalnych.</t>
  </si>
  <si>
    <t>Z2_U12   Potrafi kierować pracą zespołu pracowniczego z zastosowaniem zasad zarządzania ZL oraz wiedzy z zakresu socjologii i psychologii społecznej.</t>
  </si>
  <si>
    <t>Z2_U13   Potrafi wykorzystać swoją wiedzę z zakresu zarządzania, kompetencje i cechy osobnicze do zarządzania własnym stanowiskiem pracy i / lub własną działalnością gospodarczą.</t>
  </si>
  <si>
    <t>Z2_U14   Potrafi zastosować myślenie kreatywnie, prezentować postawę przedsiębiorczą i ma umiejętności podejmowania działania innowacyjnego.</t>
  </si>
  <si>
    <t>Z2_U15   Potrafi samodzielnie planować i realizować własne uczenie się przez całe życie oraz ukierunkować rozwój kompetencji zawodowych, uwzględniając poziomu swojej wiedzy oraz własnych kompetencji,  dążąc do profesjonalizacji w wykonywaniu pracy.</t>
  </si>
  <si>
    <t>Z2_U16   Potrafi komunikować się ze zróżnicowanym otoczeniem z użyciem specjalistycznej terminologii, w tym w języku obcym na poziomie B2+ ESOKJ, oceniać różne opinie i stanowiska, wypowiadać się w sposób kulturalny, rzeczowy, precyzyjny, spójny i logiczny.</t>
  </si>
  <si>
    <t>Z2_U17   Posiada merytoryczne i techniczne umiejętności samodzielnego przeprowadzenia badań stosowanych, w tym projektu badawczego dla potrzeb pracy magisterskiej.</t>
  </si>
  <si>
    <t>Z2_K1   Jest gotów do krytycznej oceny poziomu swojej wiedzy i umiejętności oraz  rozumie potrzebę ciągłego uczenia się, ze względu na dynamikę procesów rynkowych i społecznych. Zachodzących w świecie i środowisku zawodowym.</t>
  </si>
  <si>
    <t>Z2_K2   Jest gotów do samodzielnej, krytycznej oceny procesów zachodzących w organizacji z zachowaniem rzetelności, staranności, obiektywizmu i racjonalności, angażując w to całą posiadaną wiedzę i umiejętności.</t>
  </si>
  <si>
    <t>Z2_K3   Jest gotów do samodzielnej pracy, prowadzonej w sposób rzetelny i obiektywny, zachowując krytycyzm wobec wyników własnej pracy, czerpiąc z niej satysfakcję, przyjmując uwagi od współpracowników, realizując ścieżkę rozwoju zawodowego.</t>
  </si>
  <si>
    <t>Z2_K4   Jest gotów do podejmowania zawodowych wyzwań w zakresie zarządzania na stanowiskach kierowniczych (jako lider / menedżer) i wykonawczych.</t>
  </si>
  <si>
    <t>Z2_K5   Jest gotów do pracy i współdziałania w zespołach, występując w nich w różnych rolach, będąc otwartym na współpracę i budowanie relacji a  jednocześnie przestrzegając zasad obowiązujących w dziedzinie zarządzania zasobami ludzkimi.</t>
  </si>
  <si>
    <t>Z2_K6   Jest gotów do podejmowania wyzwań i ryzyka prowadzenia działalności gospodarczej, w tym do  myślenia i działania w sposób przedsiębiorczy, podejmowania decyzji w sytuacjach wysokiego ryzyka, przyjmowania odpowiedzialności za skutki działań własnych i pracowników, którymi kieruje.</t>
  </si>
  <si>
    <t>Z2_K7   Jest gotów do empatycznego rozumienia potrzeb członków zróżnicowanych zespołów /społeczności ( w tym międzynarodowych) i akceptuje ich różnorodność kulturową, szanuje wyznawane przez nich normy i wartości.</t>
  </si>
  <si>
    <t>Z2_K8   Jest gotów, w odpowiedzialny, korzysta z powierzonego mu majątku i dostępnej infrastruktury, sprzętu, urządzeń, itp...</t>
  </si>
  <si>
    <t>Z2_K9   Jest gotów do pracy pro bono i do budowania społecznej odpowiedzialności biznesu.</t>
  </si>
  <si>
    <t>Z2_K10   Jest świadom i jest gotów do przestrzegania norm etycznych i społecznych właściwych dla danego zawodu.</t>
  </si>
  <si>
    <t>E1_W1   Zna i rozumie w stopniu zaawansowanym kluczowe pojęcia, terminy, prawidłowości, prawa i zjawiska z zakresu dyscyplin naukowych: ekonomia i finanse oraz nauki o zarządzaniu i jakości oraz jest zdolny do wykorzystania tej wiedzy w działalności zawodowej związanej z kierunkiem i specjalnością .</t>
  </si>
  <si>
    <t>E1_W2   Zna i rozumie ekonomiczne, zarządcze, prawne i społeczne uwarunkowania rozwoju indywidualnej przedsiębiorczości i innowacyjności oraz rozpoznaje formy (organizacyjno – prawne, finansowe), struktury i procesy działalności gospodarczej i jej związki z otoczeniem gospodarczym.</t>
  </si>
  <si>
    <t>E1_W3   Na poziomie zaawansowanym zna i rozumie system funkcjonowania przedsiębiorstwa (lub innych organizacji), opisuje kluczowe funkcje i procesy zarządcze oraz relacje między nimi, a także związki z podmiotami otoczenia zewnętrznego w skali sektora, makrogospodarki i globalnej.</t>
  </si>
  <si>
    <t xml:space="preserve">E1_W4   Zna w stopniu zaawansowanym i potrafi stosować typowe metody i narzędzia badawcze (w tym statystyczne, matematyczne oraz informatyczne), wykorzystywane do analizy ekonomicznej oraz opisu wybranych podmiotów, procesów i zjawisk gospodarczych. </t>
  </si>
  <si>
    <t xml:space="preserve">E1_W5   Ma zaawansowaną wiedzę o roli jednostki i zespołów ludzkich w procesie tworzenia i funkcjonowania organizacji oraz ma pogłębioną wiedzę o zasadach i motywach działania człowieka w organizacji. </t>
  </si>
  <si>
    <t>E1_W6   Zna zaawansowany aparat statystyczny, w tym: metody analizy struktury, dynamiki oraz współzależności w czasie i w przestrzeni; cele i zasady stosowania poszczególnych mierników statystycznych; istotę modelu i procedurę modelowania.</t>
  </si>
  <si>
    <t>E1_W7   Zna i rozumie w zaawansowanym stopniu pojęcia i zasady z zakresu rachunkowości i finansów, niezbędne do prowadzenia działalności gospodarczej w skali mikroprzedsiębiorstw, MSP i dużych przedsiębiorstw, w tym międzynarodowe standardy rachunkowości.</t>
  </si>
  <si>
    <t>E1_W8   Zna i rozumie w stopniu zaawansowanym znaczenie zarządzania marketingowego oraz strategii marketingowych uwzględniających specyfikę działań marketingowych w różnych branżach, różnych typach organizacji i otoczenia rynkowego.</t>
  </si>
  <si>
    <t>E1_W9   Zna i rozumie w zaawansowanym stopniu terminologię, prawidłowości, fakty, obiekty, zjawiska i złożone zależności między nimi w zakresie wybranej specjalności  jako obszaru działalności zawodowej.</t>
  </si>
  <si>
    <t>E1_W10   Zna i rozumie normy społeczne, etyczne i prawne regulujące funkcjonowanie podmiotów gospodarczych i instytucji sektora publicznego i prywatnego, w tym zasady dotyczące ochrony własności przemysłowej i prawa autorskiego.</t>
  </si>
  <si>
    <t>E1_W11   W zaawansowanym stopniu zna i rozumie pojęcia, reguły i procesy z zakresu zarządzania zasobami ludzkimi oraz pokrewnych nauk społecznych (socjologii, psychologii, komunikacji społecznej) i na tym tle ma świadomość prawidłowości zachowań i sposobów działania ludzi w organizacjach.</t>
  </si>
  <si>
    <t>E1_W12   Ma zaawansowaną wiedzę na temat nowoczesnych technik informatycznych i informacyjnych (w tym metod i technik pozyskiwania danych), oraz możliwości ich wykorzystania w praktyce ekonomii i zarządzania.</t>
  </si>
  <si>
    <t>E1_W13   Zna i rozumie wymogi merytoryczne, metodyczne, techniczne i formalne dotyczące przygotowania projektu dyplomowego, którego opracowanie i przedłożenie do oceny określa procedura dyplomowa dla studiów pierwszego stopnia w ZPSB.</t>
  </si>
  <si>
    <t>E1_U1   Potrafi wykorzystać wiedzę z zakresu dyscyplin naukowych: ekonomia i finanse oraz nauki o zarządzaniu i jakości do obserwacji i interpretacji różnorodnych problemów ekonomicznych i zarządczych w perspektywie mikro, makro i globalnej (również w powiązaniu z wybraną specjalnością).</t>
  </si>
  <si>
    <t xml:space="preserve">E1_U2   Potrafi pozyskiwać i przetwarzać rzetelne dane do analizowania konkretnych procesów, zjawisk i problemów gospodarczych i menedżerskich oraz używać w tym procesie adekwatnych metod i technik informacyjno-komunikacyjnych. </t>
  </si>
  <si>
    <t>E1_U3   Potrafi, w oparciu o właściwe metody i narzędzia dokonywać analizy ekonomicznej i projekcji ekonomicznej / finansowej, w tym prawidłowo analizować symptomy, przyczyny i przebieg konkretnych procesów i zjawisk gospodarczych oraz ocenić je ze względu na skutki ekonomiczne, społeczne, prawne, etyczne oraz środowiskowe.</t>
  </si>
  <si>
    <t xml:space="preserve">E1_U4   Potrafi sprawnie komunikować się w mowie i na piśmie, trafnie posługując się terminologią z zakresu dyscyplin naukowych: ekonomia i finanse oraz nauki o zarządzaniu i jakości, używając precyzyjnych, logicznych i rzeczowych argumentów.  </t>
  </si>
  <si>
    <t>E1_U5   Potrafi zastosować myślenie kreatywne i postawę przedsiębiorczą w działaniach zawodowych.</t>
  </si>
  <si>
    <t>E1_U6   Potrafi pracować w zespole rozwiązującym konkretne problemy ekonomiczne i zarządcze, pełniąc różne role (lidera, członka zespołu, interesariusza zewnętrznego, itp.)</t>
  </si>
  <si>
    <t xml:space="preserve">E1_U7   Potrafi prawidłowo posługiwać się regułami, normami, systemami normatywnymi  (prawnymi, zawodowymi, moralnymi) w celu rozwiązania konkretnego zadania zawodowego. </t>
  </si>
  <si>
    <t xml:space="preserve">E1_U8   Potrafi dobrać i zastosować  odpowiednie metody i techniki oraz normy i standardy do procesów planowania, organizowania, motywowania i kontroli związanych z działalnością zawodową. </t>
  </si>
  <si>
    <t>E1_U9   Potrafi trafnie identyfikować i analizować zachowania członków organizacji, ich motywy  i konsekwencje, oraz umie projektować i organizować działania wpływające na nie w określonym kierunku i zakresie.</t>
  </si>
  <si>
    <t>E1_U10   Jest w stanie na bieżąco dokonywać oceny własnych kompetencji oraz planować i realizować własne uczenie się przez całe życie oraz rozumie związek między wzrostem swojej wiedzy i umiejętności a wynikami osiąganymi w życiu zawodowym.</t>
  </si>
  <si>
    <t xml:space="preserve">E1_U11   Potrafi innowacyjnie wykonywać zadania zawodowe oraz rozwiązywać złożone i nietypowe problemy z nimi związane, w warunkach obciążonych ryzykiem i niepewnością. </t>
  </si>
  <si>
    <t>E1_U12   Jest przygotowany do założenia, prowadzenia oraz rozwijania indywidualnej działalności gospodarczej i/lub społecznej, a także do samodzielnego rozstrzygania dylematów pracy zawodowej</t>
  </si>
  <si>
    <t xml:space="preserve">E1_U13   Potrafi samodzielnie i zespołowo identyfikować, diagnozować i rozstrzygać problemy ekonomiczne i zarządcze oraz stosować różne warianty rozwiązań tych problemów i na tym tle podejmować/optymalizować  decyzje ekonomiczne. </t>
  </si>
  <si>
    <t>E1_U14   Potrafi komunikować się w języku obcym na poziomie B2 EOKJ  i potrafi używać go w sytuacjach związanych z działalnością zawodową.</t>
  </si>
  <si>
    <t>E1_K1   Jest gotów do krytycznej oceny poziomu swojej wiedzy i umiejętności oraz rozumie potrzebę stałego uczenia się, ze względu na dynamikę procesów rynkowych i społecznych zachodzących w świecie i środowisku zawodowym.</t>
  </si>
  <si>
    <t>E1_K2   Jest gotów do podejmowania wyzwań zawodowych w poczuciu odpowiedzialności wobec podejmowanych przedsięwzięć gospodarczych i decyzji ekonomicznych, z uwzględnieniem ich aspektów i skutków prawnych, ekonomicznych i politycznych.</t>
  </si>
  <si>
    <t>E1_K3   Jest zdolny do racjonalnego myślenia w samodzielnej pracy analitycznej, z zachowaniem postawy krytycznej wobec wyników własnej pracy.</t>
  </si>
  <si>
    <t>E1_K4   Jest przygotowany do pracy i współdziałania w grupie oraz pełnienia różnych ról w zespole.</t>
  </si>
  <si>
    <t>E1_K5   Jest gotów do stałego motywowania siebie do realizacji celów zawodowych oraz do wypełniania ról i zobowiązań społecznych, w tym do inicjowania i organizowania działalności na rzecz interesu społecznego.</t>
  </si>
  <si>
    <t>E1_K6   Jest gotów do odpowiedzialnej oceny ryzyka w  inicjowanych i wdrażanych w środowisku zawodowym projektów biznesowych.</t>
  </si>
  <si>
    <t>E1_K7   Jest gotów do podejmowania decyzji gospodarczych w oparciu o wiedzę formalną, przesłanki obiektywne i racjonalne na tle rzetelnych badań ich uwarunkowań.</t>
  </si>
  <si>
    <t xml:space="preserve">E1_K8   Jest gotów do samodzielnej identyfikacji, diagnozy realnych problemów ekonomicznych i zarządczych oraz do ich rozwiązywania na podstawie analizy możliwych opcji.  </t>
  </si>
  <si>
    <t>E1_K9   Jest gotów do inicjowania i uczestnictwa w procesach kreatywnego, przedsiębiorczego projektowania przedsięwzięć związanych z działalnością zawodową.</t>
  </si>
  <si>
    <t>E1_K10   Jest gotów do wykorzystania swoich umiejętności analitycznych oraz opracowywania raportów, oraz uświadamia sobie potrzebę doskonalenia kompetencji w zakresie tworzenia tego rodzaju opracowań.</t>
  </si>
  <si>
    <t xml:space="preserve">E1_K11   W działalności zawodowej ma gotowość do poszanowania norm prawnych, zasad życia społecznego i zasad etyki zawodowej oraz do dbałości o tradycję i etos zawodu. </t>
  </si>
  <si>
    <t>KEW_E1</t>
  </si>
  <si>
    <t>KEU_E1</t>
  </si>
  <si>
    <t>KEK_E1</t>
  </si>
  <si>
    <t>KEW_Z2</t>
  </si>
  <si>
    <t>KEK_Z2</t>
  </si>
  <si>
    <t>KEU_Z2</t>
  </si>
  <si>
    <t>KEW_Z1</t>
  </si>
  <si>
    <t>KEU_Z1</t>
  </si>
  <si>
    <t>KEK_Z1</t>
  </si>
  <si>
    <t>Aa</t>
  </si>
  <si>
    <t>II</t>
  </si>
  <si>
    <t>III</t>
  </si>
  <si>
    <t>INTERNATIONAL BUSINESS</t>
  </si>
  <si>
    <t>Semester</t>
  </si>
  <si>
    <t>Module</t>
  </si>
  <si>
    <t>Pass/exam</t>
  </si>
  <si>
    <t>Leader</t>
  </si>
  <si>
    <t>Contact hours</t>
  </si>
  <si>
    <t>Student effort</t>
  </si>
  <si>
    <t>Total hours</t>
  </si>
  <si>
    <t>Module Z1/1</t>
  </si>
  <si>
    <t>Module Z1/2</t>
  </si>
  <si>
    <t>Module Z1/3</t>
  </si>
  <si>
    <t>Module Z1/4</t>
  </si>
  <si>
    <t>Module Z1/5</t>
  </si>
  <si>
    <t>Module Z1/6</t>
  </si>
  <si>
    <t>Module Z1/7</t>
  </si>
  <si>
    <t>Module Z1/8</t>
  </si>
  <si>
    <t>Module Z1/9</t>
  </si>
  <si>
    <t>Module Z1/10</t>
  </si>
  <si>
    <t>Module Z1/11</t>
  </si>
  <si>
    <t>Module Z1/12</t>
  </si>
  <si>
    <t>Module Z1/13</t>
  </si>
  <si>
    <t>Module Z1/14</t>
  </si>
  <si>
    <t>Module Z1/15</t>
  </si>
  <si>
    <t>Module Z1/16</t>
  </si>
  <si>
    <t>Course 1.1.</t>
  </si>
  <si>
    <t>Course 1.2.</t>
  </si>
  <si>
    <t>Course 1.3.</t>
  </si>
  <si>
    <t>Course 1.4.</t>
  </si>
  <si>
    <t>Course 1.5.</t>
  </si>
  <si>
    <t>Course 1.6.</t>
  </si>
  <si>
    <t>Course 2.1.</t>
  </si>
  <si>
    <t>Course 2.2.</t>
  </si>
  <si>
    <t>Course 2.3.</t>
  </si>
  <si>
    <t>Course 2.4.</t>
  </si>
  <si>
    <t>Course 3.1.</t>
  </si>
  <si>
    <t>Course 3.2.</t>
  </si>
  <si>
    <t>Course 3.3.</t>
  </si>
  <si>
    <t>Course 3.4.</t>
  </si>
  <si>
    <t>Course 4.1.</t>
  </si>
  <si>
    <t>Course 4.2.</t>
  </si>
  <si>
    <t>Course 5.1.</t>
  </si>
  <si>
    <t>Course 5.2.</t>
  </si>
  <si>
    <t>Course 5.3.</t>
  </si>
  <si>
    <t>Course 6.1.</t>
  </si>
  <si>
    <t>Course 6.2.</t>
  </si>
  <si>
    <t>Course 6.3.</t>
  </si>
  <si>
    <t>Course 7.1.</t>
  </si>
  <si>
    <t>Course 7.2.</t>
  </si>
  <si>
    <t>Course 8.1.</t>
  </si>
  <si>
    <t>Course 8.2.</t>
  </si>
  <si>
    <t>Course 8.3.</t>
  </si>
  <si>
    <t>Course 8.4.</t>
  </si>
  <si>
    <t>Course 9.1.</t>
  </si>
  <si>
    <t>Course 9.2.</t>
  </si>
  <si>
    <t>Course 10.1.</t>
  </si>
  <si>
    <t>Course 10.2.</t>
  </si>
  <si>
    <t>Course 10.3.</t>
  </si>
  <si>
    <t>Course 11.1.</t>
  </si>
  <si>
    <t>Course 11.2.</t>
  </si>
  <si>
    <t>Course 11.3.</t>
  </si>
  <si>
    <t>Course 12.1.</t>
  </si>
  <si>
    <t>Course 13.1.</t>
  </si>
  <si>
    <t>Course 14.1.</t>
  </si>
  <si>
    <t>Course 14.2.</t>
  </si>
  <si>
    <t>Course 14.3.</t>
  </si>
  <si>
    <t>Course 15.1.</t>
  </si>
  <si>
    <t>Course 15.2.</t>
  </si>
  <si>
    <t>Course 15.3.</t>
  </si>
  <si>
    <t>Course 16.1.</t>
  </si>
  <si>
    <t>Project Business - workshop</t>
  </si>
  <si>
    <t>Business Simulation Game</t>
  </si>
  <si>
    <t>Real Management Problems - workshop</t>
  </si>
  <si>
    <t>Copyrights and Intelectual Property</t>
  </si>
  <si>
    <t>Law in Business</t>
  </si>
  <si>
    <t>Foreign Language (1)</t>
  </si>
  <si>
    <t xml:space="preserve">pass </t>
  </si>
  <si>
    <t>exam</t>
  </si>
  <si>
    <t>Organisation and Management</t>
  </si>
  <si>
    <t>Management and Organisational Behaviour</t>
  </si>
  <si>
    <t>Human Resources Management</t>
  </si>
  <si>
    <t>Process Management</t>
  </si>
  <si>
    <t>Quality Management</t>
  </si>
  <si>
    <t>pass</t>
  </si>
  <si>
    <t>Library training</t>
  </si>
  <si>
    <t>Total in semester</t>
  </si>
  <si>
    <t>Semester I</t>
  </si>
  <si>
    <t>Semester II</t>
  </si>
  <si>
    <t>Semester III</t>
  </si>
  <si>
    <t>Semester IV</t>
  </si>
  <si>
    <t>Semester V</t>
  </si>
  <si>
    <t>Semester VI</t>
  </si>
  <si>
    <t>Key Competences in Business</t>
  </si>
  <si>
    <t>Information and Communication Technologies</t>
  </si>
  <si>
    <t>Spreadsheets and Data Bases in Business</t>
  </si>
  <si>
    <t>Foreign Language (2)</t>
  </si>
  <si>
    <t>Sociology</t>
  </si>
  <si>
    <t>Quantative Methods in Business</t>
  </si>
  <si>
    <t>Mathematics in Business</t>
  </si>
  <si>
    <t>Statistics</t>
  </si>
  <si>
    <t>Personal Develompent and Interpersonal Skills</t>
  </si>
  <si>
    <t>Business in Practice</t>
  </si>
  <si>
    <t>Selfpresentation - workshop</t>
  </si>
  <si>
    <t>Teamwork - workshop</t>
  </si>
  <si>
    <t>Business Ethics - workshop</t>
  </si>
  <si>
    <t>Applied Economics in Management</t>
  </si>
  <si>
    <t>Macroeconomics</t>
  </si>
  <si>
    <t>Microeconomics</t>
  </si>
  <si>
    <t>Economic Principles of Managerial Decisions</t>
  </si>
  <si>
    <t>Marketing Management</t>
  </si>
  <si>
    <t>Market Reasearch - workshop</t>
  </si>
  <si>
    <t>Finance and Accounting</t>
  </si>
  <si>
    <t>Accountancy</t>
  </si>
  <si>
    <t>Corporate Finance</t>
  </si>
  <si>
    <t>Financial Analysis - workshop</t>
  </si>
  <si>
    <t>Tax Strategies</t>
  </si>
  <si>
    <t>Specialisation Module (1) INTERNATIONAL BUSINESS</t>
  </si>
  <si>
    <t>Globalisation</t>
  </si>
  <si>
    <t>International Financial Reporting Standards</t>
  </si>
  <si>
    <t>Specialisation Module (2) INTERNATIONAL BUSINESS</t>
  </si>
  <si>
    <t>Specialisation Module (3) INTERNATIONAL BUSINESS</t>
  </si>
  <si>
    <t>Diploma Module (1)</t>
  </si>
  <si>
    <t>Methodology of Diploma Thesis</t>
  </si>
  <si>
    <t>Methods of Economic Research - workshop</t>
  </si>
  <si>
    <t>Diploma Thesis - workshop</t>
  </si>
  <si>
    <t>Project Management</t>
  </si>
  <si>
    <t>Diversity Management</t>
  </si>
  <si>
    <t>International Business</t>
  </si>
  <si>
    <t>Practical Activities Module (1)</t>
  </si>
  <si>
    <t>Additional activities</t>
  </si>
  <si>
    <t>Diploma Module (2)</t>
  </si>
  <si>
    <t>Information Management Systems</t>
  </si>
  <si>
    <t>International Law</t>
  </si>
  <si>
    <t xml:space="preserve">Course to choose from available set of courses </t>
  </si>
  <si>
    <t>Physical Education</t>
  </si>
  <si>
    <t>Practical Activities Module (2)</t>
  </si>
  <si>
    <t>Student Intership</t>
  </si>
  <si>
    <t>TOTAL 6 SEMESTERS</t>
  </si>
  <si>
    <t>Dean</t>
  </si>
  <si>
    <t>MANAGEMENT</t>
  </si>
  <si>
    <t>OBLIGATORY</t>
  </si>
  <si>
    <t>SPECIALISATION</t>
  </si>
  <si>
    <t>elective</t>
  </si>
  <si>
    <t>lecture</t>
  </si>
  <si>
    <t>practice</t>
  </si>
  <si>
    <t>laboratory</t>
  </si>
  <si>
    <t>seminar</t>
  </si>
  <si>
    <t>practical workshop</t>
  </si>
  <si>
    <t>study visit</t>
  </si>
  <si>
    <t>others….</t>
  </si>
  <si>
    <t>exams, assignments</t>
  </si>
  <si>
    <t>Lectureship</t>
  </si>
  <si>
    <t>Course no.</t>
  </si>
  <si>
    <t>Course name</t>
  </si>
  <si>
    <t>Major</t>
  </si>
  <si>
    <t>Bachelor</t>
  </si>
  <si>
    <t>Year</t>
  </si>
  <si>
    <r>
      <t xml:space="preserve">Status </t>
    </r>
    <r>
      <rPr>
        <i/>
        <sz val="8"/>
        <color theme="1"/>
        <rFont val="Century Gothic"/>
        <family val="2"/>
        <charset val="238"/>
      </rPr>
      <t>(choice list)</t>
    </r>
  </si>
  <si>
    <t>Language</t>
  </si>
  <si>
    <t>English</t>
  </si>
  <si>
    <t>Total Contact Hours</t>
  </si>
  <si>
    <t>Outcomes type</t>
  </si>
  <si>
    <t>LEARNING OUTCOMES</t>
  </si>
  <si>
    <t xml:space="preserve">choice from given list </t>
  </si>
  <si>
    <t>KNOWLEDGE</t>
  </si>
  <si>
    <t>SKILLS</t>
  </si>
  <si>
    <t>STUDENT EFFORT</t>
  </si>
  <si>
    <t>Student Effort Structure</t>
  </si>
  <si>
    <t>Total contact hours</t>
  </si>
  <si>
    <t>including:</t>
  </si>
  <si>
    <t>Student Effort</t>
  </si>
  <si>
    <t>Total Student Effort</t>
  </si>
  <si>
    <t>TEACHING METHODS</t>
  </si>
  <si>
    <t>ASSESSMENTS METHODS</t>
  </si>
  <si>
    <t>Final grade</t>
  </si>
  <si>
    <t>% of final grade</t>
  </si>
  <si>
    <t>Grade scale</t>
  </si>
  <si>
    <t>Percentage of final grade</t>
  </si>
  <si>
    <t>very good &gt; 90%</t>
  </si>
  <si>
    <t>good + 81% - 90%</t>
  </si>
  <si>
    <t>good 71% - 80%</t>
  </si>
  <si>
    <t>satisfactory + 61% - 70%</t>
  </si>
  <si>
    <t>satisfactory 51% - 60%</t>
  </si>
  <si>
    <t>Assessment methods</t>
  </si>
  <si>
    <t>COURSE DESCRIPTION</t>
  </si>
  <si>
    <t xml:space="preserve">Please describe main topics and areas of the course </t>
  </si>
  <si>
    <t>Course description</t>
  </si>
  <si>
    <t>Key literature</t>
  </si>
  <si>
    <t>Additional literature</t>
  </si>
  <si>
    <t>Module no.</t>
  </si>
  <si>
    <t>Module name</t>
  </si>
  <si>
    <t>full-time</t>
  </si>
  <si>
    <t>PURPOSE OF THE MODULE AND MODULE OBJECTIVES</t>
  </si>
  <si>
    <t>Short description and objective list (max. 1100 letters)</t>
  </si>
  <si>
    <t>REQUIREMENTS</t>
  </si>
  <si>
    <t>Needed knowledge and skills before storting the module</t>
  </si>
  <si>
    <t>Short descriptions of learning outcomes gain during the course of a module (3-4 key learning outcomes)</t>
  </si>
  <si>
    <t>ECTS credits</t>
  </si>
  <si>
    <t>Module/Course name</t>
  </si>
  <si>
    <r>
      <t>Status</t>
    </r>
    <r>
      <rPr>
        <b/>
        <sz val="11"/>
        <color theme="1"/>
        <rFont val="Century Gothic"/>
        <family val="2"/>
        <charset val="238"/>
      </rPr>
      <t xml:space="preserve"> </t>
    </r>
    <r>
      <rPr>
        <i/>
        <sz val="9"/>
        <color theme="1"/>
        <rFont val="Century Gothic"/>
        <family val="2"/>
        <charset val="238"/>
      </rPr>
      <t>(choise list)</t>
    </r>
  </si>
  <si>
    <t>MODULE STRUCTURE</t>
  </si>
  <si>
    <t>SOCIAL COMPETENCES</t>
  </si>
  <si>
    <t>Description of SPECIFIC learning outcomes of the course</t>
  </si>
  <si>
    <t xml:space="preserve">Reference to MAJOR learning outcomes </t>
  </si>
  <si>
    <t>Teaching methods</t>
  </si>
  <si>
    <t>Student Work</t>
  </si>
  <si>
    <r>
      <rPr>
        <b/>
        <sz val="14"/>
        <color theme="1"/>
        <rFont val="Century Gothic"/>
        <family val="2"/>
        <charset val="238"/>
      </rPr>
      <t>KNOWLEDGE</t>
    </r>
    <r>
      <rPr>
        <b/>
        <sz val="11"/>
        <color theme="1"/>
        <rFont val="Century Gothic"/>
        <family val="2"/>
        <charset val="238"/>
      </rPr>
      <t xml:space="preserve">
</t>
    </r>
    <r>
      <rPr>
        <i/>
        <sz val="11"/>
        <color theme="1"/>
        <rFont val="Calibri"/>
        <family val="2"/>
        <charset val="238"/>
        <scheme val="minor"/>
      </rPr>
      <t>(Student knows and understand on advenced level…)</t>
    </r>
  </si>
  <si>
    <r>
      <rPr>
        <b/>
        <sz val="14"/>
        <rFont val="Century Gothic"/>
        <family val="2"/>
        <charset val="238"/>
      </rPr>
      <t>SKILLS</t>
    </r>
    <r>
      <rPr>
        <b/>
        <sz val="11"/>
        <rFont val="Century Gothic"/>
        <family val="2"/>
        <charset val="238"/>
      </rPr>
      <t xml:space="preserve">
</t>
    </r>
    <r>
      <rPr>
        <i/>
        <sz val="11"/>
        <rFont val="Calibri"/>
        <family val="2"/>
        <charset val="238"/>
        <scheme val="minor"/>
      </rPr>
      <t>(Student is able to…)</t>
    </r>
  </si>
  <si>
    <r>
      <rPr>
        <b/>
        <sz val="14"/>
        <rFont val="Century Gothic"/>
        <family val="2"/>
        <charset val="238"/>
      </rPr>
      <t>SOCIAL COMPETENCES</t>
    </r>
    <r>
      <rPr>
        <b/>
        <sz val="11"/>
        <rFont val="Century Gothic"/>
        <family val="2"/>
        <charset val="238"/>
      </rPr>
      <t xml:space="preserve">
</t>
    </r>
    <r>
      <rPr>
        <i/>
        <sz val="11"/>
        <rFont val="Calibri"/>
        <family val="2"/>
        <charset val="238"/>
        <scheme val="minor"/>
      </rPr>
      <t>(Student is ready to…)</t>
    </r>
  </si>
  <si>
    <r>
      <rPr>
        <b/>
        <sz val="14"/>
        <color theme="1"/>
        <rFont val="Century Gothic"/>
        <family val="2"/>
        <charset val="238"/>
      </rPr>
      <t>KNOWLEDGE</t>
    </r>
    <r>
      <rPr>
        <sz val="11"/>
        <color theme="1"/>
        <rFont val="Calibri"/>
        <family val="2"/>
        <charset val="238"/>
        <scheme val="minor"/>
      </rPr>
      <t xml:space="preserve">
(Student knows and understand on advenced level…)</t>
    </r>
  </si>
  <si>
    <r>
      <rPr>
        <b/>
        <sz val="14"/>
        <rFont val="Century Gothic"/>
        <family val="2"/>
        <charset val="238"/>
      </rPr>
      <t>SKILLS</t>
    </r>
    <r>
      <rPr>
        <b/>
        <sz val="12"/>
        <rFont val="Century Gothic"/>
        <family val="2"/>
        <charset val="238"/>
      </rPr>
      <t xml:space="preserve">
</t>
    </r>
    <r>
      <rPr>
        <sz val="11"/>
        <rFont val="Calibri"/>
        <family val="2"/>
        <charset val="238"/>
        <scheme val="minor"/>
      </rPr>
      <t>(Student is able to…)</t>
    </r>
  </si>
  <si>
    <r>
      <rPr>
        <b/>
        <sz val="14"/>
        <rFont val="Century Gothic"/>
        <family val="2"/>
        <charset val="238"/>
      </rPr>
      <t>SOCIAL COMPETENCES</t>
    </r>
    <r>
      <rPr>
        <b/>
        <sz val="12"/>
        <rFont val="Century Gothic"/>
        <family val="2"/>
        <charset val="238"/>
      </rPr>
      <t xml:space="preserve">
</t>
    </r>
    <r>
      <rPr>
        <sz val="11"/>
        <rFont val="Calibri"/>
        <family val="2"/>
        <charset val="238"/>
        <scheme val="minor"/>
      </rPr>
      <t>(Student is ready to…)</t>
    </r>
  </si>
  <si>
    <r>
      <t>KNOWLEDGE</t>
    </r>
    <r>
      <rPr>
        <sz val="11"/>
        <color theme="1"/>
        <rFont val="Calibri"/>
        <family val="2"/>
        <charset val="238"/>
        <scheme val="minor"/>
      </rPr>
      <t xml:space="preserve">
(Student knows and understand on advenced level…)</t>
    </r>
  </si>
  <si>
    <r>
      <t>SKILLS</t>
    </r>
    <r>
      <rPr>
        <b/>
        <sz val="12"/>
        <rFont val="Century Gothic"/>
        <family val="2"/>
        <charset val="238"/>
      </rPr>
      <t xml:space="preserve">
</t>
    </r>
    <r>
      <rPr>
        <sz val="11"/>
        <rFont val="Calibri"/>
        <family val="2"/>
        <charset val="238"/>
        <scheme val="minor"/>
      </rPr>
      <t>(Student is able to…)</t>
    </r>
  </si>
  <si>
    <r>
      <t>SOCIAL COMPETENCES</t>
    </r>
    <r>
      <rPr>
        <b/>
        <sz val="12"/>
        <rFont val="Century Gothic"/>
        <family val="2"/>
        <charset val="238"/>
      </rPr>
      <t xml:space="preserve">
</t>
    </r>
    <r>
      <rPr>
        <sz val="11"/>
        <rFont val="Calibri"/>
        <family val="2"/>
        <charset val="238"/>
        <scheme val="minor"/>
      </rPr>
      <t>(Student is ready to…)</t>
    </r>
  </si>
  <si>
    <t>consulting hours</t>
  </si>
  <si>
    <t>CURRICULUM</t>
  </si>
  <si>
    <t>Academic Year</t>
  </si>
  <si>
    <t>Degree</t>
  </si>
  <si>
    <t>Profile</t>
  </si>
  <si>
    <t>Practical</t>
  </si>
  <si>
    <t>Student Elective Module</t>
  </si>
  <si>
    <t>Financial Market</t>
  </si>
  <si>
    <t>Polish/English</t>
  </si>
  <si>
    <t>Specialisation</t>
  </si>
  <si>
    <t>Z1_W1   Knows and understands in the general advanced key concept, terms, competences, laws and phenomena in the field of scientific disciplines: management and quality science as well as economics and finance, and is also able to use this knowledge in the professional industry related to the management of studies.</t>
  </si>
  <si>
    <t>Z1_U2   Is able to correctly interpret typical problems in the field of management, human resources, law, marketing, IT and other functional areas of the organization, and is able to rationalize management thinking against this background.</t>
  </si>
  <si>
    <t>Z1_U3   Is able to diagnose and solve management problems (in various functional areas of the organization), including choosing the right tools and methods to solve them.</t>
  </si>
  <si>
    <t>Z1_U4   Can see the need to improve the organization and its own competences through the continuous development of the organization and its own.</t>
  </si>
  <si>
    <t>Z1_U5   Is able to identify phenomena in the field of accounting and finance, forecast their effects, as well as make decisions and actions in conditions of risk and uncertainty.</t>
  </si>
  <si>
    <t>Z1_U6   Able to make decisions regarding various functional areas of the organization, demonstrating entrepreneurship and creativity in action.</t>
  </si>
  <si>
    <t>Z1_U7   Is able to use norms, rules and systems (legal, moral, social, professional) in solving specific professional problems.</t>
  </si>
  <si>
    <t>Z1_U8   Is able to use a specialized language and communicate in a precise and consistent manner, using interpersonal communication skills.</t>
  </si>
  <si>
    <t>Z1_U9   Is able to use information and communication technologies (IT) in his professional work and select IT tools and techniques adequate to the needs of the decision-making process.</t>
  </si>
  <si>
    <t>Z1_U10   Is able to prepare an oral presentation (presentation) and typical written work (reporting, analytical, design) related to management issues, efficiently using available IT tools.</t>
  </si>
  <si>
    <t>Z1_U11   Is able to communicate in a foreign language at B2 CEFR level and is able to use it in situations related to professional activity.</t>
  </si>
  <si>
    <t>Z1_U12   Is able to independently, and collectively identify, diagnose and resolve professional problems as well as apply various variants of solutions to these problems and make / optimize decisions against this background.</t>
  </si>
  <si>
    <t>Z1_U13   Is able to independently prepare and develop a diploma project, taking into account methodological, substantive and formal requirements, using the appropriate language and demonstrating the ability to present research results.</t>
  </si>
  <si>
    <t>Z1_K1   Is ready to critically assess the level of his knowledge and skills and understands the need for continuous learning, due to the dynamics of market and social processes taking place in the world and the professional environment.</t>
  </si>
  <si>
    <t>Z1_K2   Is willing to work and cooperate in a team task, taking in the various roles of initiator, the leader, the role of team member.</t>
  </si>
  <si>
    <t>Z1_K3   Is able to engage in social interactions, cooperation with other entities of the environment and actions for this environment and in the social interest.</t>
  </si>
  <si>
    <t>Z1_K4   Is able to make rational professional decisions, initiate actions and engage colleagues in their implementation.</t>
  </si>
  <si>
    <t>Z1_K5   Is ready to independently identify and diagnose management and economic problems as well as to solve them and make decisions in various management areas.</t>
  </si>
  <si>
    <t>Z1_K6   Is capable of rational thinking in independent professional work, while maintaining a critical attitude towards the results of his own work.</t>
  </si>
  <si>
    <t>Z1_K7   Is ready to take on professional challenges in a sense of reliability and responsibility, using all his knowledge and skills.</t>
  </si>
  <si>
    <t>Z1_K8   In his professional life he is ready to respect legal norms, principles of social life and professional ethics as well as to care for the tradition and ethos of the profession.</t>
  </si>
  <si>
    <t>multimedia presentation</t>
  </si>
  <si>
    <t>workshop that uses activating methods</t>
  </si>
  <si>
    <t>group discussion</t>
  </si>
  <si>
    <t>individual projects</t>
  </si>
  <si>
    <t>team projects</t>
  </si>
  <si>
    <t>video movie</t>
  </si>
  <si>
    <t>activity on e-learning platform</t>
  </si>
  <si>
    <t>simulation, managerial and strategic games</t>
  </si>
  <si>
    <t xml:space="preserve">role playing </t>
  </si>
  <si>
    <t>team analysis</t>
  </si>
  <si>
    <t>task solving</t>
  </si>
  <si>
    <t>meeting with a business practitioner</t>
  </si>
  <si>
    <t>study visits</t>
  </si>
  <si>
    <t>co-creation of Wiktionary</t>
  </si>
  <si>
    <t>research/field tests</t>
  </si>
  <si>
    <t>other activating methods</t>
  </si>
  <si>
    <t>written exam</t>
  </si>
  <si>
    <t>wrritten credit</t>
  </si>
  <si>
    <t>essay</t>
  </si>
  <si>
    <t>tasks, exercises</t>
  </si>
  <si>
    <t>knowledge test</t>
  </si>
  <si>
    <t>individual project</t>
  </si>
  <si>
    <t>presentation of an individual or group task</t>
  </si>
  <si>
    <t>participation in the discussion</t>
  </si>
  <si>
    <t>individual case study</t>
  </si>
  <si>
    <t>team case study</t>
  </si>
  <si>
    <t>other activities</t>
  </si>
  <si>
    <t>preparation to an exam/credit</t>
  </si>
  <si>
    <t>preparation of the final project</t>
  </si>
  <si>
    <t>review of the literature</t>
  </si>
  <si>
    <t>own activity on platform</t>
  </si>
  <si>
    <t>trial tests</t>
  </si>
  <si>
    <t>essay preparation</t>
  </si>
  <si>
    <t>student's own reseacrh</t>
  </si>
  <si>
    <t>e-lectures</t>
  </si>
  <si>
    <t>own work with the text</t>
  </si>
  <si>
    <t>group work - joint task solving</t>
  </si>
  <si>
    <t>others</t>
  </si>
  <si>
    <t>Student...</t>
  </si>
  <si>
    <t>→ CHECK THE KEY</t>
  </si>
  <si>
    <t>→ COURSE DESCRIPTION</t>
  </si>
  <si>
    <t>Z1_W2 Knows and understands at an advanced level the concepts, principles and methods of organization and management in various types of economic and non-economic entities.</t>
  </si>
  <si>
    <t>Z1_W3 Knows and understands at an advanced level the relations between the enterprise / organization and the socio-economic environment.</t>
  </si>
  <si>
    <t>Z1_W4 Knows and recognizes at the advanced level theories and concepts regarding planning, management, motivating and controlling processes, and understands the various conditions of these processes.</t>
  </si>
  <si>
    <t>Z1_W5 Knows and understands at an advanced level management processes in individual areas and functions, in particular in the areas of operational management, personnel management, marketing management, financial management, etc.</t>
  </si>
  <si>
    <t>Z1_W6 Knows and understands at an advanced level the fundamental concepts of economic theory (in macro and micro perspective) regarding the functioning of an organization on the market and functioning in conditions of limited resources.</t>
  </si>
  <si>
    <t>Z1_W7 Knows the advanced level and is able to use typical analytical methods and tools (including mathematical, statistical and IT) used to describe / study entities, processes and phenomena on the micro, macroeconomic and sectoral scale.</t>
  </si>
  <si>
    <t>Z1_W8 Knows and understands, at an advanced level, concepts, facts, phenomena and complex relationships between them in the field of accounting and finance of enterprises.</t>
  </si>
  <si>
    <t>Z1_W9 Knows and understands the nature of economic analysis and controlling in decision-making processes in an enterprise at an advanced level.</t>
  </si>
  <si>
    <t>Z1_W10 Knows and understands the key elements of law and ethics principles related to business transactions and protection of intellectual property as well as their application in decision-making processes in an enterprise.</t>
  </si>
  <si>
    <t>Z1_W11 Understands the essence of entrepreneurship and knows the economic, legal and social conditions of creating and developing individual forms of entrepreneurship.</t>
  </si>
  <si>
    <t>Z1_W12 Knows advanced research and analysis methods in selected areas of the organization's activities (e.g. strategic analysis, marketing analysis, economic analysis, financial analysis), including using IT tools, etc.</t>
  </si>
  <si>
    <t>Z1_W13 Knows and understands at an advanced level the mechanisms of organizational-market interaction, marketing principles and marketing research.</t>
  </si>
  <si>
    <t>Z1_W14 Knows and understands the possibilities of using selected IT tools supporting management and decision-making processes in the organization, including integrated management information systems.</t>
  </si>
  <si>
    <t>Z1_W15 Knows a foreign language at the communication level (level B2 ESJOK).</t>
  </si>
  <si>
    <t>Z1_W16 Knows key concepts, principles and processes in the field of social sciences (sociology, psychology, social communication), understands the correctness of behavior, attitudes and ways of action of people and entities in the area of market and business operations.</t>
  </si>
  <si>
    <t>Z1_W17 Knows and understands the substantive, methodological and formal requirements for the preparation of the diploma project, in accordance with the current diploma procedure for first-cycle studies at the ZPSB.</t>
  </si>
  <si>
    <t>Z1_U1 Is able to use knowledge of scientific disciplines: management and quality science as well as economics and finance to observe and interpret management and socio-economic problems at the macro- and microeconomic level.</t>
  </si>
  <si>
    <t>dr A. Lachowska</t>
  </si>
  <si>
    <t xml:space="preserve">Pickett K., Whe equality is better for everyone, The spirit level, Penguin Books, 2010, Ferguson N., Why nations fail, the origins of power, prosperity and poverty, Profile Books, Ltd, 2013, </t>
  </si>
  <si>
    <t>knows the principles of interpersonal communication on a verbal and non-verbal level</t>
  </si>
  <si>
    <t>knows the techniques of influence.</t>
  </si>
  <si>
    <t>distinguishes effective communication techniques tailored to different audiences</t>
  </si>
  <si>
    <t>knows how to consciously shape his image in various situations of social exposure.</t>
  </si>
  <si>
    <t>can actively and assertively communicate with others</t>
  </si>
  <si>
    <t>can present his person in an orderly and thoughtful way.</t>
  </si>
  <si>
    <t>knows how to consciously shape his image in various situations of social exposure</t>
  </si>
  <si>
    <t>can actively and assertively communicate with others.</t>
  </si>
  <si>
    <t>can present his person in an orderly and thoughtful way</t>
  </si>
  <si>
    <t xml:space="preserve">1. M. Kuziak, Jak mówić, rozmawiać, przemawiać, Wydawnictwo Szkolne PWN, 2008.
</t>
  </si>
  <si>
    <t>M. Leary, Self-presentation, Impression management and interpersonal behavior, westview press, 1996; M. Leary, Handbook of self and identitym 2003, Carnagie D, How to win and influence people, Faber A., Mazlish E., How to talk so kids will listen and listen so kids will talks, any publishment . R. Cialdini, Wywieranie wpływu na innych, Wydawnictwo GWP, 2013.
 A. Filiks, I Kucharewicz, M . Leśnikowska. Prezentacje publiczne i prowadzenie spotkań (e-book), Wolters Kluwer 2013.
B. Bein, Sztuka prezentacji i wystąpień publicznych Wydawnictwo RM, Warszawa 2010 3. A. Szmajke, Autoprezentacja, Wyd</t>
  </si>
  <si>
    <t>. Self-presentation as a way to get people to act as we want.
2. Self-presentation tactics
3. Values of self-presentation recipients
4. Social self-presentation: norms and self-presentation goals
5. Basic techniques of contact with people Self-presentation as a way to convince people to act as we want.
2. Self-presentation tactics
3. Values of self-presentation recipients
4. Social self-presentation: norms and self-presentation goals
5. Basic techniques of contact with people</t>
  </si>
  <si>
    <t>knows the rules for group dynamics.</t>
  </si>
  <si>
    <t>distinguishes between conflict resolution and negotiation techniques.</t>
  </si>
  <si>
    <t>knows the conditions for effective interpersonal communication.</t>
  </si>
  <si>
    <t>can organize his work and coordinate tasks with other team members</t>
  </si>
  <si>
    <t>can present their arguments and effectively listen to the arguments of team members.</t>
  </si>
  <si>
    <t>can take various roles in the team.</t>
  </si>
  <si>
    <t>knows how to solve conflict problems and situations</t>
  </si>
  <si>
    <t>shows openness and empathy towards other team members</t>
  </si>
  <si>
    <t>shows activity in the direction of obtaining information, expanding knowledge and self-improvement</t>
  </si>
  <si>
    <t>is oriented on achieving common goals, is able to identify team goals and distinguish them from individual goals</t>
  </si>
  <si>
    <t>1. Team work and its conditions.
2. Group dynamics.
3. Team building process.
4. Making team decisions.
5. Conflict resolution and negotiation techniques.
6. Team and crisis situations and implementing change</t>
  </si>
  <si>
    <t>Katzenbach J., Smith D., The wisdom of teams, McGraw Hill</t>
  </si>
  <si>
    <t>Mears P., Voehl F., Team building, CRC Press, 1994; Bellman G., Ryan  K, Extraordinary groups. How ordinary teams achieve amazing results, 2017; Lencioni P., The five dysfunctions of a team; Edmondson A., Teaming: How organizations learn, innovate, and compete in the knowledge economy, Harvard Business School</t>
  </si>
  <si>
    <t>knows and understands the principles of constructing a business venture plan in the context of choosing a strategy, business model and organizational architecture</t>
  </si>
  <si>
    <t xml:space="preserve">knows and understands the course and stages of the company registration process in the context of formal and legal aspects of establishing companies in various organizational forms and
ownership.
</t>
  </si>
  <si>
    <t>knows and understands the elementary mechanisms of financial analysis, marketing analysis and risk analysis.</t>
  </si>
  <si>
    <t>identifies and analyzes all endo- and exogenous factors determining the choice of a business model, is able to analyze them and can make
optimal choice.</t>
  </si>
  <si>
    <t>is able to design business ventures in the form of an elementary business plan, taking into account legal, financial and marketing determinants
strategic.</t>
  </si>
  <si>
    <t>shows creativity and openness to new initiatives, while maintaining criticism and rationalism in assessing variants of new ventures
economic.</t>
  </si>
  <si>
    <t>jest zdeterminowany i zorientowany na realizację zakładanych celów i wykazuje odpowiedzialność za nie</t>
  </si>
  <si>
    <t>cooperates with the team in the analytical and decision-making process, demonstrating understanding and mindfulness for the opinions and ideas of other team members</t>
  </si>
  <si>
    <t>1 / participation in the design of a new business venture - a business idea (product / service definition and target groups);
2 / experience and understanding of the complexity of the process of creating a new business venture - macro- and micro-environment analysis; economic viability analysis (cost projection, break-even point, financial assumptions, price policy);
3 / understanding all the determinants of the business model - decision on the organizational and legal form, organizational structures, financing strategy (available start-up financing instruments);
4 / Building the company's architecture (organizational structure, procedures, staff, IT systems, etc.);
5 / Formulating strategy;
6 / Demonstration of a comprehensive company concept.</t>
  </si>
  <si>
    <t>Armstrong M., (2008), Strategic Human Resource Management A guide to Action (Forth Edition), Kogan Page, London and Philadelphia.
David F.R, (2007) Strategic Management Concepts and Cases, Pearson Prentice Hall, New Jersey.
Lee J. Krajewski, Larry P. Ritzman, Manoj K. Malhotra, (2013) Operations Management: Processes and Supply Chains, 10/E   Prentice Hall</t>
  </si>
  <si>
    <t xml:space="preserve">Storner J.A.F., Freeman R.M., Gilber D R., (1995), Management (Sixth Edition), Prentice Hall, Inc,USA.
Datf R.L., (2012), New Era of Management (Eleventh Edition), Cengage Learning, Florence.
Armstrong M., (2009), Armstrong’s Handbook of Human Resource Management (Eleventh Edition), Kogan Page, London and Philadelphia.  many web links.  </t>
  </si>
  <si>
    <t>has advanced knowledge about the essence, principles and functions of management, identifies and characterizes individual management processes.</t>
  </si>
  <si>
    <t>recognizes and describes types of organizations, in particular enterprises and their resources, knows the regularities of their functioning, as well as internal and external
conditions for their development.</t>
  </si>
  <si>
    <t>is able to obtain and use information to analyze the strategic potential of the organization and its environment, as well as interpret data and analysis results.</t>
  </si>
  <si>
    <t>can identify problems associated with the organization management process, proposes solutions based on the collected data</t>
  </si>
  <si>
    <t>can play various managerial roles.</t>
  </si>
  <si>
    <t>has an entrepreneurial attitude, has managerial predispositions, is ready to start cooperation with the team and to lead the team.</t>
  </si>
  <si>
    <t>1 / Organization management process - the essence and functions of management.
2 / Definitions and types of organizations. Organization resources.
3 / Manager in the organization - manager's features, roles and skills. Manager types.
4 / Leading in the organization, motivating and management styles.
5 / Organizational environment. Types of surroundings. Ethical and cultural context of the organization's environment.
6 / Planning and decision making process. Types of goals and plans. Functions and levels of goals. Stages of the planning process. Stages of the decision making process.
7 / The organization process. Types of organizational structures.
8 / Elements of strategic management. Essence, concept and levels of strategy. SWOT analysis.
9 / Contemporary methods and techniques of organization management (reengeneering, outsourcing, benchmarking, TQM, learning organization, Lean management and others).</t>
  </si>
  <si>
    <t>Storner J.A.F., Freeman R.M., Gilber D R., (1995), Management (Sixth Edition), Prentice Hall, Inc,USA.</t>
  </si>
  <si>
    <t>Datf R.L., (2012), New Era of Management (Eleventh Edition), Cengage Learning, Florence.</t>
  </si>
  <si>
    <t>knows the basic data sources (of an economic nature, or regarding processes related to organization management) that can be used in statistical processing.</t>
  </si>
  <si>
    <t>knows the most important methods of descriptive statistics, which include structure analysis, interdependence analysis and dynamics analysis.</t>
  </si>
  <si>
    <t>knows methods of data presentation and research results, which are carried out using descriptive statistics methods.</t>
  </si>
  <si>
    <t>is able to use concepts in the field of statistics and correctly choose words in formulating conclusions resulting from statistical analyzes.</t>
  </si>
  <si>
    <t>can find and obtain relevant quantitative data using various sources. In addition, it processes them and prepares them for testing using descriptive statistics tools.</t>
  </si>
  <si>
    <t>has the ability to independently build and calculate synthetic measures that facilitate making accurate managerial decisions.</t>
  </si>
  <si>
    <t>can choose and apply appropriate statistical methods that will be used to describe a specific community</t>
  </si>
  <si>
    <t>understands the need to constantly develop his statistical workshop and improve his own skills in working with statistical data</t>
  </si>
  <si>
    <t>can critically refer to the results of his own work, as well as compare and evaluate the results of completed statistical surveys obtained by himself and others</t>
  </si>
  <si>
    <t>is able to perform data analysis in an objective and reliable manner, undertaking the implementation of specific tasks by working alone, as well as in teams.</t>
  </si>
  <si>
    <t xml:space="preserve">1. Basic concepts, the essence of statistics and statistical research and the classification of statistical features.
2. The most important areas of applying statistical surveys in business practice.
3. Forms of data presentation in the form of statistical series and statistical charts.
4. Construction of a detailed series and point and interval distribution series.
5. Measures of central tendency (in other words, location, value level of the examined feature).
6. Measures of variation (in other words differentiation, dispersion, dispersion, dispersion).
7. Asymmetry (or skew) measures.
8. Central tendency measures (arithmetic mean; positional: dominant, median, lower quartile, upper quartile).
10. Dispersion measures (standard deviation, classic coefficient of variation; positional: range, quarter deviation, positional coefficient of variation).
11. Skewness measures (classic asymmetry factor, positional asymmetry factor, classical-positional asymmetry factor).
13. Dynamics measures (increments and indexes).
14. Interpretation of individual measures used in the analysis of structure and dynamics.
15. Methods for describing the interdependence of statistical features.
</t>
  </si>
  <si>
    <t>Berenson., Levine., Szabat., (2015), Basic Business Statistics Concepts and Applications. (Thirteen Edition), Pearson Education Limited, Essex, England</t>
  </si>
  <si>
    <t>Cortinhas C., Black K., (2012), Statistics for Business and Economics. (First European Edition), John Wiley &amp; Sons, West Sussex, UK.</t>
  </si>
  <si>
    <t>knows the key concepts of statistics, and also knows the area of interest in this field, understands its importance and rank in all economic sciences and sciences about management.</t>
  </si>
  <si>
    <t>Has knowledge about entities participating in management processes and knows their role in the economy, knows the basic processes and phenomena of the economy on a macroeconomic scale. Knows the context of these phenomena with the dilemmas of modern management.</t>
  </si>
  <si>
    <t xml:space="preserve">Knows and understands the system of functioning of economic entities, describes their key functions and relationships between them.
</t>
  </si>
  <si>
    <t>Knows and is able to use research tools to describe economic reality, in particular the analysis and description of the functioning of selected economic entities, economic authorities and economic phenomena.</t>
  </si>
  <si>
    <t>Can correctly identify and translate macroeconomic categories; can analyze the causes and effects of the tools used in state policy.</t>
  </si>
  <si>
    <t xml:space="preserve">Is able to skillfully and efficiently describe the economic reality and processes occurring in the economy as a whole. He correctly expresses and communicates his observations.
</t>
  </si>
  <si>
    <t>Is able to analyze and evaluate the behavior of individual business entities, including human units, participating in decision-making processes at the macroeconomic level</t>
  </si>
  <si>
    <t>Can innovatively solve or propose solutions to economic problems and entities operating at the macroeconomic level.</t>
  </si>
  <si>
    <t>Is ready to take on professional challenges with a sense of responsibility towards business ventures and economic decisions, taking into account the resulting legal, economic and political consequences.</t>
  </si>
  <si>
    <t xml:space="preserve">Is ready for responsible and reliable risk assessment in initiating and implementing decisions and projects in the sphere of management.
</t>
  </si>
  <si>
    <t>Is ready to make business decisions based on  formal knowledge, objective and rational premises, as well as is ready to initiate and participate in the processes of creative, entrepreneurial design of ventures related to his professional activity.</t>
  </si>
  <si>
    <t>1) Basics of the economics, introduction to economics (the concept of economics, scarcity of resources); 
2) Choice, opportunity cost, production posiibilities frontier; 
3) National accounts, circular model, balance in the economy; 
4) The theory of global demand (the concept of global demand, consumption function, global demand function, multiplier); 
5) Money and the banking system (money functions, money supply, money creation multiplier, role of the central bank); 
6) Inflation (definition, types, effects); 
7) Labor market and unemployment (definition, entities, imbalances); 
8) Operation of the economy in the international environment.</t>
  </si>
  <si>
    <t>1) Parkin M., Macroeconomics, Pearson Education Limited, Ontario, 2012.
2) Rush M., Study guide for Macroeconomics, Pearson Addison - Wesley, Florida, 2012</t>
  </si>
  <si>
    <t xml:space="preserve">1) Lachowska A., Basics of Macroeconomics, ZPSB, Szczecin 2012.
2) BadeR., Parkin M. Essential Foundation of Economics, Peasrion Education Limited, Ontario, 2007. 
3) Rush M. Study guide for  Essential Foundation of Economics, Peasrion Education Limited, Ontario, 2007    </t>
  </si>
  <si>
    <t>Knows the concept of economy, related to the subject interests of microeconomics, knows the relationships between categories such as costs, revenues, profits, break even point.</t>
  </si>
  <si>
    <t>Knows and understands the system of functioning of economic entities, describes their key functions and relationships between them.</t>
  </si>
  <si>
    <t xml:space="preserve">Knows and is able to use research tools to describe economic reality, in particular analysis and description of the functioning of selected entities on the microeconomic level.
</t>
  </si>
  <si>
    <t>Knows and understands the concepts and principles in the field of cost analysis necessary to conduct business on the scale of SME entities.</t>
  </si>
  <si>
    <t>Knows how to predict possible scenarios resulting from current events in various markets and assess the company's situation in specific market structures, depending on the development of costs, revenues, etc.</t>
  </si>
  <si>
    <t>Is able to skillfully and efficiently describe the economic reality and processes occurring in the microenvironment of the enterprise. Student correctly expresses and communicates his observations.</t>
  </si>
  <si>
    <t>Is able to analyze and evaluate the behavior of individual business entities, including human units, participating in decision-making processes at the microeconomic level.</t>
  </si>
  <si>
    <t>Can innovatively solve or propose solutions to economic problems and entities at the microeconomic level. Is able to apply creative thinking and an entrepreneurial attitude in professional activities</t>
  </si>
  <si>
    <t>Can think and act in an entrepreneurial manner.</t>
  </si>
  <si>
    <t>Is ready for responsible and reliable risk assessment in initiating and implementing decisions and projects in the sphere of management. Student is ready to make economic decisions based on his formal knowledge, objective and rational premises, as well as he is ready to initiate and participate in the processes of creative, entrepreneurial design of ventures related to his professional activity.</t>
  </si>
  <si>
    <t xml:space="preserve">1) Market mechanism (market definition, demand, supply, price, market equilibrium); 
2) Price, income and cross demand elasticity; 
3) Theory of household selection (utilitarian theory, theory of infifferent curves, Engel's laws); 
4) Productivity of the company in the short and long term (law of decreasing revenues, optimisation decisions); 
5) Cost theory (the concept of economic costs, classification of costs); 
6) Profitability of the enterprise (concept of profit, optimum production); 
7) Market structures (pure monopoly, polypol, oligopoly, monopolistic competition).
</t>
  </si>
  <si>
    <t xml:space="preserve">1) A. Lachowska, Microeconomics part I. Wydaw. Zachodniopomorskiej Szkoły Biznesu, Szczecin, 2012.
2) A. Lachowska, Microeconomics part II. Wydaw. Zachodniopomorskiej Szkoły Biznesu, Szczecin, 2013.
3) BadeR., Parkin M. Essential Foundation of Economics, Peasrion Education Limited, Ontario, 2007.
4) Rush M. Study guide for  Essential Foundation of Economics, Peasrion Education Limited, Ontario, 2007                                                                                                                                                                                                                                                                                                                                                                                                                                                       </t>
  </si>
  <si>
    <t>1) Parkin M., Microeconomics, Pearson Education Limited, Ontario, 2012.
2) Rush M., Study guide for Microeconomics, Pearson Addison - Wesley, Florida, 2012</t>
  </si>
  <si>
    <t>knows, identifies and understands basic categories of legal regulations in the field of intellectual property protection; can explain and illustrate the most important principles governing protection and trade in intangible assets; recognizes the overlapping of different legal regimes; can explain the essence of accumulation of protection rights contained in basic legal acts</t>
  </si>
  <si>
    <t>is able to identify adequate sources of intellectual property protection law in the context of business and professional activity.</t>
  </si>
  <si>
    <t>can combine his or her own ideas with opinions, concepts and theories taken from literature and expert publications, in accordance with legal and ethical standards.</t>
  </si>
  <si>
    <t xml:space="preserve">Understands and respects the principles and system of protection of intellectual property and copyright in his own professional and business activity. </t>
  </si>
  <si>
    <t>1/ Copyright and related rights as a basis for intellectual property. 
2/ Intellectual property in the light of the Law on Copyright and Related Rights and Industrial Property Law
3/ Trademark as a work and an object of industrial property.
4/ Law of the internet.</t>
  </si>
  <si>
    <t>1.	Copyrights and Related Rights – Act of 4th February 1994
2.	Industrial Property Law – Act of 17th November 2013
3.	Barta J., Markiewicz R., (red.) Prawo autorskie i prawa pokrewne. Komentarz, Lex a Wolters Kluwer, Warszawa 2011
4.	K. Lewandowski, Prawo autorskie a prawo konkurencji, Wyższa Szkoła Umiejętności Społecznych w Poznaniu, Poznań 2009.
5.	Nowińska R., (red.), Prawo własności przemysłowej, LexisNexis, Warszawa 2008.
6.	Podrecki P., (red.) Prawo Internetu, LexisNexis, Warszawa 2004.Załucki M., (red.) Prawo własności intelektualnej. Repetytorium, DIFIN, Warszawa 2008</t>
  </si>
  <si>
    <t>1.	Dereń M., Własność przemysłowa i dobra niematerialne w obrocie gospodarczym, TNOiK, Bydgoszcz 1998.
2.	Stec P., (red.) Ochrona własności intelektualnej, Oficyna wydawnicza Branta, Bydgoszcz-Opole-Gliwice 2011.</t>
  </si>
  <si>
    <t>recognizes the relevant aspects of commercial law, labour law, tax law and civil law in the context of the functioning of the company</t>
  </si>
  <si>
    <t>knows and understands the main aspects of economic and tax law that determine the form and shape of business</t>
  </si>
  <si>
    <t>knows and understands the course and stages of the process of registering a business in the context of formal and legal aspects of creating enterprises in various organizational and ownership forms.</t>
  </si>
  <si>
    <t>is able to choose the optimal legal form and methods of taxation of a new business venture and conduct the company registration process</t>
  </si>
  <si>
    <t>is ready to take up the challenge of registering a new business entity in an appropriate form and procedure.</t>
  </si>
  <si>
    <t>1/ The concept of commercial law (public commercial law and private commercial law). 
2/ Sources of commercial law; 
3/ Concepts of economic activity, entrepreneurs and enterprises; 
4/ The legal forms of conducting business activity; 
5/ Business registration and registration systems; 
6/ Free, regulated, licensed, concessional business activity; 
7/ Companies.  Normative division of partnerships (partnerships and companies; general partnership; professional partnership; limited partnership; limited joint-stock partnership) 
8/ Business reporting obligations; 
9/ Elements of labour law; 
10/ Control of the establishment and performance of business activity; 
11/ Elements of tax law.</t>
  </si>
  <si>
    <t>1. Commercial Companies Code – Act of 15th November 2000
2. Entrepreneurs law – Act of 6th March 2018
3. Civil Code – Act of 23rd April 1964
4. Cichórz R. Prawo dla studentów kierunków nieprawniczych, Zachodniopomorska Szkoła Biznesu, 2012
5. Siuda W., Zarys prawa gospodarczego dla ekonomistów, Wydawnictwo CONTACT, 2010.</t>
  </si>
  <si>
    <t>1. Nowak Maciej J., Podstawy prawa w Polsce : prawo dla nieprawników, CeDeWu, 2009
2. (red.) Olszewski J., Prawo gospodarcze. Kompendium, C.H. Beck, 2012
3. Gnela B., Prawo handlowe dla ekonomistów , LEXMISJA, 2014
4. Małecki J. , Gomułowicz A., Podatki i prawo podatkowe, Wydawnictwo Prawnicze LexisNexis, 2008.</t>
  </si>
  <si>
    <t>knows marketing instruments, understands buyer behavior and principles of marketing strategy design.</t>
  </si>
  <si>
    <t>has knowledge about the specifics of marketing activities in various industries, different types of organizations and in various market environment situations.</t>
  </si>
  <si>
    <t>knows trends in marketing activities and understands the principles of their use in various industries, types of organizations and in various market situations</t>
  </si>
  <si>
    <t>understands the importance of adapting product policy, price, distribution and promotion to target groups, market situations and product maturity.</t>
  </si>
  <si>
    <t>can shape marketing-mix instruments and design marketing activities appropriate to the situation.</t>
  </si>
  <si>
    <t>is able to analyze the marketing situation and propose alternative solutions to marketing problems, select marketing instruments rationally.</t>
  </si>
  <si>
    <t>can analyze and plan the target group of his communication.</t>
  </si>
  <si>
    <t>can use marketing trends to design marketing activities for his own industry, business or organization.</t>
  </si>
  <si>
    <t>is focused on group work, taking on various roles in it</t>
  </si>
  <si>
    <t>is ready to think in an entrepreneurial and creative way, taking into account the specificities of the market and organization.</t>
  </si>
  <si>
    <t>is aware of development and lifelong learning.</t>
  </si>
  <si>
    <t>Kotler Philip, Keller Kevin Lane "Marketing", 2019; Burnett J., Introducing marketing, Creative Commons, 2010</t>
  </si>
  <si>
    <t>Fahy J. , Jobber D., Foundations of marketing, McGraw, 2019</t>
  </si>
  <si>
    <t>1/ The essence of marketing. Market orientations of enterprises.
2/ Market environment of the enterprise and its impact on marketing activities.
3/ Buyers' behavior.
4/ Segmentation and positioning.
5/ Persona and its importance in marketing strategy.
6/ Marketing mix instruments. Product. Promotion. Price. Distribution.
7/ Brand and brand management.
8/ New media marketing.
9/ Analysis of the effectiveness of marketing activities.</t>
  </si>
  <si>
    <t>knows the rules of conducting market and marketing research and the principles of creating research tools.</t>
  </si>
  <si>
    <t>understands the purpose of market and marketing research to design the marketing and business strategy of an organization</t>
  </si>
  <si>
    <t>knows the tools and methods of marketing research.</t>
  </si>
  <si>
    <t>is able to use the main methods and tools of obtaining market data to diagnose market processes.</t>
  </si>
  <si>
    <t>is able to independently carry out basic research.</t>
  </si>
  <si>
    <t>is able to analyze the results of market and marketing research and recommend marketing decisions based on them.</t>
  </si>
  <si>
    <t>independently identifies, diagnoses and resolves problems</t>
  </si>
  <si>
    <t>applies various variants of solutions in business practice</t>
  </si>
  <si>
    <t>jest gotów krytycznie podejść do problemów z praktyki gospodarczej i poprzez analizę zaproponować warianty rozwiązań.</t>
  </si>
  <si>
    <t>Paul N Hague, Nicholas Hague, Carol-Ann Morgan, Market research in practice, Kogan Page Publishers 2004; Saarsted. M., Mooi E., A concise guide to market research, Springer 2011</t>
  </si>
  <si>
    <t>Sierra J., Hyman M., Market Research for dummies, Wiley 2010</t>
  </si>
  <si>
    <t>1/ Sources of information, concept, purpose and subject of market and marketing research, research procedure.
2/ Research methods - surveys.
3/ Research methods - interview, group interview.
4/ Research methods - observation and experiment.
5/ Research methods - projection methods.
6/ Designing research and tools using quantitative and qualitative methods, including designing a survey questionnaire.
7/ Research of marketing mix instruments - solving specific examples (exercises, tasks).
8/ Buyer behavior research - solving specific examples (case study - as a team).
9/ Rules for selecting a research sample.
10/ Survey questionnaire - preparation of a questionnaire (as an individual assignment to pass).</t>
  </si>
  <si>
    <t>knows the basic concepts of quality and quality management</t>
  </si>
  <si>
    <t>knows and understands methods of management and quality improvement in the organisation</t>
  </si>
  <si>
    <t>characterizes problems related to the implementation, evaluation of the QMS</t>
  </si>
  <si>
    <t>knows the importance of quality management process in the supply chain</t>
  </si>
  <si>
    <t>is able to analyse and determine conditions for the implementation of the QMS</t>
  </si>
  <si>
    <t>is able to apply ISO standards as a part of analyses</t>
  </si>
  <si>
    <t>uses quality management standards to assess business processes, including the assessment of the organization's management system</t>
  </si>
  <si>
    <t>is able to select and apply specific tools for constructing a quality system in an organisation</t>
  </si>
  <si>
    <t>is ready to express critical opinions on issues related to the possiblities of introducing modern quality solutions in the area of quality management in the company</t>
  </si>
  <si>
    <t>is ready to make a conclusions on the definition of problems in the concept of quality management systems application</t>
  </si>
  <si>
    <t>is ready to strive to optimize decisions by accepting team solutions</t>
  </si>
  <si>
    <t xml:space="preserve">1/ Evolution of the quality management system - QMS. 
2/ Pioneers and their views on quality. 
3/ History of standarization. Elements of ISO standards. 
4/ Quality documentation. 
5/ QMS certification. 
6/ Quality methods and tools. 
7/ Integrated systems: quality, environment, safety. 
8/ Total quality management - TQM. 
9/ The essence of quality management method. 
10/ Selected techniques and tools for quality manaegement (histograms, control cards, Ishikawa diagram, Pareto analysis). 
11/ Practical approach to quality improvement ,ethods (Kaizen, 5S, JiT, Six Sigma). 
12/ Quality system in the company,creation and procedures. 
13/ The role of quality in customer service.  </t>
  </si>
  <si>
    <t>1/ G.Dale Barrie, "Managing Quality 4th Edition", Blackwell Publishing Ltd, 1999, 2003. 
2/ Knowles Graeme, "Quality Management",  bookboon.com 2011., 
3/ S. Thomas Foster, "Managing Quality: Integrating the Supply Chain, 6th Edition", Brigham Young University, Pearson, 2017.</t>
  </si>
  <si>
    <t xml:space="preserve">1/ Donna C. S. Summers, "Lean Six Sigma", University of Dayton, Pearson 2011. 
2/ David L. Goetsch Stanley B. Davis, "Qality Management for Organizational Excellence Eighth Edition", Pearson Education 2016.
</t>
  </si>
  <si>
    <t>knows the basic concepts, phenomena and dependencies that take place in the global economy, he knows the rules of intrnational trade</t>
  </si>
  <si>
    <t>understands and is able to analyze the causes, course and effects of processes occuring in international trade</t>
  </si>
  <si>
    <t>is able to supplement and improve the acquired knowledge and skills</t>
  </si>
  <si>
    <t>1/ Globalisation and international economic integration, 
2/ Clssical and neoclassical theories of international trade, 
3/ International capital movement,
4/ International movement of labour, services and technology, 
5/ Exchange rate and FOREX, 
6/ BOP and its problems, 
7/ Modern financial crises and their impact on national economies.</t>
  </si>
  <si>
    <t>1/ K. Osiński, "International Business", West Pomeranian Business School, 2010, 
2/ Cavusgil S.T., Knight G., Riesenberger J.R. "International Business Strategy, Management, a the New Realities, Pearson Prentice Hall, 2008, 
3/ Griffin R.W., Pustay M.W., "International Business 4/ E", Pearson Education Limited, 2005.</t>
  </si>
  <si>
    <t>1/ Hodgets R.M, Rugman A.M., "International Business 3/ E', Pearson Education, 2003.</t>
  </si>
  <si>
    <t>unsatisfactory &lt; 51%</t>
  </si>
  <si>
    <t>understands the essence of the strategic approach to the HRM process, knows the internal and external factors affecting the shape of modern human resource management</t>
  </si>
  <si>
    <t>understands HR models, types of personnel strategies and the role of HR departments and entities responsible for managing people; knows what challenges they face in the process of effectively building company value</t>
  </si>
  <si>
    <t>knows modern tools for planning, selecting, assessing, motivating, developing and managing employees' careers, and identifies activities that improve human resource management</t>
  </si>
  <si>
    <t>is able to create from scratch and constantly improve HR activities that meet the challenges of modern organizations</t>
  </si>
  <si>
    <t>is able to identify key determinants affecting the shape of modern HRM, constructs and selects optimal human resource management concepts, in particular in the areas of planning, selection, assessment, motivation, development and management of employees' careers</t>
  </si>
  <si>
    <t>can find adequate solutions to problems related to the organization of the personnel process in the company, identifying and skillfully using both the opportunities / threats and the assets / weaknesses of the organization</t>
  </si>
  <si>
    <t>is ready to assess the processes occurring in the organization and the labor market and critically refer to this assessment, maintaining reliability, diligence, objectivity and rationality in proposing appropriate solutions in the field of HRM</t>
  </si>
  <si>
    <t>is ready to function in a team, performing various functions (also a group leader) – is able to participate or manage the process of team decision making by doing it in an ethical manner and in accordance with social norms</t>
  </si>
  <si>
    <t>is open to diversity among other people and overcomes schematic thinking, prejudices and stereotypes - is tolerant and open</t>
  </si>
  <si>
    <t>1. Human resources and their strategic importance in the organization 
2. External and internal determinants of human resource management  
3. HRM models 
4. The concept and types of personnel strategies 
5. Elements and organization of the personnel process in the company 
6. Modern tools for planning, selecting, assessing, motivating, developing and managing employees' careers 
7. Improving human resource management.</t>
  </si>
  <si>
    <t>1. T. Oleksyn, Zarządzanie zasobami ludzkimi. Wyd. Wolters Kluwer Polska, Warszawa 2016.
2. Z. Pawlak, Zarządzanie zasobami ludzkimi w przedsiębiorstwie. Wyd. Poltext, Warszawa 2011.
3. M. Armstrong, S. Taylor, Zarządzanie zasobami ludzkimi. Wyd. 6 Wolters Kluwer Polska, Warszawa 2016. 
4. Snell S., Bohlander G., Managing Human Resources, South-Western, Cengage Learning, USA. 
5. Itika J. S., Fundamentals of human resource management, University of Groningen / Mzumbe University, 2011</t>
  </si>
  <si>
    <t>1. A. Pocztowski, Zarządzanie zasobami ludzkimi. Koncepcje – praktyki – wyzwania, PWE, Warszawa 2018.
2. HR Business Partner. Rola – funkcje – Perspektywy, (red.) K. Popieluch, PWN, Warszawa 2018.
3. Praktyki HRM2 Najlepsze studia przypadku z polskiego rynku, Infor, Warszawa 2018.
4. G. Filipowicz, HR Toolbox czyli narzędziownik menedżera HR, Infor, Warszawa 2018.
5. G. Filipowicz, HR Business Partner, Koncepcja i praktyka, Wolters Kluwer, Warszawa 2018. 
6. Gomez-Mejia L. R., Balkin D. B., Cardy R. L., Managing Human Resources, Pearson, Prentice Hall, New Jersey. 10. Mathis R. L., Jackson J. H., Human Resource Management, Thomson South-Western, USA 2008</t>
  </si>
  <si>
    <t xml:space="preserve">The student defines the concept of process and process management, recognizes the differences between process organizations  and classical organizations, in terms of their development, structure and management. </t>
  </si>
  <si>
    <t>characterizes the essence of the process approach - typical and specific elements, methods, techniques and management concepts.</t>
  </si>
  <si>
    <t xml:space="preserve">identifies process management issues that allow for practical analysis and finding ways to eliminate them, on a scale of
organisation, national economy as well as globally. </t>
  </si>
  <si>
    <t>describes ways of analysing and evaluating process management, including decision support tools.</t>
  </si>
  <si>
    <t>is able to compare, analyse and evaluate organisational processes in terms of their improvements potential and reorganization</t>
  </si>
  <si>
    <t>is able to diagnose the situation of the organization and design possible variants of its strategy in a process perspective</t>
  </si>
  <si>
    <t xml:space="preserve">is open to the need for continuous learning, due to the dynamics of market processes, including the creation of process organisations. </t>
  </si>
  <si>
    <t>is ready to work in a team, takes an active approach to process evaluation taking place in contemporary organizations</t>
  </si>
  <si>
    <t>is willing to discuss and present its position on process management</t>
  </si>
  <si>
    <t>The process approach in modern management concepts.
The essence of process management. Main and auxiliary processes
Process maturity criteria and a model for adaptation and maturity assessment as an element of organization improvement
Control and measurement of process performance. Process benchmarking.
IT support in process management
Value in creating and verifying processes.
Value stream mapping
Process Management Systems (BPMN 2.0)
Process modelling - theoretical approach
Modelling of resources and process documents - classes using computer programs (laboratory e.g. Adonis). Model simulation
Visualization and process time analysis tools</t>
  </si>
  <si>
    <t>Dumas, M., La Rosa, M., Mendling, J., &amp; Reijers, H. A. (2013). Fundamentals of business process management (Vol. 1, p. 2). Heidelberg: Springer. Allweyer, T. (2016). BPMN 2.0: introduction to the standard for business process modeling. BoD–Books on Demand; Jeston, J., &amp; Nelis, J. (2014). Business process management. Routledge.</t>
  </si>
  <si>
    <t>Dormer, A. (2018, July). Business Rule Optimisation: Problem Definition, Proof-of-Concept and Application Areas. In International Conference on Business Information Systems (pp. 51-62). Springer, Cham.</t>
  </si>
  <si>
    <t>defines and understands the concepts of accounting, knows the essence of accounting, its functions, principles, subject and object scope, as well as legal regulations shaping the accounting system.</t>
  </si>
  <si>
    <t>knows the scope and general structure of the obligatory financial statements.</t>
  </si>
  <si>
    <t>can classify assets and liabilities and distinguishes between elements that shape the financial result. In addition, it determines the financial result and distributes it using basic economic operations.</t>
  </si>
  <si>
    <t>evaluates and records business transactions on balance sheet and result accounts, while noticing their impact on individual elements of the financial statements.</t>
  </si>
  <si>
    <t>maintains due diligence, responsibility and integrity in performing tasks consisting in solving individual or group solving moral dilemmas related to the exercise of the accounting profession.</t>
  </si>
  <si>
    <t>1. Accounting as an information system - the essence, features, superior principles and functions of accounting, the scope and subject scope of accounting.
2. Assets resources and sources of their financing.
3. Accounting books and accounting documents in business transactions.
4. Characteristics of accounting events.
5. Valuation and records of accounting events on balance sheet and result accounts.
6. Determination and distribution of the financial result.
7. Elements of financial reporting - preparation of a simplified form of the balance sheet and income statement.</t>
  </si>
  <si>
    <t xml:space="preserve">1. Moston G. Basic Accounting Concepts, Principles, and Procedures, Vol. 1, Building the Conceptual Foundation, Worthy &amp; James Pub., 2017;
2. Moston G. Basic Accounting Concepts, Principles, and Procedures, Vol. 2, Applying Principles and Procedures, Worthy &amp; James Pub., 2017.
3. Pfaff J., Rachunkowość - podstawy, Wydawnictwo Stowarzyszenie Księgowych w Polsce, Warszawa 2019;
4. Pfaff J., Rachunkowość - podstawy zbiór zadań, Wydawnictwo Stowarzyszenie Księgowych w Polsce, Warszawa 2019; </t>
  </si>
  <si>
    <t xml:space="preserve">1. Podstawy rachunkowości od teorii do praktyki, red. P. Szczypa, Wydawnictwo Cedewu, Warszawa 2018; </t>
  </si>
  <si>
    <t>has specialized, advanced knowledge of international accounting standards (IFRS and US GAAP).</t>
  </si>
  <si>
    <t>knows and understands the principles and issues related to international financial reporting standards.</t>
  </si>
  <si>
    <t>knows the recommendations in IFRS that relate to the presentation, measurement and recognition of selected elements of the financial statements.</t>
  </si>
  <si>
    <t>has established, deep knowledge of the differences between different accounting standards</t>
  </si>
  <si>
    <t>can relate national financial accounting rules and regulations to international standards in the context of the interpretation and assessment of selected economic phenomena.</t>
  </si>
  <si>
    <t>is able to recognize balance sheet and income statement items in line with IFRS.</t>
  </si>
  <si>
    <t>is able to work independently and in a team, taking up challenges that require honesty and reliability, which prepare them to work in finance and accounting departments.</t>
  </si>
  <si>
    <t>1. Introduction to the problems of harmonization and standardization of accounting.
2. Conceptual framework, assumptions and key principles of international standards.
3. International Financial Reporting Standards - presentation of financial statements, basic principles, layout and elements of financial statements.
4. Recognition of balance sheet items and the income statement in accordance with IFRS.
5. Characteristics of selected international financial reporting standards.
6. The role of EU directives in the field of accounting as well as similarities and differences in accounting principles between National Accounting Standards, the Accounting Act and IFRS.</t>
  </si>
  <si>
    <t>1. Joanne M. Flood, GAAP 2020: Interpretation and Application of Generally Accepted Accounting Principles, Wiley 2020;
2. Steven M. Bragg, IFRS Guidebook: 2020 Edition, 2019; 
3. Interpretation and Application of IFRS Standards, PKF International Ltd., 2019.</t>
  </si>
  <si>
    <t>1. Katarzyna Trzpioła, Księgowania 2019 wg znowelizowanych regulacji UoR, MSSF/MSR oraz podatkowych - praktyczne wskazówki, Wiedza i Praktyka, Sulejówek, 2019.</t>
  </si>
  <si>
    <t>Knows and defines the concept of financial market and understands its importance for the economic system.</t>
  </si>
  <si>
    <t>Knows fundamental terminology, and has an extensive knowledge related to the structure of financial market.</t>
  </si>
  <si>
    <t>Knows definitions and most important types of financial instruments.</t>
  </si>
  <si>
    <t>Knows and understand the rationale for undertaking economic activities in the area of financial markets by both issuers and investors. Furthermore, they define and identify the fundamental types of risk related to these activities.</t>
  </si>
  <si>
    <t>Is able to describe laws and economic rules which underlay effectively functioning financial markets and financial instruments.</t>
  </si>
  <si>
    <t>Analyses various financial market phenomena, and describes their outcomes, taking into consideration factors which relate to the area of financial policy in both microeconomic and macroeconomic perspectives.</t>
  </si>
  <si>
    <t>Is able to suggest financial instruments which may be issued in order to build up the capital, simultaneously providing the information about related costs and benefits.</t>
  </si>
  <si>
    <t>Is able to solve dilemmas related to acquirement and allocation of capital on a financial market, while being aware of benefits and costs related to activities which are undertaken in the area of financial markets.</t>
  </si>
  <si>
    <t>Is aware of the complexity of financial markets, and is able to assess the relationships which occur between real and financial areas of financial system.</t>
  </si>
  <si>
    <t>1. Financial market as an element of the financial system.
2. The notion of the financial market and its functions.
3. The concept and types of financial instruments. 
4. The structure of financial market.
5. The segments of financial market such as: 
    - money market, 
    - capital market, 
    - commodity market, 
    - foregin exchange market, 
    - and derivative market.
6. Costs, benefits and risk associated with undertaking activities on a financial market.</t>
  </si>
  <si>
    <t>1) F. S. Mishkin, “Financial Markets and Institutions”, Pearson Education, 2018.
2) F. S. Mishkin, “The Economics of Money, Banking and Financial Markets”, Pearson Education, 2018.
3) Drake, F.J. Fabozzi, „The Basics of Finance. The Introduction to Financial Markets, Business Finance and Portfolio Management”, John Wiley &amp; Sons, Inc., New Jersey 2010
4) L. Martellini, Ph. Priaulet, S. Priaulet, „Fixed-Income Securities. Valuation, Risk Management and Portfolio Strategies”, Wiley, 2003</t>
  </si>
  <si>
    <t>1) K. Pilbeam, “Finance and Financial Markets”, Palgrave Macmillan, 2010.
2) D. Hillier, M. Grinblatt, S. Titman, “Financial Markets and Corporate Strategy “, McGraw-Hill Europe, 2011.
3) F.J. Fabozzi (ed.), „The Handbook of Fixed Income Securities”, McGraw Hill, ed. 8, 2012.</t>
  </si>
  <si>
    <t>knows fundamental concepts related to areas of corporate finance, accounting, and financial reporting.</t>
  </si>
  <si>
    <t>has knowledge about the purpose, layout and creation of financial statements; moreover, knows and understands the meaning of their fundamental elements.</t>
  </si>
  <si>
    <t>understands the meaning of each element of a financial statement and knows how the information, embodied in reports, is used for a financial statement analysis.</t>
  </si>
  <si>
    <t>knows the fundamental methods of financial ratio analysis.</t>
  </si>
  <si>
    <t>is able to find a financial statement of a public company, and other entities, which reports are available in KRS.</t>
  </si>
  <si>
    <t>acquires and prepares data from financial statements for financial ratio analysis.</t>
  </si>
  <si>
    <t>while working individually, or in a team, is able to prepare a financial statement ratio analysis.</t>
  </si>
  <si>
    <t>can interpret results of financial statement ratio analysis, as well as present them accurately, and coherently in an objective report.</t>
  </si>
  <si>
    <t xml:space="preserve">is aware of the state of one's knowledge related to methods of financial statement analysis and takes a critical look on it. Moreover, they think critically about their knowledge and are aware of the fact that it needs a constant development. </t>
  </si>
  <si>
    <t>is able to work in a team, while preparing financial analyses.</t>
  </si>
  <si>
    <t>can work alone while preparing analysis. Is rational, logical and adopts a critical attitude toward results of their analyses.</t>
  </si>
  <si>
    <t>1. Introduction to financial reporting,
2. The concept of a financial statement – definition, purpose, elements, methods, and structure.
3. Introduction to corporate financial policy.
4. Financial analysis – definition, purpose, and typology.
5. Presentation of data and results of a financial analysis.
6. The concept of financial ratio analysis – definition, purpose, elements, methods, and structure.
7. Initial analysis of balance sheet and income statement.
8. Analysis of relationship between company’s assets, and their sources of financing, with financial ratios.
9. The concept of financial liquidity and liquidity ratios.
10. The notion of financial leverage.
11. Capital structure, and debt ratios.
12. Performance (activity) ratios.
13.  Profitability ratios.
14. The most important valuation and capital market ratios.</t>
  </si>
  <si>
    <t>1) M.S. Fridson, F. Alvarez, "Financial Statement Analysis: A Practitioner's Guide”, Wiley; 4 edition, 2011.
2) M. Rist, A.J. Pizzica, “Financial Ratios for Executives: How to Assess Company Strength, Fix Problems, and Make Better Decisions”, Apress, 1st ed. Edition, 2014.
3) A. Tracy, “Ratio Analysis Fundamentals: How 17 Financial Ratios Can Allow You to Analyse Any Business on the Planet”, Bidi Capital Pty Ltd, 2 edition, 2012.
4) P.D. Easton, M.L. McAnally, G.A. Sommers, X.J. Zhang “Financial Statement Analysis &amp; Valuation”, Cambridge Business Publishers, 2018.
5) R. Bull, “Financial Ratios: How to use financial ratios to maximise value and success for your business”, CIMA Publishing, 2007.</t>
  </si>
  <si>
    <t>1) M. Buffet, D. Clark,  “Warren Buffett and the Interpretation of Financial Statements: The Search for the Company with a Durable Competitive Advantage”, Scribner, 2008.
2) S.H. Penman, “Financial Statement Analysis and Security Valuation”, McGraw-Hill Education, 5 edition, 2012.
3) S. Costales, “The Guide to Understanding Financial Statements”, McGraw-Hill Education; 2 edition, 1993.</t>
  </si>
  <si>
    <t>knows and differentiates methods, techniques and tools used in primary research in the area of management sciences.</t>
  </si>
  <si>
    <t>Knows and understands rationales for the choice of research techniques, tools and methods, that are crucial for the research process.</t>
  </si>
  <si>
    <t>without the assistance of others, is able to design a set of research tools that is necessary to conduct empirical research for a thesis.</t>
  </si>
  <si>
    <t>is able to select and use appropriate research tools in order to conduct an analysis on acquired data.</t>
  </si>
  <si>
    <t xml:space="preserve">is both aware of, and capable to develop, their analytical capabilities, and knowledge related to research tools and techniques. </t>
  </si>
  <si>
    <t>student's own research</t>
  </si>
  <si>
    <t>1. Fundamental types of research problems in managerial sciences.
2. Scientific methods of solving research problems.
3. Examples of contemporary micro and macroeconomic research problems.
4. Fundamental approaches to research.
5. Types of inference.
6. Typology of causal models.
7. Causality and counterfactuality.
8. Causal and correlational research.
10. Experimental research projects.
11. Qualitative research methods.
12. Quantitative research methods.
13. Case study as a research method.
14. Principles of creating research tools.
15. Principles of creating analytical tools.
16.  Reporting research findings.</t>
  </si>
  <si>
    <t xml:space="preserve">1) G. Maniak, E. Świergiel, A. Zelek, Twoja, “Your Degree Dissertation - From Dilemmas to perfection (Handbook) Your Degree Dissertation - From Dilemmas to perfection (Handbook)”, ZPSB, Szczecin 2010.
2) M. Blaug “The Methodology of Economics or How Economists Explain”, Press Syndicate of the Universityof Cambridge, 1992.
3) J. Collins,  R. Hussey, Business Research: A Practical Guide for Undergraduate and Postgraduate Students”, Palgrave Macmillan, 2009.
</t>
  </si>
  <si>
    <t>1) M. Saunders, A. Thornhill, P. Lewis, “Research Methods for Business Students”, Pearson Education, 5th edition, 2009.
2) M. Odoh And I.E. Chinedum,“Research Designs, Survey and Case Study”, IOSR Journal of VLSI and Signal Processing (IOSR-JVSP), Volume 4, Issue 6,Ver. I, pp 16-22.
3) A. Bryman, “Social Research Methods”, OUP Oxford, 5 edition, 2015.</t>
  </si>
  <si>
    <t>knows the practical applications of spreadsheets and databases in managerial sciences.</t>
  </si>
  <si>
    <t>knows ICT tools which are used for the purpose of reporting and presentation of results.</t>
  </si>
  <si>
    <t>knows ICT tools which are necessary to analyze entities, processes, and events in sectorial, microeconomic, and macroeconomic perspective.</t>
  </si>
  <si>
    <t>knows the possibilities of data base management systems.</t>
  </si>
  <si>
    <t>is able to analyze various issues related to business management, as well as choose proper ICT tools to solve them.</t>
  </si>
  <si>
    <t>can assess their own competency and formulate questions which will lead them to deepen their understanding, and fill the lack of knowledge.</t>
  </si>
  <si>
    <t>can use ICT tools in order to solve various business management issues.,</t>
  </si>
  <si>
    <t>works in target-oriented teams, taking in various roles, e.g., the role of leader or the role of team member.</t>
  </si>
  <si>
    <t>works independently and takes personal responsibility for completing tasks.</t>
  </si>
  <si>
    <t>listens carefully to all advices and comments from team members and adopts a critical attitude toward the results of their work.</t>
  </si>
  <si>
    <t>1. SPREADSHEETS:
    1.1. Introduction to spreadsheets – entering and editing data. 
    1.2. Performing basic spreadsheet operations. 
    1.3. Formatting cells, defining styles, managing worksheet data, inserting and editing simple objects, and using keyboard shortcuts in spreadsheets.
    1.4. Adding and editing comments.
    1.5. Formulas and functions: basic formulas, financial formulas, date and time formulas, logical formulas, error trapping, and other functions.
    1.6. Absolute and relative cell references
    1.7. Conditional formatting, reordering and summarizing data.
    1.8. Charts and graphing.
    1.9. Using pivot tables and pivot charts.
    1.10. Worksheet design – editing, managing and printing.
2. DATABASES:
    2.1. Introduction to databases - concepts of: data types, relation types, relationships types, DBMS keys, and data redundancy.
    2.2. Database Management System (DBMS) – MS Access.
    2.3. Creating empty database, creating database from a template, compacting database files, database performance analysis, compiling database, tables and operations on tables, queries, and reports.</t>
  </si>
  <si>
    <t>1) M. Alexander, “Excel 2019 Bible”, Wiley, 2018.
2) Ch. Frye, “Microsoft Excel 2019 Step by Step”, Microsoft Press, 2018.
3) W. Winston, “Microsoft Excel Data Analysis and Business Modeling”, Microsoft Press, 2016.
4) P. McFedries, “Microsoft Excel 2019 Formulas and Functions”, Microsoft Press, 2019.
5) M. Alexander, R. Kusleika, “Access 2019 Bible”, Wiley, 2018.</t>
  </si>
  <si>
    <t>1) B. Jelen, M. Alexander, “Microsoft Excel 2019 Pivot Table Data Crunching”, Microsoft Press, 2019.
2) B. Jelen, T. Syrstad, “Microsoft Excel 2019 VBA and Macros”, Microsoft Press, 2019.</t>
  </si>
  <si>
    <t>knows, understands and is able to use in the decision-making process basic economic laws and regularities in the field of demand and supply theory as well as marketing</t>
  </si>
  <si>
    <t>is able to make simple business decisions in the area of supply and price policy, taking into account economic conditions and competitive pressure.</t>
  </si>
  <si>
    <t>cooperates in a team and shows the ability to perform the function of a substantive leader in a specific functional area of management.</t>
  </si>
  <si>
    <t>1 / experience of real conditions for making decisions under competitive pressure;
2 / experience of simulated market competition conditions;
3 / learning about competition mechanisms;
4 / understanding the principles of price competition and off-price;
5 / Introduction to gamification rules;
6 / Application process and correction of gamification decisions.</t>
  </si>
  <si>
    <t>Rules of the KING SIZE (or similar) strategy game.</t>
  </si>
  <si>
    <t>knows and understands the role of projects in the functioning of modern organizations.</t>
  </si>
  <si>
    <t>knows and uses advanced terminology in design.</t>
  </si>
  <si>
    <t>knows and is able to apply the tools and techniques of planning project activities at an advanced level.</t>
  </si>
  <si>
    <t>is able to prepare documentation initiating the project using appropriate tools and techniques.</t>
  </si>
  <si>
    <t>is able to see the needs of the organization and identify sources of problems that are a catalyst for design activities.</t>
  </si>
  <si>
    <t>is able to use knowledge, methods and tools in the field of organization and management, finance to solve typical problems associated with the implementation of projects</t>
  </si>
  <si>
    <t>is prepared to cooperate with other members of project teams.</t>
  </si>
  <si>
    <t>is able to think creatively in seeking solutions to identified problems at the planning and project implementation stages.</t>
  </si>
  <si>
    <t>is aware of the variability of the environment and the conditions in which the project is carried out.</t>
  </si>
  <si>
    <t>1. Basic concepts related to project management.
2 / Place and role of projects in contemporary organizations.
3 / Project life cycle.
4 / Planning the scope, time, costs and non-financial resources of the project.
5 / Selected areas of project management - team management, communication, risk, changes, quality.</t>
  </si>
  <si>
    <t>S. E. Portny, Project Management for Dummies, Stanley and Sons, 2017
A guide to the Project Management Body of Knowledge, Project Management Institute, 2018</t>
  </si>
  <si>
    <t>Just Enough Project Management: The Indispensable Four-step Process for Managing Any Project, Better, Faster, Cheaper, Mc GrawHill 2004</t>
  </si>
  <si>
    <t>knows and unerstands the concepts of corporate finance</t>
  </si>
  <si>
    <t>knows and unerstands the meaning of information coming from individual elements of the company's financial situation</t>
  </si>
  <si>
    <t>knows the sources and possibilities of raising capital (equity capital and external capital)</t>
  </si>
  <si>
    <t>knows and understands the impact of exchange rate fluctuations on the business</t>
  </si>
  <si>
    <t>can analyse the financial situation of the company</t>
  </si>
  <si>
    <t>is able to estimate the optimal form of financing the company</t>
  </si>
  <si>
    <t xml:space="preserve">is able to estimate the impact of exchange rate fluctuations on the business </t>
  </si>
  <si>
    <t>is able to analyse selected financial indicators of the company (profitability and liquidity)</t>
  </si>
  <si>
    <t>is determined and oriented towards achieving its objectives and shows responsibility for them</t>
  </si>
  <si>
    <t xml:space="preserve">is open to experience and learn based on real economic and management problems </t>
  </si>
  <si>
    <t>1/ M. H. Moffett, A. L. Stonehill, D. K. Eiteman, "Fundamentals of Multinational Finance 6/E", Addison Wesley Publishing, 2017.</t>
  </si>
  <si>
    <t>1/ Principles of corporate finance, 
2/ Legal forms of conducting the business activity, 
3/ Equity and external capital in financing enterprise assets, 
4/ Sources of enterprise financing, 
5/ Liquidity management, 
6/ Mergers ad acquisitions,
7/ Exchange rate fluctuations and their impact on businesses, 
8/ Sources of information on financial situation of the enterprise.</t>
  </si>
  <si>
    <t xml:space="preserve">1/ J. Berk, P. DeMarzo, "Corporate Finance", Addison Wesley Higher Education, 2007, 
2/ J.C. Van Horne, M.Wachowicz "Fundamentals of Financial Management 12/E, Prentice Hall, 2005. </t>
  </si>
  <si>
    <t>knows and understands the essence of entrepreneurship, the principles of running a business and the associated risks.</t>
  </si>
  <si>
    <t>knows and understands the real problems of company management in the context of both exogenous and endogenous problems.</t>
  </si>
  <si>
    <t>is aware of the realities of running a business in given endogenous and exogenous conditions.</t>
  </si>
  <si>
    <t>is open to the process of getting to know and experiencing as well as learning from experience based on real economic and managerial problems.</t>
  </si>
  <si>
    <t xml:space="preserve">
1 / Getting to know the real problems of management based on the presentation of business practitioners;
2 / Workshop and seminar sessions with business practitioners and during study visits to companies;
3 / Case studies concerning the areas:
  a / creating a new business;
  b / financing systems and structures;
  c / marketing strategies;
  d / key success factors.</t>
  </si>
  <si>
    <t>knows the possibilities of using information and communication technologies in the practice of economics</t>
  </si>
  <si>
    <t>knows typical IT tools necessary to prepare written works, economic studies and presentations</t>
  </si>
  <si>
    <t>distinguishes between basic IT tools, modern communication technologies and information systems and knows the possibilities of using them in practice
business.</t>
  </si>
  <si>
    <t>uses selected IT tools necessary to prepare typical written works and public speeches.</t>
  </si>
  <si>
    <t>is able to assess his own competences and understands the relationship between the increase in his knowledge and skills.</t>
  </si>
  <si>
    <t>has practical information processing skills.</t>
  </si>
  <si>
    <t>can compare and evaluate the effectiveness of the use of various tools and IT systems in business and implement solutions of their choice. Can
prepare compilations, reports, and analyzes that facilitate making correct economic decisions.</t>
  </si>
  <si>
    <t>cooperates in a team appointed to achieve a specific goal, playing roles from project leader to executor of entrusted tasks.</t>
  </si>
  <si>
    <t>is independent and responsible for the implementation of entrusted tasks</t>
  </si>
  <si>
    <t>Takes the views of all team members attentively and is critical of their own work.</t>
  </si>
  <si>
    <t>1/ A. Tomaszewska "ABC Word 2016 PL", Helion, 2016.
2/ G. Kowalczyk "Word 2016 PL. Ćwiczenia praktyczne", Helion, 2016.
3/ K. Wołk "Office 2019 oraz 365 od podstaw", Wyd. Psychoskok, 2019.
4/ P. Lenar "Profesjonalna prezentacja multimedialna. Jak uniknąć 27 najczęściej popełnianych błędów", Helion, 2012.
5/ A. Ciborowska, J. Lipiński "WordPress dla początkujących" , Helion 2017.
6/ A. Nowakowski (red.), "Wykorzystanie technologii informatycznych w funkcjonowaniu organizacji wirtualnej", Szczecin, 2010.
7/ K. Woźniak "Współczesne narzędzia doskonalenia systemów zarządzania organizacjami", Wyd. Mfiles, 2012</t>
  </si>
  <si>
    <t>H. Brett "Korzystanie z usług Microsoft Office 365 Prowadzenie małej firmy w chmurze", Wyd. Promise, 2016.</t>
  </si>
  <si>
    <t>Introduction to information and communication technologies.
Working in a text editor.
Multimedia presentations.
Searching for economic information on the Internet.
Internet in business application.</t>
  </si>
  <si>
    <t xml:space="preserve">has knowledge and uses terminology in the field of sociology, understands the relationship between economics and sociology, identifies and is able to analyze contemporary economic phenomena as a manifestation of social life.
</t>
  </si>
  <si>
    <t>knows sociological terms and theories.</t>
  </si>
  <si>
    <t>distinguishes between demographic processes.</t>
  </si>
  <si>
    <t>has an orientation regarding current social processes and phenomena</t>
  </si>
  <si>
    <t>has the ability to understand and interpret social phenomena and processes, is able to observe and interpret economic phenomena in relation to
other phenomena of social life.</t>
  </si>
  <si>
    <t>is able to analyze events and processes in society.</t>
  </si>
  <si>
    <t>represents an entrepreneurial and creative attitude, is ready to take up professional challenges in the field of supporting economic processes and phenomena by using IT and communication tools, being aware of the processes characteristic of modern society.</t>
  </si>
  <si>
    <t>is able to formulate and express opinions on social life based on facts and critically interpret current events with respect for views
other.</t>
  </si>
  <si>
    <t>1. Sociology as a science. The rise of sociology as a science. Precursors and classics of sociology. The place of sociology among other sciences. Basic concepts, methods and areas of research.
2. Man as a social being. The process of socialization (primary and secondary socialization). The role of society in shaping man.
3. Personality. The concept of personality. Social role.
4. Culture. The concept of culture. Elements of material and non-material culture. The multiplicity of cultures and cultural relativism. Subcultures and counter cultures. Socio-cultural change.
5. Family as the basic social unit. Family and its role in the process of socialization. The role and functions of the modern family. Family models. Characteristics of the contemporary Polish family.
6. Social structure. The concept of social structure. Different types of stratification. Closed and open social structures. Social mobility. Contemporary labor market.
7. Social change and progress. Theories of social change. The process of globalization and its consequences.
8. Nation - state - society. Ethnic community. The concept of the nation. Two ways of shaping nations in Europe. From state to nation - from nation to state. Multinational states and multiethnic nations</t>
  </si>
  <si>
    <t>1/ Giddens A. Socjologia. PWN, Warszawa 2008.
2/ Goodman N., Wstęp do socjologii Szacka B. Wydawnictwo Zysk i Spółka, Warszawa 2010.
3/ Szacka B., Wprowadzenie do socjologii, Oficyna Naukowa, Warszawa 2008.
4/ Sztompka P., Socjologia. Analiza społeczeństwa, Społeczny Instytut Wydawniczy Znak, Kraków 2012.</t>
  </si>
  <si>
    <t>Barney D., Społeczeństwo sieci, Warszawa 2007;
Budyta-Budzyńska M., Socjologia narodu i konfliktów etnicznych, PWN, Warszawa 2010;
Dobek-Ostrowska B., Media masowe i aktorzy polityczni w świetle studiów nad komunikowaniem politycznym, Wrocław 2004;
Golka M., Socjologia kultury, Wyd. Nauk. „Scholar”, Warszawa 2008;
Jacyno M., Jawłowska A., Kempny M. (red.), Kultura w czasach globalizacji, Warszawa 2004;
Kłosowska A., Socjologia kultury, PWN, Warszawa 2007;
Majer A., Socjologia i przestrzeń miejska, PWN, Warszawa 2010.</t>
  </si>
  <si>
    <t>knows and understands the role of mathematics in order to describe and solve problems related to the course of economic phenomena and processes
related to management issues.</t>
  </si>
  <si>
    <t>knows the basic problems of linear algebra, i.e. elements: systems of linear equations, vectors, matrices, matrix calculus and determinants, etc. Knows
basics of differential and integral calculus. Understands the process of studying the course of function variability.</t>
  </si>
  <si>
    <t>is able to use the methods of mathematics in order to solve problems arising from economic practice</t>
  </si>
  <si>
    <t>can use the most important elements of linear algebra, as well as elements of differential and integral calculus of functions of one and several variables.</t>
  </si>
  <si>
    <t>develops logical and analytical thinking skills. After studying the material, the student is aware of the usefulness of mathematics and is therefore able to
independently solve selected economic problems with the use of tools offered by mathematics.</t>
  </si>
  <si>
    <t>throughout the course of the course, he / she is aware of the level of his / her knowledge and thus is able to carry out ongoing self-assessment of his / her competences.</t>
  </si>
  <si>
    <t>• Antoniewicz R., Misztal A., Matematyka dla studentów ekonomii. Wykłady z ćwiczeniami. Wydawnictwo Naukowe PWN, Warszawa 2003.
• Dorosiewicz S., Michalski T., Twardowska K., Matematyka. Podręcznik dla studentów kierunków ekonomicznych. Wydawnictwo C.H. Beck, Warszawa 2008.
• Sokołowska D., Dębkowska K., Matematyka dla studiujących nauki ekonomiczne. Wydawnictwo Wyższej Szkoły Finansów i Zarządzania w Białymstoku, Białystok 2008.</t>
  </si>
  <si>
    <t>• Banaś J., Podstawy matematyki dla ekonomistów. Wydawnictwa Naukowo-Techniczne, Warszawa 2007.
• Gewert M., Skoczylas Z., Analiza matematyczna. Część 1. Definicje, twierdzenia, wzory. Oficyna Wydawnicza GiS, Wrocław 2009.
• Gewert M., Skoczylas Z., Analiza matematyczna. Część 2. Przykłady i zadania. Oficyna Wydawnicza GiS, Wrocław 2008.
• Matłoka M., Matematyka dla ekonomistów. Wydawnictwo Uniwersytetu Ekonomicznego w Poznaniu, Poznań 2011.
• Ostoja-Ostaszewski A., Matematyka w ekonomii. Modele i metody. Część 1. Algebra elementarna. Wydawnictwo Naukowe PWN, Warszawa 2006.
• Ostoja-Ostaszewski A., Matematyka w ekonomii. Modele i metody. Część 2. Elementarny rachunek różniczkowy. Wydawnictwo Naukowe PWN, Warszawa 2006.
• Smoluk A., Podstawy analizy matematycznej. Wydawnictwo Akademii Ekonomicznej im. Oskara Langego we Wrocławiu, Wrocław 2007.</t>
  </si>
  <si>
    <t>MATERIALS AND INDICATORS
In this section, it is necessary to discuss the main principles of performing operations on matrices and determinants, as well as present numerous examples on how to calculate matrices and determinants. In particular, in this part you should: • explain the concept of matrix and transposed matrix; • present the most important rules for performing operations on matrices, including matrix addition and subtraction, matrix multiplication by matrix and matrix multiplication by number; • define the concept of a square, diagonal, unit, zero and symmetric matrix; • divide square matrices into singular and non-singular; • give the definition of the determinant, present the properties of the determinants and present methods of their calculation; • explain the essence of Laplace's theorem and show when and how to apply it; • discuss the meaning of the inverse matrix and present the method of its determination; • explain the concept of a minor and demonstrate its usefulness.
SYSTEM OF LINEAR EQUATIONS
In this part, the method of writing systems of linear equations in matrix form should be explained in detail and the tasks related to solving systems of linear equations using the Cramer method should be presented. In particular, this part requires: • define the concept of solving a system of equations; • give the meaning of the zero and non-zero solution of a system of linear equations; • divide systems of equations into compatible and contradictory • explain when a system can be called a system of equations dependent, and when a system with independent equations; • present a definition of a marked, indefinite and contradictory system; • explain the structure of the Cramer system and give Cramer's formulas; • show how a system of linear equations can be written in matrix notation, present examples of systems of linear equations consisting of two, three and four equations.
FUNCTION TEST
In this part it is necessary to: • define the concept of a function and the argument, value and domain of the function; • dividing the variables into dependent and independent; • an explanation when the function is continuous at the point and continuous over the interval; • performance the most important formulas for calculating limits, derivatives and integrals; • explanation of the essence of the derivative and demonstration of its usefulness in studying the course of function variability; • giving the definition of indefinite and definite integral, primary function, the integer function and the integer expression. In this part, it is necessary to present tasks related to: • determining the domain of functions, • determining the limits of functions at the ends of the domain; • functional continuity tests; • differential calculus of one function variable; • monotonicity studies and determination of function extremes; • studies of convexities, concavities and determination of inflection points; • use of the basic rules of integration; • determination of indefinite integrals and marked; • calculating partial derivatives.
ADDITIONAL ISSUES THAT MAY BE DISCUSSED IN THE CLASSES AND WHICH DO NOT APPLY IN THE EXAM (OPTIONAL): • basics of mathematical logic and elements of propositional calculus; • set theory and operation on numerical sets; • determining the order of a matrix; • series and number sequences; • types of asymptotes in graphs of functions; • determining the extremes of functions of several variables; • calculation of improper integrals and areas of their use in economics; • calculation of double integrals and triples, • ordinary differential equations and areas of their application in economics.</t>
  </si>
  <si>
    <t>knows and understands the assumptions of Corporate Social Responsibility (CSR).Knows the CSR stakeholders</t>
  </si>
  <si>
    <t>knows and understands, recognizes and identifies unethical behavior of stakeholders, both internal and external</t>
  </si>
  <si>
    <t>is able to analyze and interpret the attitudes and behaviors of individuals in the organization in relations with other stakeholders (inside and around the organization)
in the light of ethical and social principles.</t>
  </si>
  <si>
    <t>is able to identify unethical phenomena in the functioning of the organization and economy (corruption, bribery, protectionism, nepotism, "shadow economy" and others).</t>
  </si>
  <si>
    <t xml:space="preserve">jest świadomy występowania zasad etycznych w procesie gospodarowania i opowiada się za ich stosowaniem w praktyce. </t>
  </si>
  <si>
    <t>1 / The essence, concept and areas of business ethics and professional ethics.
2 / Idea and main assumptions of Corporate Social Responsibility. Evolution of ethics as a practice.
3 / Ethics in relations within the organization (relations between an employer and a candidate for an employee, ethical aspects of hiring, evaluating, firing).
4 / Ethics in the organization's relations with the environment (relations with the organisation's customers).
5 / CSR in practice (case study</t>
  </si>
  <si>
    <t>1. Buglewicz K., Społeczna odpowiedzialność biznesu. Nowa wartość konkurencyjna, PWE, Warszawa 2017
2. Gasparski W., Biznes, etyka, odpowiedzialność, PWN, Warszawa 2019
3. Wolak-Tuzimek A., Społeczna odpowiedzialność przedsiębiorstwa a konkurencyjność przedsiębiorstw, CeDeWu Sp.z o.o. , 2019</t>
  </si>
  <si>
    <t>1.Grabowski D., Etyka pracy. Przekonania wartościujące pracę a zaangażowanie, Wyd. Uniwersytetu Śląskiego, Katowice 2015
2. Rybak M., Etyka menedżera -społeczna odpowiedzialność przedsiębiorstwa, PWN, Warszawa 2011</t>
  </si>
  <si>
    <t>has knowledge that enables the correct assessment of economic phenomena and connections between economic entities, understands the regularities that govern them.</t>
  </si>
  <si>
    <t>understands the relationship of the organization in the macro- and micro-environment.</t>
  </si>
  <si>
    <t>knows the methods and tools used in economic and financial analysis to make managerial decisions</t>
  </si>
  <si>
    <t>can analyze economic phenomena, including investment ones, can make a theoretically in-depth assessment of these phenomena with the use of methods
research, applied in economic sciences.</t>
  </si>
  <si>
    <t>has an extensive ability to formulate practical conclusions necessary to make managerial decisions, can present his own ideas, articulate doubts and critical assessments</t>
  </si>
  <si>
    <t>is aware of his knowledge and skills, can complement and improve them, understands the need for continuous learning and improving his qualifications.</t>
  </si>
  <si>
    <t>1) Samuelson W.F., Marks S.G., Ekonomia menedżerska, PWE, Warszawa 2009,
2) Froeb L.M., McCann B.T., Ekonomia menedżerska, PWE, Warszawa 2012;
3) Piocha S., Gabryszak R., Ekonomia menedżerska dla MSP, W teorii i praktyce, Difin, Warszawa 2008.</t>
  </si>
  <si>
    <t>1) Zelek A., Strategie biznesu, Od klasyki do postmodernizmu w zarządzaniu, Wydawnictwo Zachodniopomorskiej Szkoły Biznesu, Szczecin 2008 ;
2) Kopycińska D. (red.), Mikroekonomia, Wyd. Kreos, Szczecin 2011;
3) Milewski R. (red.), Elementarne zagadnienia ekonomii, PWN, Warszawa 2003.</t>
  </si>
  <si>
    <t>1) The operation of the market and the market mechanism in the context of the behavior of companies on the market and the necessary managerial decisions,
2) The concept of demand elasticity in the context of decisions made by companies on the market,
3) The concept of managerial behavior in the context of the opportunity cost of decisions made,
4) Analysis of the company's profitability in the context of optimization decisions,
5) Behavior of companies in the context of various market structures.</t>
  </si>
  <si>
    <t>knows and understands the concepts of corporate tax.</t>
  </si>
  <si>
    <t>knows and understands the rules of selecting the forms of taxation to support the development of the enterprise.</t>
  </si>
  <si>
    <t>is able to assess and select the correct type of tax for a given entity so as to optimize costs.</t>
  </si>
  <si>
    <t>is able to properly assess the consequences of choosing a tax strategy and taxation of the enterprise</t>
  </si>
  <si>
    <t>jest gotów odpowiedzialnie dobierać opodatkowania dla danego przedsiębiorstwa.</t>
  </si>
  <si>
    <t>is ready to make tax cost management decisions so that it can be optimized.</t>
  </si>
  <si>
    <t>can correctly identify entities from the external environment with whom cooperation in the field of tax proceedings is necessary</t>
  </si>
  <si>
    <t>1. Structural elements of taxes.
2. Tax classification.
3. Tax proceedings.
4. Characteristics of basic taxes and their choice depending on the conducted activity: income taxes and simplified forms of taxes.
5. Other tax expenses of the entrepreneur.
6. Tax risk management and the possibility of its optimization</t>
  </si>
  <si>
    <t>1. Paweł Smoleń (red), Prawo podatkowe, C.H.Beck, 2019.
2. Podatki 2019 z komentarzem „Crido”, Wolters Kluwer Polska, 2019.
3. Bożena Ciupek, Teresa Famulska , Strategie podatkowe przedsiębiorstw, Wydawnictwo Uniwersytetu Ekonomicznego w Katowicach , 2013.</t>
  </si>
  <si>
    <t>1. M.Poszwa, Zarządzanie podatkami w małej i średniej firmie, Warszawa, C.H. Beck, 2007,
2. Aktualne teksty ustaw podatkowych.</t>
  </si>
  <si>
    <t>has knowledge of the methodology of writing a thesis, taking into account the challenges of empirical, design and implementation work with
taking into account its usefulness / utilitarianism.</t>
  </si>
  <si>
    <t>has knowledge of the principles of independent research processes, including primary and secondary research for the purposes of the thesis</t>
  </si>
  <si>
    <t>has knowledge of research methods used in economic and management sciences, both in the group of primary and secondary analysis methods</t>
  </si>
  <si>
    <t>develops the ability to independently prepare a diploma thesis project, including the ability to define utilitarian research goals and the selection of adequate research methods.</t>
  </si>
  <si>
    <t>develops the ability to independently conduct research and prepare a report on the research process (thesis).</t>
  </si>
  <si>
    <t>is aware of the complexity of processes taking place in the organization and is able to research them - analyze, evaluate and report.</t>
  </si>
  <si>
    <t>thinks logically and analytically, is capable of independent research work, presenting its assumptions and effects</t>
  </si>
  <si>
    <t>1. The diploma procedure in the field of Management, first-cycle studies with a practical profile.
2. Basic issues related to the thesis creation process: topic selection; formulating the aim of the work and the research problem; selection of research methods; layout, content and volume of chapters; selection and use of literature sources;
collecting and processing empirical data; presentation and interpretation of research results; inference).
3. Rules for using book collections and magazines, electronic databases and Internet resources.
4. Technique of writing scientific papers: form, style and language, requirements for editing text and graphic elements (tables, figures, charts).
5. Overview of the principles of preparing and carrying out a multimedia presentation of your own final project.
6. Ethical rules for writing a thesis.
7. The diploma and anti-plagiarism procedure at ZPSB.</t>
  </si>
  <si>
    <t>1. G. Maniak, E. Świergiel, A. Zelek, Twoja praca promocyjna – od dylematów do perfekcji. Poradnik dla studentów ZPSB, Wyd. Naukowe ZPSB, Szczecin 2010 (także w wersji elearningowej).
2. J. Lichtarski, Praktyczny wymiar nauk o zarządzaniu, PWE, Warszawa 2015.</t>
  </si>
  <si>
    <t>1. Zenderowski R., Technika pisania prac magisterskich i licencjackich, CeDeWu, Warszawa 2014.
2. M. Blaug, Metodologia ekonomii, PWN, Warszawa, 1995.
3. Kwaśniewski K., Jak pisać prace dyplomowe? Wskazówki praktyczne, Wyd. KPSW, 2010.</t>
  </si>
  <si>
    <t>has the knowledge to identify research problems and is the basis for independent research processes, including primary and secondary research for thesis.</t>
  </si>
  <si>
    <t>develops the ability to independently define / identify research problems as well as conduct research and prepare a report on the process
research (thesis).</t>
  </si>
  <si>
    <t>is aware of the complexity of the processes taking place in the organization and is able to analyze, evaluate, report and solve them.</t>
  </si>
  <si>
    <t>Preparing the student for an independent, scientifically based problem analysis and for presenting the results of own research as part of the diploma thesis. The diploma seminar (semester 1) includes:
1. Choosing the topic of work.
2. Defining the main elements of the research model, including research goals, hypotheses, methods of hypothesis verification.
3. Defining the framework structure of the work.
4. Establishing the phases and schedule of preparing and writing thesis.
5. Preliminary selection of literature.</t>
  </si>
  <si>
    <t>rozwija umiejętność samodzielnego definiowania / identyfikowania problemów badawczych oraz przeprowadzenia badań i przygotowania raportu z procesu
badawczego (praca dyplomowa).</t>
  </si>
  <si>
    <t xml:space="preserve">jest świadomy złożoności procesów zachodzących w organizacji i jest zdolny do ich analizy, oceny i raportowania i rozwiązywania. </t>
  </si>
  <si>
    <t>The seminar in the last semester includes: completion of the empirical research process (analysis of results, reporting, conclusions, recommendations), structuring and integration of the theoretical and empirical parts, inference, editing and composition.</t>
  </si>
  <si>
    <t>The main aim of the module is to make students aware of the key issues related to the realities of creating a new business entity and implementing business ideas and running a business in its subsequent stages of life. The design of the module allows calling
experience effect as understood in the Kolb cycle - from experience through the cognitive process taking place in subsequent thematic modules, in subsequent years of study.
The main task of the classes within the module is to simulate realistic conditions for setting up and running a business. Students take part in activating, hands-on workshops in which they "create" simulated companies. The element enriching team activities in simulated conditions is a strategy game and meetings with business practitioners. An equally important component of the module is a course on the foundations of economic law, focused on the organizational and legal forms of business entities and business taxation options, as well as a course on the protection of intellectual property rights.</t>
  </si>
  <si>
    <t>no formal and substantive requirements</t>
  </si>
  <si>
    <t>initiate and participate in the processes of analyzing and designing new business and running a business in its various stages of life, against the background of endogenous and exogenous diagnosis</t>
  </si>
  <si>
    <t>to cooperate in creative processes, shows an entrepreneurial attitude and
responsible for the decisions made</t>
  </si>
  <si>
    <t>The module covers the issues that are the basis for educating managers. The aim of the module is to familiarize students with the main areas of organization management, in particular the enterprise; conditions for establishing an organization, its structure, stages of development, resources, taking into account internal dependencies and relations with the environment. In this context, students learn the principles, levels of business management, the course and functions of the management process, its main disruptions, and especially the role of management in achieving organizational efficiency and effectiveness. The aim of the module is also to familiarize students with the concepts and tools of process management, quality management and human resources. During the courses included in this module, the student acquires skills in the field obtaining and using information to analyze the strategic potential of the organization, designing and improving HR activities, assessing and analyzing the organization's situation in terms of processes, implementing quality management standards, as well as adopting and fulfilling various managerial roles in the process of managing the organization.</t>
  </si>
  <si>
    <t>Before starting the module, the student should have knowledge, skills and competences from the Module: Business in Action. Additionally, the Module: Applied Economics is useful, including Courses: Macroeconomics and Microeconomics</t>
  </si>
  <si>
    <t>the essence, principles and functions of management, identifies and characterizes individual processes management; HRM models, types of HR strategies and the role of HR departments; knows modern tools for planning, selecting, evaluating,  motivating, developing and managing employees' career;
the essence of process management; methods of analyzing and evaluating processes, including decision support tools; methods of management and quality improvement in the organization.</t>
  </si>
  <si>
    <t>acquire and use information for analyzing strategic potential organization and its environment; can play various roles of a manager;
find adequate solutions to problems related to the organization of the personnel process in the company, identifying and skillfully using both opportunities / threats and strengths / weaknesses of the organization;
compare, analyze and evaluate organizational processes in terms of the possibility of their improvement and reorganization;
use quality management standards to evaluate business processes; select and apply specific tools for building a quality system in the organization.</t>
  </si>
  <si>
    <t>adopt an entrepreneurial attitude, have managerial predispositions, are ready to cooperate with the team and to lead the team;
function in a team, performing various functions (also as a group leader) - participates or manages the process of team decision-making, in an ethical manner and in accordance with social norms;
for continuous learning due to the dynamics of market processes, including the creation of process organizations;
express critical opinions on topics related to the possibility of introducing modern quality solutions in the area of quality management in the enterprise.</t>
  </si>
  <si>
    <t>The main goals of education are:
1) the Student's acquisition of knowledge and skills in the use of IT solutions in the practice of economics - after completing the course, the student should understand the tasks of computer science and communication in the organization, acquire practical skills in the field of obtaining and processing information, and also use of selected information and communication tools.
2) introducing the authentic business vocabulary to the Student's language in the context of issues typical for business - familiarizing the Student with the methods of communication (formal and informal) in various, typical business situations; to sensitize the student to the issues of cultural differences in communication.
3) introducing students to the basic terms, definitions and theories describing social life, understanding the functioning of modern societies, enabling the setting of economic life in a wider social context (the sociology course will allow them to see and understand them as a social phenomenon).</t>
  </si>
  <si>
    <t>Before starting this module, the student should know the basics of computer skills, know the basics of information technology and complete the courses assigned to the module E1 / 2 (Organization and Management), have passed the basic matura exam in a foreign language at the B1 level, and should have general knowledge of social. The student should be able to think analytically and logically.</t>
  </si>
  <si>
    <t>acquire information and process it using selected IT and communication tools; prepare written studies and presentations;
use a professional foreign language; interpret social phenomena and processes, observe and interpret economic phenomena in relation to other phenomena of social life.</t>
  </si>
  <si>
    <t>work independently and achieve set goals as well as work in a team, playing roles from leader to executor of entrusted tasks.</t>
  </si>
  <si>
    <t>possibilities of using information and communication technologies in the practice of economics;
issues related to the functioning of man as a social entity within various social structures and society as a conglomerate of communities and institutions (along with the processes taking place within them); a foreign language in a business context (level B2).</t>
  </si>
  <si>
    <t>The main goal of the classes within the module is to provide students with knowledge of the application of quantitative methods in the area of business practice. The scope of the information provided applies to both mathematics and statistics. In the first case, the classes include selected elements of differential and integral calculus, as well as of linear algebra. Classes devoted to statistics relate to issues related to: structure (distribution) analysis, dynamics measures, as well as methods of describing the interdependence of statistical features.
During the classes, students work independently and in groups, and their activities concern solving practical problems with the use of quantitative methods. The module is critical to the further development of the student's analytical skills. Its implementation allows to provide the audience with the knowledge that is necessary to become familiar with the essence of advanced research methods.</t>
  </si>
  <si>
    <t>Before starting the course, students should repeat mathematics issues included in the secondary school curriculum. It should be noted that the courses offered within the module are of a complementary nature. Therefore, the implementation of the statistics course will be based in part on the use of knowledge provided in the subject of "mathematics in business".</t>
  </si>
  <si>
    <t>the essence of fundamental issues in the field of mathematics, and also accurately formulates conclusions,
which are the result of his work; understands the importance of quantitative methods when identifying relations between various phenomena and economic processes, as well as processes related to management issues; knows the substantive scope of mathematics and statistics, and understands the importance and importance of these fields in the overall economic sciences.</t>
  </si>
  <si>
    <t>use tools from the field of mathematics and statistics to describe and solve problems related to the course of economic phenomena and processes as well as processes related to management issues; select the correct phrases when interpreting the results, and also distinguish the substantive scope of mathematics from statistics.</t>
  </si>
  <si>
    <t>to use the ability of logical and analytical thinking when formulating conclusions from the conducted analyzes; work independently or in a group in an objective and reliable manner; make a critical assessment of own skills and work done</t>
  </si>
  <si>
    <t>Caring for the development of interpersonal competences is nowadays a sine qua non condition for efficient functioning in the socio-economic environment. Courses carried out as part of this module will allow the student to acquire universal skills related to effective communication and self-presentation, cooperation with others, division of duties during work, leadership of work in a group, or out-of-the-box thinking and creative problem solving. the expected result of the courses conducted is the production of or strengthening of proactive attitudes in students based on the principles of ethics and emphasizing the importance and positive consequences of constant involvement in self-development.</t>
  </si>
  <si>
    <t>No prerequisites at the practical and substantive level.</t>
  </si>
  <si>
    <t>consciously shape your image in various social situations;
analyze and interpret the behavior of other entities of economic life in terms of compliance with the principles of ethics;
apply communication and conflict resolution techniques appropriately to the situation;
consciously use different learning techniques;
apply social and psychological techniques and mechanisms in individual and team work.</t>
  </si>
  <si>
    <t>create a friendly and mutually respectful work environment;
to dialogue and sensitive to the needs of others;
consciously apply ethical principles in practice;
assume different roles in a group and solve collective tasks effectively.</t>
  </si>
  <si>
    <t>principles of effective interpersonal communication at the verbal and non-verbal level;
strategies and ways of creative problem solving and conditions for undertaking decisions;
basic assumptions of CSR. Identifies unethical behavior of participants in economic life;
distinguishes between the principles of conducting negotiations and conflict resolution strategies;
rules for effective teamwork.</t>
  </si>
  <si>
    <t>The Applied Economics module is a basic economics course with an emphasis on macroeconomics and microeconomics. The module is supplemented with the Contemporary economic policy course. The main goal of the module is to equip the student with basic knowledge of economics, management problems both at the microeconomic and macroeconomic level, taking into account the economic and social policy of the state. An important element of the Applied Economics module is its orientation towards practical aspects, thanks to which the listener gains the opportunity to understand the essence of the described phenomena in the economic reality. The content for the Applied Economics module has been selected in such a way as to present a complete model of the functioning of the economy at the domestic  level, in the international environment, as a result of independent decisions of individual economic entities at the microeconomic level.</t>
  </si>
  <si>
    <t>No special prerequisites. Basic knowledge of the world, basics of mathematics. Business in Action module completed</t>
  </si>
  <si>
    <t>entities participating in economic processes and their role in the economy, economic processes and phenomena in both macro and microeconomic scale; economic concepts related to the subject of macro- and microeconomics; dependencies between such categories as costs, revenues, profits, break-even point; the essence and role of the state's social and economic policy; what role does the state play in the economic process; areas, entities, goals and tools of the economic and social policy of the state.</t>
  </si>
  <si>
    <t>correctly identify and explain the basic macroeconomic categories; analyze the causes and effects of the tools used in state policy; provide possible scenarios, arising from current events in different markets, and evaluate the company's situation in specific market structures, depending on development of costs, revenues, etc .; use theoretical concepts to describing and explaining the relationship between the state and the market and its participants in modern economy; analyze the course of processes and propose possible solutions to specific economic problems, which are also components economic policy of the state.</t>
  </si>
  <si>
    <t>actively participate in classes and discuss the issues raised; think and act entrepreneurial; actively participate in classes and discuss the issues raised; supplement and improve acquired knowledge and skills in the field social and economic policy.</t>
  </si>
  <si>
    <t>The main aim of the module is to present and understand by students the fundamental principles of the concept of marketing, allowing them to develop the ability to design and conduct market activities adapted to the needs of the target group. An important goal is to indicate the practical implications of marketing activities and developing the ability to use marketing tools and techniques in practice.
Classes are conducted in a dynamic way, with the use of activating methods, based on practical examples, market situations for which students look for solutions, e.g. designing questionnaires for marketing research, recommending methods creating a brand, choosing promotion instruments, learning how to evaluate the effectiveness of distribution channels, preparing an action plan, etc. The program of the module allows you to understand the importance of marketing activities in contemporary organizations of various types, including non-profit ones, operating in the conditions of a rapidly changing environment.</t>
  </si>
  <si>
    <t>"Organization management and behavior" course, "Microeconomics" course, "Statistics" course.</t>
  </si>
  <si>
    <t>marketing instruments, understands the behavior of buyers and the principles of designing marketing strategies; rules for conducting market and marketing research and for creating research tools; the specificity of marketing activities in various industries, various types of organizations and in various situations of the market environment</t>
  </si>
  <si>
    <t>shape marketing mix instruments and design marketing activities,
adequately to the situation; use the main methods and tools for acquiring market data in order to diagnose market processes, can independently carry out basic research work and recommend marketing decisions; analyze the marketing situation and propose alternative solutions marketing problems, rationally select marketing instruments.</t>
  </si>
  <si>
    <t>to work in a group, assuming different roles in it; independently identify, diagnose and resolve problems and apply various variants of solutions in business practice; think in an entrepreneurial and creative way, taking into account the specificity of the market and organization.</t>
  </si>
  <si>
    <t>The essence of the module is to learn and understand the concepts of accounting, tax law and corporate finance, as well as to understand the relationship between them and skilful data processing in order to conduct economic analysis. The purpose of the module is therefore understanding the principles of economic records in the enterprise, understanding the complexity of economic processes taking place in the enterprise, with particular emphasis on financial phenomena, awareness of various possibilities of tax settlements and their impact on  enterprises' finances, as well as awareness of risk factors in financing the host activity. The module has been built in such a way that, after its completion, the student is equipped with a variety of tools that can be used by taking a position in the financial and accounting department in the company.</t>
  </si>
  <si>
    <t>Business in Action; Applied Economics.</t>
  </si>
  <si>
    <t>maintain due diligence, responsibility and honesty by carrying out tasks consisting in independent or group solving of moral dilemmas related to the performance of the accounting profession; respond to changes in the company by taking appropriate actions; supplement and improve their knowledge, understanding the need for continuous professional training; think logically and analytically while assessing economic phenomena occurring both in the company and its environment.</t>
  </si>
  <si>
    <t>concepts in the field of accounting, the essence of accounting, its functions, principles, subjective and objective scope, as well as legal regulations shaping the accounting system; concepts from the scope of the finances of enterprises, financial situations and processes in the enterprise, economic phenomena occurring in it; the essence and importance of economic analysis, methods, techniques and research tools used in the assessment of the economic situation of the enterprise; principles of presentation and interpretation of the results of economic analysis; concepts in the field of tax law, subjective and objective scope, as well as legal regulations shaping the tax system.</t>
  </si>
  <si>
    <t>classify economic assets and their sources of origin, use accounting tools and record balance sheet and result operations, determine the financial result and draw up a simplified final balance sheet; make observations and interpret phenomena financial, economic and social issues and assess their impact on the financing of the enterprise, as well as prepare synthetic data sets necessary to make decisions on financing enterprises; identify, select and organize data to analyze specific economic processes and phenomena occurring in the enterprise, process them, analyze, evaluate and interpret, using standard methods, techniques and analytical tools; read with understanding and interpreting tax law, as well as adjusting the form of tax settlements to the needs of a given company.</t>
  </si>
  <si>
    <t>The aim of the module is the methodical and substantive preparation of the student to carry out an independent intellectual effort, as a result of which the diploma thesis will be created. In the first stage (Diploma Module I), the student will develop his / her skills in creating the concept and structure of work, indicating the purpose, research area, research methods, and will recognize the main principles and techniques of conducting applied research in the field of economics and management sciences.</t>
  </si>
  <si>
    <t>The student should have basic knowledge of economics and finance and management (knowledge of basic concepts in scientific disciplines: management and quality science, and economics and finance).</t>
  </si>
  <si>
    <t>independently carry out a complete research procedure (including literature studies and empirical research) in the utilitarian area for real business.</t>
  </si>
  <si>
    <t>the essence, purpose and components of the research process / procedure constituting the basis of the work a thesis with a practical profile and a spectrum of analytical / diagnostic methods and techniques used in such proceedings.</t>
  </si>
  <si>
    <t>undertaking an independent intellectual effort, the aim of which is to carry out a complete research process, including the stage of original conclusions and recommendations.</t>
  </si>
  <si>
    <t>The main goal of this module is to create an active student attitude, in particular, social, scientific and professional activation of students, supporting students' initiatives and activities (volunteering, activities in associations, activities for the local environment, universities, etc.).
Detailed information on supplementary activities is specified in the Additional Activities Catalogue and Students' Traineeships Regulations.</t>
  </si>
  <si>
    <t>Before starting this module, the student should have the skills and competences in the field of the Module: Key competences for business; course: Sociology and from the Module: Personal development and personal competences, courses: Team work, Ethics in business.</t>
  </si>
  <si>
    <t>the importance of civil society created by individuals and local communities, non-governmental organizations (formal and informal), social movements, trade unions, entrepreneurs of social economy entities, cooperatives, etc., as well as know the relations between them.</t>
  </si>
  <si>
    <t>identify social, professional and scientific goals and needs of various types organizations, including enterprises; join or build networks of social relations in the local environment, supporting the implementation of tasks and projects carried out in that environment.</t>
  </si>
  <si>
    <t>to actively participate in building and implementing various types of projects and social initiatives; for continuous self-development and for shaping an active and ethical attitude on a professional and social basis.</t>
  </si>
  <si>
    <t>The aim of the module - work with the supervisor is to prepare the student for the process of developing a diploma thesis, which is a solution to the actual, real problem related to various management functions, against the background of literature studies and the scientific and research process.</t>
  </si>
  <si>
    <t>The student must complete two courses: 1 / Methodology of writing diploma theses; 2 / Methods of conducting economic research.</t>
  </si>
  <si>
    <t>all exo- and endogenous conditions of management processes, constituting the basis for solving real managerial problems.</t>
  </si>
  <si>
    <t>demonstrate practical skills in identifying, diagnosing and solving real management problems in various functions and areas of management, including those consistent with the chosen specialization.</t>
  </si>
  <si>
    <t>to conduct an independent research process and demonstrate a critical and selective attitude towards the collected sources of information and to formulate consistent, logical recommendations / recommendations for changes.</t>
  </si>
  <si>
    <t>The main objective of the module is to deepen the skills of the practical application of theoretical knowledge, to integrate the knowledge and skills acquired by students in the course of studying within the chosen specialization, as well as to equip the student with a resource of practical experience necessary for the efficient performance of the profession.
Detailed rules for internships are set out in the Students' Traineeship Regulations.</t>
  </si>
  <si>
    <t>The modules that the student should know before starting the implementation of this Module are: Diploma module (1), (2), Specialization module (1), (2), (3)</t>
  </si>
  <si>
    <t xml:space="preserve"> ssues related to the functioning of the organization in which one practiced; knows its organizational and legal form, organizational structure, nature and profile of activities and scope of actions; main functional areas of the organization of strategic importance, relations between them and has knowledge about internal and external conditions of its operation; main IT and statistical tools used in the organization where the Traineeship is carried out.</t>
  </si>
  <si>
    <t>perform commissioned tasks related to the ongoing operations of the company / organization, in which one practices, adequately to the field of study; analyze and solve common problems using the knowledge gained during studies in practice; develop teamwork and communication rules with the principal of the task.</t>
  </si>
  <si>
    <t>understand the need for continuous improvement and development; respect the applicable ethical and legal principles resulting from external and internal regulations.</t>
  </si>
  <si>
    <t>Contemporary business environments are subjected to very rapid changes. For example, globalization processes, tend to intensify the exchange of cultural, political and economic relations across various countries. Therefore, students, need to be able to examine reasons for the integration across different markets and understand its consequences. It is important to notice, that also different systems are being integrated on international level. For instance, investors need to understand the financial standing of different companies, which operate on different markets. For this reason, they are in need of unified methods of financial data presentation. Therefore, the module also includes a course during which students will be exposed to various international standards of financial reporting.</t>
  </si>
  <si>
    <t>Students should have prior exposure to basic concepts of financial and managerial accounting, as well as to introduction to microeconomics and macroeconomics.</t>
  </si>
  <si>
    <t>Knows and understands the reasons for the changes associated with globalization. Moreover, students will understand the differences between economic, ideological and political aspects of globalization. Furthermore, student knows most important international standards of financial reporting as well as and understand the reasons for which they were introduced. Student is also aware about the possible uses of the information which is presented in financial statements.</t>
  </si>
  <si>
    <t>Student is able to present ideas and reflections on globalization related topics in a formal way during oral presentation and in writing. Moreover, one is able to interpret the economic, political and social impact of globalization processes. In addition to that, a student will be able to understand the information embodied in financial statements which are prepared in accordance with international standards of financial reporting.</t>
  </si>
  <si>
    <t>Student is able to critically assess the level of one’s knowledge and skills and understands why the changes related with globalization processes create a need to develop them on constant basis. Moreover, student thinks critically and independently and is able to diagnose, identify and solve various economic and management issues.</t>
  </si>
  <si>
    <t>International business environment provides its participants with many opportunities. In order to seize them, however, they will have to use many tools and practices which are necessary to be properly identify and interpret every opportunity which comes their way. Therefore, the module consists of courses which will introduce the students to courses strongly related to the notion of international business. Namely, students will be introduced to the international business theory, as well as to related concepts, such as of diversity management - contemporary organizations need to take advantage of skills represented by every employee in order to enhance their full potential. Moreover, students will learn how to enhance the quality of project’s execution, through utilizing various skills which will allow them to manage risks, schedules and resources.</t>
  </si>
  <si>
    <t>tudents should have prior exposure to the introductory concepts and basics of management. Moreover, experience working in a company (or nonprofit organisation) may be beneficial.</t>
  </si>
  <si>
    <t>Knows and understands the concepts, principles and methods of organization and management. Moreover, understands management processes in the areas of operational management, and personnel management. Furthermore, knows key concepts, principles and processes in the field of social sciences (e.g., social communication), and understands the correctness of behavior, attitudes and ways of action of people and entities in the area of market and business operations.</t>
  </si>
  <si>
    <t>Is able to correctly identify and interpret opportunities available in the international business environment. Has the skills which are necessary to utilize skills represented by employees in a way which benefits the organization. Therefore, is able to use knowledge of the discipline of management and quality science observe and interpret management and socio-economic problems at both macro- and microeconomic level.</t>
  </si>
  <si>
    <t>Is aware of various social and economic traits of international business environments. Can present reflections and ideas issues related to international business.  Critically assesses the level of their knowledge (as well as skills) and understands the need for continuous learning. Is able to act ethically, and with emotional sensitivity in various international business environments.</t>
  </si>
  <si>
    <t>The processes which shape the dynamics of International business environment often require unconventional and interdisciplinary approach to be understood and interpreted. First of all, it is important to acknowledge that there are international dimensions of law, which determine many market processes. Moreover, in contemporary business environments, access to information is crucial for gaining and maintaining a competitive advantage. They are considered to be a backbone of many organizations’ operations. Namely, most of business decision making processes require an aid of multiple systems, which analyze the information and report essential data. It is also very important to notice, that financial markets are also a crucial part of business done internationally. Namely, most companies which operate on the international level, will have a need to grow their cash, decrease risks, by trading for e.g. securities and currencies. The module includes three courses which will familiarize students with key notions and theory related to international law, information management systems and financial market.</t>
  </si>
  <si>
    <t>Students should have prior exposure to basic concepts of law,  corporate finance and college-level mathematics.</t>
  </si>
  <si>
    <t>Student knows and understands of how Information Management Systems are used in business environments for meeting strategic and operational goals. Moreover, they are aware of international dimensions of law. In addition to that, they understand essential concepts of information management and the importance of information management systems for business decision making process. Furthermore, student knows and understand the significance of financial markets.</t>
  </si>
  <si>
    <t>Student is able to define and address key issues in the study of the international law. Furthermore, thy can describe how the financial markets operate, who uses them, and their role in international business environment. In addition to that, they can critically assess information and data associated with financial issues in a global context. Moreover, they can demonstrate the beginning skills with communication and information technologies to solve business-related problems.</t>
  </si>
  <si>
    <t>Student is ready to respect legal and ethical norms in business environments, and professional life. Moreover, is ready to diagnose and solve various economic and management problems in an international context. Furthermore, student is able to work individually and in teams to make rational and professional decisions in business related cases.</t>
  </si>
  <si>
    <t xml:space="preserve">Describe the challenges of managing a multicultural workforce.
Understand diversity and ethics.
Understand cross-cultural issues regarding diversity.
</t>
  </si>
  <si>
    <t>Understand how diverse organizational cultures are created.
Learn how to maintain a diverse organizational culture.
Recognize diverse organizational culture signs.</t>
  </si>
  <si>
    <t xml:space="preserve">Gain the ability to work in a multicultural environment professionally. 
</t>
  </si>
  <si>
    <t xml:space="preserve"> Avoid Xenophobia as a professional business decisionmaker.</t>
  </si>
  <si>
    <t>Create healthy, harmonious, and productive professional relationships with people.</t>
  </si>
  <si>
    <t xml:space="preserve">Cultivate professional values, ethics towards humanity.
Prohibits Discrimination and Harassment of Any Kind based on race, color, religion or belief, national, social or ethnic origin, sex (including pregnancy), age, physical, mental or sensory disability, HIV Status, sexual orientation, gender identity and/or expression, marital, civil union or domestic partnership status, past or present military service, family medical history or genetic information, family or parental status, or any other status protected by the laws or regulations. </t>
  </si>
  <si>
    <t xml:space="preserve">Introduction to Diversity Management
Type of Diversity Management
Characteristics of Diversity Management
Best Practices of Diversity Management
Specific Diversity Issues 
Diversity and Ethics 
Diversity around the Globe 
Dimensions of Organizational Culture and Diversity Impact
</t>
  </si>
  <si>
    <t xml:space="preserve">Datf R.L., (2012), New Era of Management (Eleventh Edition), Cengage Learning, Florence. 
Luthans F., (2011), Organizational Behavior An Evidence-Based Approach (Twelfth Edition) McGraw-Hill/Irwin, New York. 
Storner J.A.F., Freeman R.M., Gilber D R., (1995), Management (Sixth Edition), Prentice Hall, Inc,USA.
</t>
  </si>
  <si>
    <t xml:space="preserve">has advanced knowledge of the functioning of the economy and society, also in the local dimension, taking into account structures and processes in economic and social organizations
</t>
  </si>
  <si>
    <t>understands the importance of civil society that is made up of individuals, local communities, non-governmental organizations (formal and informal), social movements, trade unions, entrepreneurs of social economy entities, cooperatives, etc., as well as know the relations between them.</t>
  </si>
  <si>
    <t>is able to identify social, professional and scientific goals and needs in various types of organizations, including enterprises.</t>
  </si>
  <si>
    <t>can create individual and team action plans in social economy entities, non-governmental organizations.</t>
  </si>
  <si>
    <t>is able to join or builds networks of social relations in the local environment, supporting the implementation of tasks and projects carried out in that environment.</t>
  </si>
  <si>
    <t>is ready to actively participate in building and implementing various projects and social initiatives.</t>
  </si>
  <si>
    <t>is aware of the constant self-development and is ready to shape an active and ethical attitude on a professional and social basis</t>
  </si>
  <si>
    <t>1. Discussion on the WPBS Rules and Regulations in Szczecin, in particular in the field of complementary activities in the form of:
 a) activities, organized by the University and for the University, allowing to achieve the assumed learning effects, in line with the field of study and the specialization studied,
 b) individual - pro-social activity, allowing to achieve the assumed learning effects, in line with the field of study and specialization studied,
 c) activities for personal development, in line with the field of study and the field of study
 d) other activities not listed in the catalog, which mean an active attitude of the student in his professional and / or social environment.
2. Presentation of the catalog of additional activities.
3. Discussion on traineeshipship documentation, in particular in the field of complementary activities.
4. Acquainting with framework and detailed traineeship programs for particular specializations.
5. Implementation of additional activities listed in the catalog of activities and outside the catalog by the student.</t>
  </si>
  <si>
    <t>The Traineeship Regulations and traineeship documentation are available at www.zpsb.pl and www.zpsb.pl/en</t>
  </si>
  <si>
    <t>Knows and understands issues related to information management in the organization and functional aspects of its use.</t>
  </si>
  <si>
    <t>is able to design tools for obtaining information and creating collections of information in the organization and recognizes and
analyzes sources of information depending on the type of information available data.</t>
  </si>
  <si>
    <t>Can independently conduct basic research</t>
  </si>
  <si>
    <t>1. Classification of management information systems. Introduction to information systems. System typology of management information.
2. Information systems of management and levels of organization. Examples of management information systems at the Workplace level . Examples of management information systems at the operational level. Examples of information systems management at a strategic level.
3. The role of information and information processes in the management process. Types and sources of information. Features and properties of information.  Computerization strategy. Information and decision-making process.
4. Integrated management information systems. Integration areas. Integrated management systems - sample solutions.
5. Basics of designing information systems. Identification of business needs. Requirements needed for  classification of IT systems supporting management organization. The structure of the implementation project</t>
  </si>
  <si>
    <t>The student knows the sources of law, the basic types of economic entities  and the principles of their operation in EU  countries and the world.</t>
  </si>
  <si>
    <t>The student has basic skills and competences enabling  to function in the realities of the four freedoms UE, knows and understands their conditions and influence on activity</t>
  </si>
  <si>
    <t>The student has the ability to shape the activity business, taking into account the provisions of economic law in the EU and international law</t>
  </si>
  <si>
    <t>The student is aware of the level of own legal knowledge in area of EU and international law.</t>
  </si>
  <si>
    <t xml:space="preserve"> A. Wróbel (red.), Traktat o funkcjonowaniu Unii Europejskiej. Komentarz, t. I-III, Warszawa 2012.
4. 1. C. Kosikowski, Publiczne prawo gospodarcze Polski i Unii Europejskiej, LexisNexis, Warszawa 2010.</t>
  </si>
  <si>
    <t>1. The setting of International Law.
2. The making of international law. 
3, The law of treaties. 
4. The subjects of international law, including Human Rights.
5. The law on responsibility. 
6. International Courts and Tribunals. 
7. Sanctions, Countermeasures and Collective Security.
8. Tha law of armed conflict.
9. International Criminal Law.
10. The Sea, the air, the outer space.
11. Domestic Courts and their Relationship with international law.</t>
  </si>
  <si>
    <t xml:space="preserve">1. Shaw, M. (2017). Contents. In International Law (pp. Ix-Xx). Cambridge: Cambridge University Press ; 
2. J. Klebbers., International LAw , 2nd edition, Cambridge University Press 2018                                                                                                                                   </t>
  </si>
  <si>
    <t>Understand what constitutes diversity.
Explain the benefits of managing diversity.
Describe challenges of managing a workforce with diverse demographics.</t>
  </si>
  <si>
    <t>Occupational Health and Safety</t>
  </si>
  <si>
    <t>The student understands the relations taking place in the global economy and theirs reference to social life.</t>
  </si>
  <si>
    <t>The student recognizes the elements of the global environment as determinants of the operation of a national / local company.</t>
  </si>
  <si>
    <t>The student has the ability to interpret global phenomena in economy and is able to formulate own opinions and recommendations</t>
  </si>
  <si>
    <t xml:space="preserve">The student is aware of the complexity of the processes taking placein the modern global economy, is able to verify and evaluate them  </t>
  </si>
  <si>
    <t>1 / Introduction to globalization: different definitions of globalization, globalization yesterday, today and tomorrow.
2 / Globalization from a scientific perspective: how do economists perceive globalization and its problems.
3 / Man and globalization: social and cultural problems, ethical, linguistic. Is there one global culture?
4 / Globalization and economic development: the division of the world into countries rich North and poor South.
5 / Globalization and consumer awareness: products fair trade, genetically food modified.
6 / Globalization and democracy: will democracy resolve terrorism problem?
7 / Globalization and corporations: how corporations perceive global market?
8 / Globalization and the environment.</t>
  </si>
  <si>
    <t xml:space="preserve">1. Stiglitz J.,Globalization and its discontents, WW Norton &amp; Company, 2002,  Stiglitz J., Making globalization work, W. W. Norton Company, 2006
2. Globalizacja i regionalizacja w gospodarce światowej, red. Stiglitz J. Measuring what counts, The global movement for well-being, The New Press, 2020, Stiglitz J. , The price of inequality, Penguin Books, 2015, </t>
  </si>
  <si>
    <t>identifies phrases, idioms, collocations and grammatical structures at the B2 level that allow for understanding the language in a business context.</t>
  </si>
  <si>
    <t>is able to conduct a business conversation in both spoken and written form, is able to independently solve specific situational tasks that require the use of business language.</t>
  </si>
  <si>
    <t>is able to work in a group while performing tasks and solving problems, taking on different roles</t>
  </si>
  <si>
    <t>1. Brand
2. Cultural differences
3. Travel in business
4. Human resources
5. Changes in the work environment
6. International markets
7. Organization of work
8. Ethics
9. Advertising
10. Leadership
11. Money
12. Competition</t>
  </si>
  <si>
    <t>Market Leader Itermediate</t>
  </si>
  <si>
    <t>Publications included in the Manual as additional literature for each unit.</t>
  </si>
  <si>
    <t>principles of creating and running a business, taking into account the following contexts: strategic, legal, financial, marketing, resource, operational, etc.</t>
  </si>
  <si>
    <t>knows and understands the issues related to the functioning of the company or other organization in which one has traineeship; knows its mission and main values, organizational and legal form, organizational structure, nature and profile of activities and scope of activities.</t>
  </si>
  <si>
    <t>knows the main functional areas of an organization of strategic importance (e.g. financial, production, marketing, HR, logistics departments, etc.), the relations between them and has knowledge of internal and external conditions of its operation (market, social, legal - e.g. e.g. internal regulations and external legal acts regulating the functioning of the organization, including the provisions of the GDPR, health and safety regulations).</t>
  </si>
  <si>
    <t>has knowledge of the company / organization management system in the areas of: planning, organizing, leading, and controlling. Knows the main IT and statistical tools used in the organization in which one has traineeship.</t>
  </si>
  <si>
    <t>knows the principles of accounting, economic and financial analysis.</t>
  </si>
  <si>
    <t>is able to perform commissioned tasks related to the current activities of the company / organization in which one has traineeship, adequately to the field of study; analyze and solve typical problems, using in practice the knowledge gained during studies.</t>
  </si>
  <si>
    <t>is able to work out rules of team work and communication with the  task supervisor.</t>
  </si>
  <si>
    <t>is able to use the knowledge of economics and finance as well as management and quality sciences, legal, ethical and social regulations and principles to carry out the tasks entrusted to the employer.</t>
  </si>
  <si>
    <t>can analyze financial results, prepare financial statements and apply IT tools in accounting</t>
  </si>
  <si>
    <t>is aware of own professional knowledge, understands the need for continuous improvement and development.</t>
  </si>
  <si>
    <t>is ready to make economic decisions based on the possessed knowledge and professional experience in relation to implemented projects</t>
  </si>
  <si>
    <t>in the course of the professional practice, he / she respects the applicable ethical and legal principles resulting from external and internal regulations</t>
  </si>
  <si>
    <t>has the knowledge in business English</t>
  </si>
  <si>
    <t>uses the language in simulated situations</t>
  </si>
  <si>
    <t>speaks Business English in various business situations</t>
  </si>
  <si>
    <t>Communication skills 
Negotiation and persuasion skills
Financial and numeracy skills 
Technological skills 
Organisational skills 
Selling skills 
Leadership and team skills 
Problem-solving and decision-making skills</t>
  </si>
  <si>
    <t>New International Business English, Leo Jones &amp; Richard Alexander, Cambridge</t>
  </si>
  <si>
    <t>1. The rules of WPBS traineeship (goals and forms of traineeship, organization and course of apprenticeships, apprentice duties, duties of apprenticeship tutor, duties of apprenticeship organizer, apprenticeship course, conditions for passing apprenticeship).
2. Documentation of the traineeship.
3. Framework and detailed program of the traineeship for individual specialties.
4. Forms of professional traineeship:
 a) traineeship organized by the University in a traditional or virtual form. The student uses the traineeship offer prepared by the University, on the basis of agreements concluded between the University and the host organization for internships,
 b) Individual traineeship in a traditional or virtual form. The student independently organizes the traineeship, initiates an agreement with the host organization for the traineeship. The university supervises the course of the traineeship,
 c) Employment in an organization in a position with the scope of activities corresponding to the field of study and specialization under study, on the basis of an employment contract, service relationship, civil law contract or running your own business.
5. Implementation of the traineeship at the place of traineeship in contact with the traineeship organizer, traineeship tutor on behalf of the traineeship organizer and traineeship tutor on behalf of the University.</t>
  </si>
  <si>
    <t>wrriten credit</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</si>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</sst>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b/>
      <sz val="20"/>
      <name val="Century Gothic"/>
      <family val="2"/>
      <charset val="238"/>
    </font>
    <font>
      <b/>
      <sz val="11"/>
      <color theme="1"/>
      <name val="Century Gothic"/>
      <family val="2"/>
      <charset val="238"/>
    </font>
    <font>
      <b/>
      <sz val="14"/>
      <color theme="1"/>
      <name val="Century Gothic"/>
      <family val="2"/>
      <charset val="238"/>
    </font>
    <font>
      <sz val="14"/>
      <color theme="1"/>
      <name val="Century Gothic"/>
      <family val="2"/>
      <charset val="238"/>
    </font>
    <font>
      <sz val="11"/>
      <color theme="1"/>
      <name val="Century Gothic"/>
      <family val="2"/>
      <charset val="238"/>
    </font>
    <font>
      <i/>
      <sz val="9"/>
      <color theme="1"/>
      <name val="Century Gothic"/>
      <family val="2"/>
      <charset val="238"/>
    </font>
    <font>
      <b/>
      <sz val="14"/>
      <color theme="5" tint="-0.499984740745262"/>
      <name val="Century Gothic"/>
      <family val="2"/>
      <charset val="238"/>
    </font>
    <font>
      <i/>
      <sz val="10"/>
      <color theme="5" tint="-0.499984740745262"/>
      <name val="Calibri"/>
      <family val="2"/>
      <charset val="238"/>
      <scheme val="minor"/>
    </font>
    <font>
      <sz val="11"/>
      <name val="Calibri"/>
      <family val="2"/>
      <charset val="238"/>
      <scheme val="minor"/>
    </font>
    <font>
      <b/>
      <sz val="11"/>
      <name val="Century Gothic"/>
      <family val="2"/>
      <charset val="238"/>
    </font>
    <font>
      <sz val="10"/>
      <color theme="5" tint="-0.499984740745262"/>
      <name val="Calibri"/>
      <family val="2"/>
      <charset val="238"/>
      <scheme val="minor"/>
    </font>
    <font>
      <b/>
      <sz val="14"/>
      <name val="Century Gothic"/>
      <family val="2"/>
      <charset val="238"/>
    </font>
    <font>
      <sz val="11"/>
      <color theme="5" tint="-0.499984740745262"/>
      <name val="Calibri"/>
      <family val="2"/>
      <charset val="238"/>
      <scheme val="minor"/>
    </font>
    <font>
      <b/>
      <sz val="18"/>
      <color theme="5" tint="-0.499984740745262"/>
      <name val="Century Gothic"/>
      <family val="2"/>
      <charset val="238"/>
    </font>
    <font>
      <b/>
      <sz val="12"/>
      <color theme="5" tint="-0.499984740745262"/>
      <name val="Century Gothic"/>
      <family val="2"/>
      <charset val="238"/>
    </font>
    <font>
      <b/>
      <sz val="11"/>
      <color theme="5" tint="-0.499984740745262"/>
      <name val="Century Gothic"/>
      <family val="2"/>
      <charset val="238"/>
    </font>
    <font>
      <b/>
      <sz val="18"/>
      <name val="Century Gothic"/>
      <family val="2"/>
      <charset val="238"/>
    </font>
    <font>
      <sz val="14"/>
      <name val="Century Gothic"/>
      <family val="2"/>
      <charset val="238"/>
    </font>
    <font>
      <b/>
      <sz val="14"/>
      <color rgb="FF632523"/>
      <name val="Century Gothic"/>
      <family val="2"/>
      <charset val="238"/>
    </font>
    <font>
      <b/>
      <sz val="12"/>
      <name val="Calibri"/>
      <family val="2"/>
      <charset val="238"/>
      <scheme val="minor"/>
    </font>
    <font>
      <b/>
      <sz val="14"/>
      <name val="Calibri"/>
      <family val="2"/>
      <charset val="238"/>
      <scheme val="minor"/>
    </font>
    <font>
      <i/>
      <sz val="10"/>
      <color rgb="FF632523"/>
      <name val="Calibri"/>
      <family val="2"/>
      <charset val="238"/>
      <scheme val="minor"/>
    </font>
    <font>
      <sz val="11"/>
      <name val="Century Gothic"/>
      <family val="2"/>
      <charset val="238"/>
    </font>
    <font>
      <b/>
      <sz val="11"/>
      <color rgb="FFFF0000"/>
      <name val="Century Gothic"/>
      <family val="2"/>
      <charset val="238"/>
    </font>
    <font>
      <sz val="12"/>
      <color theme="0"/>
      <name val="Calibri"/>
      <family val="2"/>
      <charset val="238"/>
      <scheme val="minor"/>
    </font>
    <font>
      <b/>
      <sz val="16"/>
      <color theme="5" tint="-0.499984740745262"/>
      <name val="Calibri"/>
      <family val="2"/>
      <charset val="238"/>
      <scheme val="minor"/>
    </font>
    <font>
      <b/>
      <sz val="14"/>
      <color theme="5" tint="-0.499984740745262"/>
      <name val="Calibri"/>
      <family val="2"/>
      <charset val="238"/>
      <scheme val="minor"/>
    </font>
    <font>
      <b/>
      <sz val="18"/>
      <color rgb="FFC00000"/>
      <name val="Calibri"/>
      <family val="2"/>
      <charset val="238"/>
      <scheme val="minor"/>
    </font>
    <font>
      <b/>
      <sz val="14"/>
      <color theme="4" tint="-0.499984740745262"/>
      <name val="Calibri"/>
      <family val="2"/>
      <charset val="238"/>
      <scheme val="minor"/>
    </font>
    <font>
      <b/>
      <sz val="10"/>
      <color theme="1"/>
      <name val="Calibri"/>
      <family val="2"/>
      <charset val="238"/>
      <scheme val="minor"/>
    </font>
    <font>
      <b/>
      <sz val="16"/>
      <color theme="4" tint="-0.499984740745262"/>
      <name val="Calibri"/>
      <family val="2"/>
      <charset val="238"/>
      <scheme val="minor"/>
    </font>
    <font>
      <b/>
      <sz val="14"/>
      <color theme="1"/>
      <name val="Calibri"/>
      <family val="2"/>
      <charset val="238"/>
      <scheme val="minor"/>
    </font>
    <font>
      <sz val="11"/>
      <color rgb="FF000000"/>
      <name val="Calibri"/>
      <family val="2"/>
      <charset val="238"/>
      <scheme val="minor"/>
    </font>
    <font>
      <b/>
      <sz val="14"/>
      <color rgb="FF000000"/>
      <name val="Calibri"/>
      <family val="2"/>
      <charset val="238"/>
      <scheme val="minor"/>
    </font>
    <font>
      <sz val="10"/>
      <name val="Calibri"/>
      <family val="2"/>
      <charset val="238"/>
      <scheme val="minor"/>
    </font>
    <font>
      <b/>
      <sz val="12"/>
      <color theme="1"/>
      <name val="Century Gothic"/>
      <family val="2"/>
      <charset val="238"/>
    </font>
    <font>
      <b/>
      <sz val="10"/>
      <color theme="1"/>
      <name val="Century Gothic"/>
      <family val="2"/>
      <charset val="238"/>
    </font>
    <font>
      <b/>
      <sz val="14"/>
      <color theme="0"/>
      <name val="Calibri"/>
      <family val="2"/>
      <charset val="238"/>
      <scheme val="minor"/>
    </font>
    <font>
      <i/>
      <sz val="11"/>
      <color theme="1"/>
      <name val="Calibri"/>
      <family val="2"/>
      <charset val="238"/>
      <scheme val="minor"/>
    </font>
    <font>
      <i/>
      <sz val="11"/>
      <name val="Calibri"/>
      <family val="2"/>
      <charset val="238"/>
      <scheme val="minor"/>
    </font>
    <font>
      <sz val="9"/>
      <color theme="1"/>
      <name val="Century Gothic"/>
      <family val="2"/>
      <charset val="238"/>
    </font>
    <font>
      <i/>
      <sz val="8"/>
      <color theme="1"/>
      <name val="Century Gothic"/>
      <family val="2"/>
      <charset val="238"/>
    </font>
    <font>
      <sz val="12"/>
      <color theme="1"/>
      <name val="Century Gothic"/>
      <family val="2"/>
      <charset val="238"/>
    </font>
    <font>
      <b/>
      <sz val="12"/>
      <name val="Century Gothic"/>
      <family val="2"/>
      <charset val="238"/>
    </font>
    <font>
      <b/>
      <sz val="20"/>
      <color theme="1"/>
      <name val="Century Gothic"/>
      <family val="2"/>
      <charset val="238"/>
    </font>
    <font>
      <b/>
      <sz val="11"/>
      <name val="Calibri"/>
      <family val="2"/>
      <charset val="238"/>
      <scheme val="minor"/>
    </font>
    <font>
      <sz val="10"/>
      <name val="Century Gothic"/>
      <family val="2"/>
      <charset val="238"/>
    </font>
    <font>
      <sz val="10"/>
      <color rgb="FF000000"/>
      <name val="Calibri"/>
      <family val="2"/>
      <charset val="238"/>
      <scheme val="minor"/>
    </font>
    <font>
      <b/>
      <i/>
      <u/>
      <sz val="12"/>
      <color theme="4" tint="-0.499984740745262"/>
      <name val="Calibri"/>
      <family val="2"/>
      <charset val="238"/>
      <scheme val="minor"/>
    </font>
    <font>
      <b/>
      <i/>
      <u/>
      <sz val="11"/>
      <color theme="4" tint="-0.499984740745262"/>
      <name val="Calibri"/>
      <family val="2"/>
      <charset val="238"/>
      <scheme val="minor"/>
    </font>
    <font>
      <sz val="10"/>
      <color theme="1"/>
      <name val="Century Gothic"/>
      <family val="2"/>
      <charset val="238"/>
    </font>
    <font>
      <b/>
      <sz val="13"/>
      <color theme="5" tint="-0.499984740745262"/>
      <name val="Century Gothic"/>
      <family val="2"/>
      <charset val="238"/>
    </font>
    <font>
      <sz val="12"/>
      <name val="Calibri"/>
      <family val="2"/>
      <charset val="238"/>
      <scheme val="minor"/>
    </font>
    <font>
      <b/>
      <u/>
      <sz val="12"/>
      <color theme="1"/>
      <name val="Calibri"/>
      <family val="2"/>
      <charset val="238"/>
      <scheme val="minor"/>
    </font>
    <font>
      <sz val="11"/>
      <color rgb="FF504552"/>
      <name val="Calibri"/>
      <family val="2"/>
      <charset val="238"/>
      <scheme val="minor"/>
    </font>
  </fonts>
  <fills count="2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2F2F2"/>
        <bgColor rgb="FF000000"/>
      </patternFill>
    </fill>
    <fill>
      <patternFill patternType="solid">
        <fgColor rgb="FFFFFF8F"/>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5D5FF"/>
        <bgColor indexed="64"/>
      </patternFill>
    </fill>
    <fill>
      <patternFill patternType="solid">
        <fgColor rgb="FFE6FD91"/>
        <bgColor indexed="64"/>
      </patternFill>
    </fill>
    <fill>
      <patternFill patternType="solid">
        <fgColor rgb="FFDBFC64"/>
        <bgColor indexed="64"/>
      </patternFill>
    </fill>
    <fill>
      <patternFill patternType="solid">
        <fgColor rgb="FFBDBDFF"/>
        <bgColor indexed="64"/>
      </patternFill>
    </fill>
    <fill>
      <patternFill patternType="solid">
        <fgColor rgb="FFF6BE98"/>
        <bgColor indexed="64"/>
      </patternFill>
    </fill>
    <fill>
      <patternFill patternType="solid">
        <fgColor rgb="FFA3FFA3"/>
        <bgColor indexed="64"/>
      </patternFill>
    </fill>
    <fill>
      <patternFill patternType="solid">
        <fgColor rgb="FFC2DBF0"/>
        <bgColor indexed="64"/>
      </patternFill>
    </fill>
    <fill>
      <patternFill patternType="solid">
        <fgColor rgb="FFFFFF57"/>
        <bgColor indexed="64"/>
      </patternFill>
    </fill>
    <fill>
      <patternFill patternType="solid">
        <fgColor rgb="FFF9D3B9"/>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4"/>
        <bgColor indexed="64"/>
      </patternFill>
    </fill>
    <fill>
      <patternFill patternType="solid">
        <fgColor rgb="FFC6E0B4"/>
        <bgColor indexed="64"/>
      </patternFill>
    </fill>
    <fill>
      <patternFill patternType="solid">
        <fgColor rgb="FFC6E0B4"/>
        <bgColor rgb="FF000000"/>
      </patternFill>
    </fill>
    <fill>
      <patternFill patternType="solid">
        <fgColor rgb="FFA9D08E"/>
        <bgColor indexed="64"/>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rgb="FF632523"/>
      </left>
      <right style="medium">
        <color rgb="FF632523"/>
      </right>
      <top style="medium">
        <color rgb="FF632523"/>
      </top>
      <bottom style="medium">
        <color rgb="FF632523"/>
      </bottom>
      <diagonal/>
    </border>
    <border>
      <left style="medium">
        <color theme="5" tint="-0.499984740745262"/>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medium">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diagonal/>
    </border>
    <border>
      <left/>
      <right/>
      <top style="medium">
        <color theme="5" tint="-0.499984740745262"/>
      </top>
      <bottom/>
      <diagonal/>
    </border>
    <border>
      <left/>
      <right style="thin">
        <color theme="5" tint="-0.499984740745262"/>
      </right>
      <top style="medium">
        <color theme="5" tint="-0.499984740745262"/>
      </top>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diagonal/>
    </border>
    <border>
      <left/>
      <right style="medium">
        <color theme="5" tint="-0.499984740745262"/>
      </right>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medium">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thin">
        <color theme="5" tint="-0.499984740745262"/>
      </left>
      <right/>
      <top style="medium">
        <color theme="5" tint="-0.499984740745262"/>
      </top>
      <bottom style="hair">
        <color theme="5" tint="-0.499984740745262"/>
      </bottom>
      <diagonal/>
    </border>
    <border>
      <left/>
      <right/>
      <top style="medium">
        <color theme="5" tint="-0.499984740745262"/>
      </top>
      <bottom style="hair">
        <color theme="5" tint="-0.499984740745262"/>
      </bottom>
      <diagonal/>
    </border>
    <border>
      <left/>
      <right style="medium">
        <color theme="5" tint="-0.499984740745262"/>
      </right>
      <top style="medium">
        <color theme="5" tint="-0.499984740745262"/>
      </top>
      <bottom style="hair">
        <color theme="5" tint="-0.499984740745262"/>
      </bottom>
      <diagonal/>
    </border>
    <border>
      <left style="thin">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medium">
        <color theme="5" tint="-0.499984740745262"/>
      </right>
      <top style="hair">
        <color theme="5" tint="-0.499984740745262"/>
      </top>
      <bottom style="hair">
        <color theme="5" tint="-0.499984740745262"/>
      </bottom>
      <diagonal/>
    </border>
    <border>
      <left style="thin">
        <color theme="5" tint="-0.499984740745262"/>
      </left>
      <right/>
      <top style="hair">
        <color theme="5" tint="-0.499984740745262"/>
      </top>
      <bottom style="thin">
        <color theme="5" tint="-0.499984740745262"/>
      </bottom>
      <diagonal/>
    </border>
    <border>
      <left/>
      <right/>
      <top style="hair">
        <color theme="5" tint="-0.499984740745262"/>
      </top>
      <bottom style="thin">
        <color theme="5" tint="-0.499984740745262"/>
      </bottom>
      <diagonal/>
    </border>
    <border>
      <left/>
      <right style="medium">
        <color theme="5" tint="-0.499984740745262"/>
      </right>
      <top style="hair">
        <color theme="5" tint="-0.499984740745262"/>
      </top>
      <bottom style="thin">
        <color theme="5" tint="-0.499984740745262"/>
      </bottom>
      <diagonal/>
    </border>
    <border>
      <left style="thin">
        <color theme="5" tint="-0.499984740745262"/>
      </left>
      <right/>
      <top style="thin">
        <color theme="5" tint="-0.499984740745262"/>
      </top>
      <bottom style="hair">
        <color theme="5" tint="-0.499984740745262"/>
      </bottom>
      <diagonal/>
    </border>
    <border>
      <left/>
      <right/>
      <top style="thin">
        <color theme="5" tint="-0.499984740745262"/>
      </top>
      <bottom style="hair">
        <color theme="5" tint="-0.499984740745262"/>
      </bottom>
      <diagonal/>
    </border>
    <border>
      <left/>
      <right style="medium">
        <color theme="5" tint="-0.499984740745262"/>
      </right>
      <top style="thin">
        <color theme="5" tint="-0.499984740745262"/>
      </top>
      <bottom style="hair">
        <color theme="5" tint="-0.499984740745262"/>
      </bottom>
      <diagonal/>
    </border>
    <border>
      <left style="thin">
        <color theme="5" tint="-0.499984740745262"/>
      </left>
      <right/>
      <top style="hair">
        <color theme="5" tint="-0.499984740745262"/>
      </top>
      <bottom style="medium">
        <color theme="5" tint="-0.499984740745262"/>
      </bottom>
      <diagonal/>
    </border>
    <border>
      <left/>
      <right/>
      <top style="hair">
        <color theme="5" tint="-0.499984740745262"/>
      </top>
      <bottom style="medium">
        <color theme="5" tint="-0.499984740745262"/>
      </bottom>
      <diagonal/>
    </border>
    <border>
      <left/>
      <right style="medium">
        <color theme="5" tint="-0.499984740745262"/>
      </right>
      <top style="hair">
        <color theme="5" tint="-0.499984740745262"/>
      </top>
      <bottom style="medium">
        <color theme="5" tint="-0.499984740745262"/>
      </bottom>
      <diagonal/>
    </border>
    <border>
      <left/>
      <right/>
      <top style="medium">
        <color indexed="64"/>
      </top>
      <bottom style="medium">
        <color indexed="64"/>
      </bottom>
      <diagonal/>
    </border>
    <border>
      <left/>
      <right/>
      <top style="medium">
        <color indexed="64"/>
      </top>
      <bottom style="medium">
        <color theme="5" tint="-0.499984740745262"/>
      </bottom>
      <diagonal/>
    </border>
    <border>
      <left style="medium">
        <color theme="5" tint="-0.499984740745262"/>
      </left>
      <right/>
      <top style="thin">
        <color theme="5" tint="-0.499984740745262"/>
      </top>
      <bottom style="thin">
        <color theme="5" tint="-0.499984740745262"/>
      </bottom>
      <diagonal/>
    </border>
    <border>
      <left style="medium">
        <color theme="5" tint="-0.499984740745262"/>
      </left>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diagonal/>
    </border>
    <border>
      <left style="medium">
        <color theme="5" tint="-0.499984740745262"/>
      </left>
      <right/>
      <top style="medium">
        <color theme="5" tint="-0.499984740745262"/>
      </top>
      <bottom style="thin">
        <color theme="5" tint="-0.499984740745262"/>
      </bottom>
      <diagonal/>
    </border>
    <border>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right style="medium">
        <color theme="5" tint="-0.499984740745262"/>
      </right>
      <top/>
      <bottom style="medium">
        <color theme="5" tint="-0.499984740745262"/>
      </bottom>
      <diagonal/>
    </border>
    <border>
      <left style="thin">
        <color theme="5" tint="-0.499984740745262"/>
      </left>
      <right style="medium">
        <color theme="5" tint="-0.499984740745262"/>
      </right>
      <top/>
      <bottom style="thin">
        <color theme="5" tint="-0.499984740745262"/>
      </bottom>
      <diagonal/>
    </border>
  </borders>
  <cellStyleXfs count="4">
    <xf numFmtId="0" fontId="0" fillId="0" borderId="0"/>
    <xf numFmtId="0" fontId="55" fillId="0" borderId="0" applyNumberFormat="0" applyFill="0" applyBorder="0" applyAlignment="0" applyProtection="0"/>
    <xf numFmtId="0" fontId="60" fillId="12" borderId="3" applyFill="0">
      <alignment horizontal="left" vertical="center"/>
    </xf>
    <xf numFmtId="0" fontId="5" fillId="2" borderId="3">
      <alignment horizontal="left"/>
    </xf>
  </cellStyleXfs>
  <cellXfs count="576">
    <xf numFmtId="0" fontId="0" fillId="0" borderId="0" xfId="0"/>
    <xf numFmtId="0" fontId="30" fillId="0" borderId="0" xfId="0"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xf>
    <xf numFmtId="0" fontId="32" fillId="0" borderId="0" xfId="0" applyFont="1" applyProtection="1"/>
    <xf numFmtId="0" fontId="0" fillId="0" borderId="0" xfId="0" applyAlignment="1" applyProtection="1">
      <alignment horizontal="center"/>
    </xf>
    <xf numFmtId="0" fontId="35" fillId="0" borderId="0" xfId="0" applyFont="1" applyProtection="1"/>
    <xf numFmtId="0" fontId="33" fillId="0" borderId="0" xfId="0" applyFont="1" applyProtection="1"/>
    <xf numFmtId="0" fontId="3" fillId="0" borderId="3"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4" fillId="15" borderId="3" xfId="0" applyFont="1" applyFill="1" applyBorder="1" applyAlignment="1" applyProtection="1">
      <alignment horizontal="center"/>
    </xf>
    <xf numFmtId="0" fontId="4" fillId="15" borderId="3" xfId="0" applyFont="1" applyFill="1" applyBorder="1" applyAlignment="1" applyProtection="1">
      <alignment horizontal="left"/>
    </xf>
    <xf numFmtId="0" fontId="2" fillId="15" borderId="3" xfId="0" applyFont="1" applyFill="1" applyBorder="1" applyAlignment="1" applyProtection="1">
      <alignment horizontal="center"/>
    </xf>
    <xf numFmtId="0" fontId="5" fillId="0" borderId="3" xfId="0" applyFont="1" applyBorder="1" applyAlignment="1" applyProtection="1">
      <alignment horizontal="right"/>
    </xf>
    <xf numFmtId="0" fontId="0" fillId="2" borderId="3" xfId="0" applyFill="1" applyBorder="1" applyAlignment="1" applyProtection="1">
      <alignment horizontal="center"/>
    </xf>
    <xf numFmtId="0" fontId="0" fillId="0" borderId="3" xfId="0" applyBorder="1" applyAlignment="1" applyProtection="1">
      <alignment horizontal="center"/>
    </xf>
    <xf numFmtId="0" fontId="5" fillId="0" borderId="3" xfId="0" applyFont="1" applyFill="1" applyBorder="1" applyAlignment="1" applyProtection="1">
      <alignment horizontal="right"/>
    </xf>
    <xf numFmtId="0" fontId="4" fillId="15" borderId="3" xfId="0" applyFont="1" applyFill="1" applyBorder="1" applyAlignment="1" applyProtection="1">
      <alignment horizontal="center" vertical="center"/>
    </xf>
    <xf numFmtId="0" fontId="2" fillId="15" borderId="3" xfId="0" applyFont="1" applyFill="1" applyBorder="1" applyAlignment="1" applyProtection="1">
      <alignment horizontal="center" vertical="center"/>
    </xf>
    <xf numFmtId="0" fontId="4" fillId="16" borderId="3" xfId="0" applyFont="1" applyFill="1" applyBorder="1" applyAlignment="1" applyProtection="1">
      <alignment horizontal="center"/>
    </xf>
    <xf numFmtId="0" fontId="4" fillId="16" borderId="3" xfId="0" applyFont="1" applyFill="1" applyBorder="1" applyProtection="1"/>
    <xf numFmtId="0" fontId="5" fillId="16" borderId="3" xfId="0" applyFont="1" applyFill="1" applyBorder="1" applyAlignment="1" applyProtection="1">
      <alignment horizontal="center"/>
    </xf>
    <xf numFmtId="0" fontId="2" fillId="16" borderId="3" xfId="0" applyFont="1" applyFill="1" applyBorder="1" applyAlignment="1" applyProtection="1">
      <alignment horizontal="center"/>
    </xf>
    <xf numFmtId="0" fontId="4" fillId="14" borderId="3" xfId="0" applyFont="1" applyFill="1" applyBorder="1" applyAlignment="1" applyProtection="1">
      <alignment horizontal="center"/>
    </xf>
    <xf numFmtId="0" fontId="2" fillId="14" borderId="3" xfId="0" applyFont="1" applyFill="1" applyBorder="1" applyAlignment="1" applyProtection="1">
      <alignment horizontal="center"/>
    </xf>
    <xf numFmtId="0" fontId="4" fillId="17" borderId="3" xfId="0" applyFont="1" applyFill="1" applyBorder="1" applyAlignment="1" applyProtection="1">
      <alignment horizontal="center"/>
    </xf>
    <xf numFmtId="0" fontId="4" fillId="17" borderId="3" xfId="0" applyFont="1" applyFill="1" applyBorder="1" applyProtection="1"/>
    <xf numFmtId="0" fontId="5" fillId="17" borderId="3" xfId="0" applyFont="1" applyFill="1" applyBorder="1" applyAlignment="1" applyProtection="1">
      <alignment horizontal="center"/>
    </xf>
    <xf numFmtId="0" fontId="2" fillId="17" borderId="3" xfId="0" applyFont="1" applyFill="1" applyBorder="1" applyAlignment="1" applyProtection="1">
      <alignment horizontal="center"/>
    </xf>
    <xf numFmtId="0" fontId="4" fillId="22" borderId="3" xfId="0" applyFont="1" applyFill="1" applyBorder="1" applyAlignment="1" applyProtection="1">
      <alignment horizontal="center"/>
    </xf>
    <xf numFmtId="0" fontId="2" fillId="22" borderId="3" xfId="0" applyFont="1" applyFill="1" applyBorder="1" applyAlignment="1" applyProtection="1">
      <alignment horizontal="center"/>
    </xf>
    <xf numFmtId="0" fontId="4" fillId="18" borderId="3" xfId="0" applyFont="1" applyFill="1" applyBorder="1" applyAlignment="1" applyProtection="1">
      <alignment horizontal="center"/>
    </xf>
    <xf numFmtId="0" fontId="4" fillId="18" borderId="3" xfId="0" applyFont="1" applyFill="1" applyBorder="1" applyProtection="1"/>
    <xf numFmtId="0" fontId="5" fillId="18" borderId="3" xfId="0" applyFont="1" applyFill="1" applyBorder="1" applyAlignment="1" applyProtection="1">
      <alignment horizontal="center"/>
    </xf>
    <xf numFmtId="0" fontId="2" fillId="18" borderId="3" xfId="0" applyFont="1" applyFill="1" applyBorder="1" applyAlignment="1" applyProtection="1">
      <alignment horizontal="center"/>
    </xf>
    <xf numFmtId="0" fontId="4" fillId="12" borderId="3" xfId="0" applyFont="1" applyFill="1" applyBorder="1" applyAlignment="1" applyProtection="1">
      <alignment horizontal="center" vertical="center"/>
    </xf>
    <xf numFmtId="0" fontId="2" fillId="12" borderId="3" xfId="0" applyFont="1" applyFill="1" applyBorder="1" applyAlignment="1" applyProtection="1">
      <alignment horizontal="center" vertical="center"/>
    </xf>
    <xf numFmtId="0" fontId="4" fillId="12" borderId="3" xfId="0" applyFont="1" applyFill="1" applyBorder="1" applyAlignment="1" applyProtection="1">
      <alignment horizontal="center"/>
    </xf>
    <xf numFmtId="0" fontId="2" fillId="12" borderId="3" xfId="0" applyFont="1" applyFill="1" applyBorder="1" applyAlignment="1" applyProtection="1">
      <alignment horizontal="center"/>
    </xf>
    <xf numFmtId="0" fontId="4" fillId="19" borderId="3" xfId="0" applyFont="1" applyFill="1" applyBorder="1" applyAlignment="1" applyProtection="1">
      <alignment horizontal="center"/>
    </xf>
    <xf numFmtId="0" fontId="4" fillId="19" borderId="3" xfId="0" applyFont="1" applyFill="1" applyBorder="1" applyProtection="1"/>
    <xf numFmtId="0" fontId="5" fillId="19" borderId="3" xfId="0" applyFont="1" applyFill="1" applyBorder="1" applyAlignment="1" applyProtection="1">
      <alignment horizontal="center"/>
    </xf>
    <xf numFmtId="0" fontId="2" fillId="19" borderId="3" xfId="0" applyFont="1" applyFill="1" applyBorder="1" applyAlignment="1" applyProtection="1">
      <alignment horizontal="center"/>
    </xf>
    <xf numFmtId="0" fontId="4" fillId="13" borderId="3" xfId="0" applyFont="1" applyFill="1" applyBorder="1" applyAlignment="1" applyProtection="1">
      <alignment horizontal="center"/>
    </xf>
    <xf numFmtId="0" fontId="2" fillId="13" borderId="3" xfId="0" applyFont="1" applyFill="1" applyBorder="1" applyAlignment="1" applyProtection="1">
      <alignment horizontal="center"/>
    </xf>
    <xf numFmtId="0" fontId="0" fillId="2" borderId="7" xfId="0" applyFill="1" applyBorder="1" applyAlignment="1" applyProtection="1">
      <alignment horizontal="center"/>
    </xf>
    <xf numFmtId="0" fontId="4"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4" fillId="20" borderId="3" xfId="0" applyFont="1" applyFill="1" applyBorder="1" applyAlignment="1" applyProtection="1">
      <alignment horizontal="center"/>
    </xf>
    <xf numFmtId="0" fontId="4" fillId="20" borderId="3" xfId="0" applyFont="1" applyFill="1" applyBorder="1" applyProtection="1"/>
    <xf numFmtId="0" fontId="5" fillId="20" borderId="3" xfId="0" applyFont="1" applyFill="1" applyBorder="1" applyProtection="1"/>
    <xf numFmtId="0" fontId="2" fillId="20" borderId="3" xfId="0" applyFont="1" applyFill="1" applyBorder="1" applyAlignment="1" applyProtection="1">
      <alignment horizontal="center"/>
    </xf>
    <xf numFmtId="0" fontId="4" fillId="10" borderId="3" xfId="0" applyFont="1" applyFill="1" applyBorder="1" applyAlignment="1" applyProtection="1">
      <alignment horizontal="center"/>
    </xf>
    <xf numFmtId="0" fontId="2" fillId="10" borderId="3" xfId="0" applyFont="1" applyFill="1" applyBorder="1" applyAlignment="1" applyProtection="1">
      <alignment horizontal="center"/>
    </xf>
    <xf numFmtId="0" fontId="5" fillId="2" borderId="3" xfId="0" applyFont="1" applyFill="1" applyBorder="1" applyAlignment="1" applyProtection="1">
      <alignment horizontal="right"/>
    </xf>
    <xf numFmtId="0" fontId="0" fillId="0" borderId="7" xfId="0" applyBorder="1" applyAlignment="1" applyProtection="1">
      <alignment horizontal="center"/>
    </xf>
    <xf numFmtId="0" fontId="4" fillId="10" borderId="8" xfId="0" applyFont="1" applyFill="1" applyBorder="1" applyAlignment="1" applyProtection="1">
      <alignment horizontal="center"/>
    </xf>
    <xf numFmtId="0" fontId="2" fillId="10" borderId="8" xfId="0" applyFont="1" applyFill="1" applyBorder="1" applyAlignment="1" applyProtection="1">
      <alignment horizontal="center"/>
    </xf>
    <xf numFmtId="0" fontId="4" fillId="10" borderId="3" xfId="0" applyFont="1" applyFill="1" applyBorder="1" applyAlignment="1" applyProtection="1">
      <alignment horizontal="center" vertical="center"/>
    </xf>
    <xf numFmtId="0" fontId="2" fillId="10" borderId="3" xfId="0" applyFont="1" applyFill="1" applyBorder="1" applyAlignment="1" applyProtection="1">
      <alignment horizontal="center" vertical="center"/>
    </xf>
    <xf numFmtId="0" fontId="4" fillId="21" borderId="3" xfId="0" applyFont="1" applyFill="1" applyBorder="1" applyAlignment="1" applyProtection="1">
      <alignment horizontal="center"/>
    </xf>
    <xf numFmtId="0" fontId="4" fillId="21" borderId="3" xfId="0" applyFont="1" applyFill="1" applyBorder="1" applyProtection="1"/>
    <xf numFmtId="0" fontId="5" fillId="21" borderId="3" xfId="0" applyFont="1" applyFill="1" applyBorder="1" applyProtection="1"/>
    <xf numFmtId="0" fontId="2" fillId="21" borderId="3" xfId="0" applyFont="1" applyFill="1" applyBorder="1" applyAlignment="1" applyProtection="1">
      <alignment horizontal="center"/>
    </xf>
    <xf numFmtId="0" fontId="38" fillId="11" borderId="3" xfId="0" applyFont="1" applyFill="1" applyBorder="1" applyAlignment="1" applyProtection="1">
      <alignment horizontal="center"/>
    </xf>
    <xf numFmtId="0" fontId="4" fillId="11" borderId="3" xfId="0" applyFont="1" applyFill="1" applyBorder="1" applyProtection="1"/>
    <xf numFmtId="0" fontId="21" fillId="0" borderId="0" xfId="0" applyFont="1" applyFill="1" applyAlignment="1" applyProtection="1">
      <alignment horizontal="center" vertical="center"/>
    </xf>
    <xf numFmtId="0" fontId="7" fillId="2" borderId="0" xfId="0" applyFont="1" applyFill="1" applyAlignment="1" applyProtection="1">
      <alignment vertical="center"/>
    </xf>
    <xf numFmtId="0" fontId="0" fillId="0" borderId="0" xfId="0" applyProtection="1"/>
    <xf numFmtId="0" fontId="10" fillId="0" borderId="0" xfId="0" applyFont="1" applyAlignment="1" applyProtection="1">
      <alignment vertical="center"/>
    </xf>
    <xf numFmtId="0" fontId="11" fillId="0" borderId="0" xfId="0" applyFont="1" applyAlignment="1" applyProtection="1">
      <alignment vertical="center"/>
    </xf>
    <xf numFmtId="0" fontId="9" fillId="4" borderId="1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14" fillId="6" borderId="44" xfId="0" applyFont="1" applyFill="1" applyBorder="1" applyAlignment="1" applyProtection="1">
      <alignment horizontal="left" vertical="top"/>
    </xf>
    <xf numFmtId="0" fontId="17" fillId="6" borderId="29" xfId="0" applyFont="1" applyFill="1" applyBorder="1" applyAlignment="1" applyProtection="1">
      <alignment horizontal="left" vertical="top"/>
    </xf>
    <xf numFmtId="0" fontId="0" fillId="6" borderId="52" xfId="0" applyFill="1" applyBorder="1" applyProtection="1"/>
    <xf numFmtId="0" fontId="8" fillId="4" borderId="40" xfId="0" applyFont="1" applyFill="1" applyBorder="1" applyAlignment="1" applyProtection="1">
      <alignment horizontal="center" vertical="center"/>
    </xf>
    <xf numFmtId="0" fontId="8" fillId="10" borderId="11" xfId="0" applyFont="1" applyFill="1" applyBorder="1" applyAlignment="1" applyProtection="1">
      <alignment horizontal="center" vertical="center"/>
    </xf>
    <xf numFmtId="0" fontId="8" fillId="4" borderId="46" xfId="0" applyFont="1" applyFill="1" applyBorder="1" applyAlignment="1" applyProtection="1">
      <alignment horizontal="center" vertical="center"/>
    </xf>
    <xf numFmtId="0" fontId="42" fillId="0" borderId="0" xfId="0" applyFont="1" applyAlignment="1" applyProtection="1"/>
    <xf numFmtId="0" fontId="5" fillId="0" borderId="0" xfId="0" applyFont="1" applyProtection="1"/>
    <xf numFmtId="0" fontId="24" fillId="3" borderId="10"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8" fillId="4" borderId="10"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xf>
    <xf numFmtId="0" fontId="8" fillId="6" borderId="44" xfId="0" applyFont="1" applyFill="1" applyBorder="1" applyAlignment="1" applyProtection="1">
      <alignment horizontal="center" vertical="center"/>
    </xf>
    <xf numFmtId="0" fontId="19" fillId="6" borderId="29" xfId="0" applyFont="1" applyFill="1" applyBorder="1" applyAlignment="1" applyProtection="1">
      <alignment horizontal="center" vertical="center"/>
    </xf>
    <xf numFmtId="0" fontId="19" fillId="6" borderId="52"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0" fillId="6" borderId="40" xfId="0" applyFill="1" applyBorder="1" applyAlignment="1" applyProtection="1"/>
    <xf numFmtId="0" fontId="0" fillId="6" borderId="11" xfId="0" applyFill="1" applyBorder="1" applyAlignment="1" applyProtection="1"/>
    <xf numFmtId="0" fontId="0" fillId="6" borderId="11" xfId="0" applyFill="1" applyBorder="1" applyProtection="1"/>
    <xf numFmtId="0" fontId="42" fillId="4" borderId="10" xfId="0" applyFont="1" applyFill="1" applyBorder="1" applyAlignment="1" applyProtection="1">
      <alignment horizontal="center" vertical="center" wrapText="1"/>
    </xf>
    <xf numFmtId="0" fontId="8" fillId="22" borderId="11" xfId="0" applyFont="1" applyFill="1" applyBorder="1" applyAlignment="1" applyProtection="1">
      <alignment horizontal="center" vertical="center"/>
    </xf>
    <xf numFmtId="0" fontId="0" fillId="0" borderId="0" xfId="0" applyFill="1" applyBorder="1" applyProtection="1"/>
    <xf numFmtId="0" fontId="11" fillId="0" borderId="0" xfId="0" applyFont="1" applyFill="1" applyBorder="1" applyProtection="1"/>
    <xf numFmtId="0" fontId="0" fillId="6" borderId="41" xfId="0" applyFill="1" applyBorder="1" applyProtection="1"/>
    <xf numFmtId="0" fontId="20" fillId="0" borderId="0" xfId="0" applyFont="1" applyFill="1" applyProtection="1"/>
    <xf numFmtId="0" fontId="13" fillId="0" borderId="0" xfId="0" applyFont="1" applyFill="1" applyProtection="1"/>
    <xf numFmtId="0" fontId="10" fillId="0" borderId="0" xfId="0" applyFont="1" applyFill="1" applyProtection="1"/>
    <xf numFmtId="0" fontId="37" fillId="0" borderId="0" xfId="0" applyFont="1" applyProtection="1"/>
    <xf numFmtId="0" fontId="37" fillId="0" borderId="0" xfId="0" applyFont="1" applyFill="1" applyProtection="1"/>
    <xf numFmtId="0" fontId="5" fillId="15" borderId="3" xfId="0" applyFont="1" applyFill="1" applyBorder="1" applyAlignment="1" applyProtection="1">
      <alignment horizontal="center"/>
    </xf>
    <xf numFmtId="0" fontId="5" fillId="2" borderId="3" xfId="0" applyFont="1" applyFill="1" applyBorder="1" applyAlignment="1" applyProtection="1">
      <alignment horizontal="left"/>
    </xf>
    <xf numFmtId="0" fontId="5" fillId="0" borderId="3" xfId="0" applyFont="1" applyBorder="1" applyAlignment="1" applyProtection="1">
      <alignment horizontal="center"/>
    </xf>
    <xf numFmtId="0" fontId="5" fillId="2" borderId="3" xfId="0" applyFont="1" applyFill="1" applyBorder="1" applyAlignment="1" applyProtection="1">
      <alignment horizontal="center"/>
    </xf>
    <xf numFmtId="0" fontId="6" fillId="0" borderId="4" xfId="0" applyFont="1" applyBorder="1" applyAlignment="1" applyProtection="1">
      <alignment horizontal="center"/>
    </xf>
    <xf numFmtId="0" fontId="5" fillId="0" borderId="3" xfId="0" applyFont="1" applyBorder="1" applyProtection="1"/>
    <xf numFmtId="0" fontId="5" fillId="15"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xf>
    <xf numFmtId="0" fontId="31" fillId="2" borderId="3" xfId="0" applyFont="1" applyFill="1" applyBorder="1" applyAlignment="1" applyProtection="1">
      <alignment horizontal="center"/>
    </xf>
    <xf numFmtId="0" fontId="5" fillId="14" borderId="3" xfId="0" applyFont="1" applyFill="1" applyBorder="1" applyAlignment="1" applyProtection="1">
      <alignment horizontal="center"/>
    </xf>
    <xf numFmtId="0" fontId="5" fillId="0" borderId="3" xfId="0" applyFont="1" applyFill="1" applyBorder="1" applyAlignment="1" applyProtection="1">
      <alignment horizontal="center"/>
    </xf>
    <xf numFmtId="0" fontId="31" fillId="0" borderId="3" xfId="0" applyFont="1" applyBorder="1" applyAlignment="1" applyProtection="1">
      <alignment horizontal="center"/>
    </xf>
    <xf numFmtId="0" fontId="5" fillId="22" borderId="3" xfId="0" applyFont="1" applyFill="1" applyBorder="1" applyAlignment="1" applyProtection="1">
      <alignment horizontal="center"/>
    </xf>
    <xf numFmtId="0" fontId="5" fillId="12" borderId="3" xfId="0" applyFont="1" applyFill="1" applyBorder="1" applyAlignment="1" applyProtection="1">
      <alignment horizontal="center" vertical="center" wrapText="1"/>
    </xf>
    <xf numFmtId="0" fontId="5" fillId="12" borderId="3" xfId="0" applyFont="1" applyFill="1" applyBorder="1" applyAlignment="1" applyProtection="1">
      <alignment horizontal="center" wrapText="1"/>
    </xf>
    <xf numFmtId="0" fontId="5" fillId="13" borderId="3" xfId="0" applyFont="1" applyFill="1" applyBorder="1" applyAlignment="1" applyProtection="1">
      <alignment horizontal="center"/>
    </xf>
    <xf numFmtId="0" fontId="31" fillId="0" borderId="3" xfId="0" applyFont="1" applyBorder="1" applyProtection="1"/>
    <xf numFmtId="0" fontId="5" fillId="13" borderId="3" xfId="0" applyFont="1" applyFill="1" applyBorder="1" applyAlignment="1" applyProtection="1">
      <alignment horizontal="center" vertical="center" wrapText="1"/>
    </xf>
    <xf numFmtId="0" fontId="4" fillId="10" borderId="3" xfId="0" applyFont="1" applyFill="1" applyBorder="1" applyAlignment="1" applyProtection="1">
      <alignment horizontal="left"/>
    </xf>
    <xf numFmtId="0" fontId="5" fillId="10" borderId="3" xfId="0" applyFont="1" applyFill="1" applyBorder="1" applyAlignment="1" applyProtection="1">
      <alignment horizontal="center"/>
    </xf>
    <xf numFmtId="0" fontId="5" fillId="2" borderId="8" xfId="0" applyFont="1" applyFill="1" applyBorder="1" applyAlignment="1" applyProtection="1">
      <alignment horizontal="center"/>
    </xf>
    <xf numFmtId="0" fontId="5" fillId="10" borderId="8" xfId="0" applyFont="1" applyFill="1" applyBorder="1" applyAlignment="1" applyProtection="1">
      <alignment horizontal="center"/>
    </xf>
    <xf numFmtId="0" fontId="5" fillId="0" borderId="3" xfId="0" applyFont="1" applyBorder="1" applyAlignment="1" applyProtection="1">
      <alignment horizontal="left" wrapText="1"/>
    </xf>
    <xf numFmtId="0" fontId="5" fillId="10" borderId="3" xfId="0" applyFont="1" applyFill="1" applyBorder="1" applyAlignment="1" applyProtection="1">
      <alignment horizontal="center" vertical="center" wrapText="1"/>
    </xf>
    <xf numFmtId="0" fontId="58" fillId="0" borderId="0" xfId="0" applyFont="1" applyFill="1" applyProtection="1"/>
    <xf numFmtId="0" fontId="14" fillId="26" borderId="37" xfId="0" applyFont="1" applyFill="1" applyBorder="1" applyAlignment="1" applyProtection="1">
      <alignment vertical="center"/>
    </xf>
    <xf numFmtId="0" fontId="14" fillId="26" borderId="38" xfId="0" applyFont="1" applyFill="1" applyBorder="1" applyAlignment="1" applyProtection="1">
      <alignment vertical="center"/>
    </xf>
    <xf numFmtId="0" fontId="14" fillId="26" borderId="47" xfId="0" applyFont="1" applyFill="1" applyBorder="1" applyAlignment="1" applyProtection="1">
      <alignment vertical="center"/>
    </xf>
    <xf numFmtId="0" fontId="55" fillId="26" borderId="38" xfId="1" applyFill="1" applyBorder="1" applyAlignment="1" applyProtection="1">
      <alignment vertical="center"/>
    </xf>
    <xf numFmtId="0" fontId="8" fillId="4" borderId="50" xfId="0" applyFont="1" applyFill="1" applyBorder="1" applyAlignment="1" applyProtection="1">
      <alignment horizontal="center" vertical="center"/>
    </xf>
    <xf numFmtId="0" fontId="27" fillId="10" borderId="34" xfId="0" applyFont="1" applyFill="1" applyBorder="1" applyAlignment="1" applyProtection="1">
      <alignment vertical="center"/>
    </xf>
    <xf numFmtId="0" fontId="55" fillId="10" borderId="35" xfId="1" applyFill="1" applyBorder="1" applyAlignment="1" applyProtection="1">
      <alignment horizontal="center" vertical="center"/>
    </xf>
    <xf numFmtId="0" fontId="27" fillId="10" borderId="36" xfId="0" applyFont="1" applyFill="1" applyBorder="1" applyAlignment="1" applyProtection="1">
      <alignment vertical="center"/>
    </xf>
    <xf numFmtId="0" fontId="18" fillId="22" borderId="34" xfId="0" applyFont="1" applyFill="1" applyBorder="1" applyAlignment="1" applyProtection="1">
      <alignment vertical="center"/>
    </xf>
    <xf numFmtId="0" fontId="55" fillId="22" borderId="35" xfId="1" applyFill="1" applyBorder="1" applyAlignment="1" applyProtection="1">
      <alignment horizontal="right" vertical="center"/>
    </xf>
    <xf numFmtId="0" fontId="18" fillId="22" borderId="36" xfId="0" applyFont="1" applyFill="1" applyBorder="1" applyAlignment="1" applyProtection="1">
      <alignment vertical="center"/>
    </xf>
    <xf numFmtId="0" fontId="18" fillId="12" borderId="34" xfId="0" applyFont="1" applyFill="1" applyBorder="1" applyAlignment="1" applyProtection="1">
      <alignment vertical="center"/>
    </xf>
    <xf numFmtId="0" fontId="55" fillId="12" borderId="35" xfId="1" applyFill="1" applyBorder="1" applyAlignment="1" applyProtection="1">
      <alignment horizontal="center" vertical="center"/>
    </xf>
    <xf numFmtId="0" fontId="18" fillId="12" borderId="35" xfId="0" applyFont="1" applyFill="1" applyBorder="1" applyAlignment="1" applyProtection="1">
      <alignment vertical="center"/>
    </xf>
    <xf numFmtId="0" fontId="18" fillId="14" borderId="34" xfId="0" applyFont="1" applyFill="1" applyBorder="1" applyAlignment="1" applyProtection="1">
      <alignment vertical="center"/>
    </xf>
    <xf numFmtId="0" fontId="55" fillId="14" borderId="35" xfId="1" applyFill="1" applyBorder="1" applyAlignment="1" applyProtection="1">
      <alignment horizontal="center" vertical="center"/>
    </xf>
    <xf numFmtId="0" fontId="18" fillId="14" borderId="35" xfId="0" applyFont="1" applyFill="1" applyBorder="1" applyAlignment="1" applyProtection="1">
      <alignment vertical="center"/>
    </xf>
    <xf numFmtId="0" fontId="18" fillId="15" borderId="34" xfId="0" applyFont="1" applyFill="1" applyBorder="1" applyAlignment="1" applyProtection="1">
      <alignment vertical="center"/>
    </xf>
    <xf numFmtId="0" fontId="55" fillId="15" borderId="35" xfId="1" applyFill="1" applyBorder="1" applyAlignment="1" applyProtection="1">
      <alignment horizontal="center" vertical="center"/>
    </xf>
    <xf numFmtId="0" fontId="18" fillId="15" borderId="35" xfId="0" applyFont="1" applyFill="1" applyBorder="1" applyAlignment="1" applyProtection="1">
      <alignment vertical="center"/>
    </xf>
    <xf numFmtId="0" fontId="18" fillId="20" borderId="34" xfId="0" applyFont="1" applyFill="1" applyBorder="1" applyAlignment="1" applyProtection="1">
      <alignment vertical="center"/>
    </xf>
    <xf numFmtId="0" fontId="55" fillId="20" borderId="35" xfId="1" applyFill="1" applyBorder="1" applyAlignment="1" applyProtection="1">
      <alignment horizontal="center" vertical="center"/>
    </xf>
    <xf numFmtId="0" fontId="18" fillId="20" borderId="35" xfId="0" applyFont="1" applyFill="1" applyBorder="1" applyAlignment="1" applyProtection="1">
      <alignment vertical="center"/>
    </xf>
    <xf numFmtId="0" fontId="18" fillId="20" borderId="77" xfId="0" applyFont="1" applyFill="1" applyBorder="1" applyAlignment="1" applyProtection="1">
      <alignment vertical="center"/>
    </xf>
    <xf numFmtId="0" fontId="16" fillId="10" borderId="34" xfId="0" applyFont="1" applyFill="1" applyBorder="1" applyAlignment="1" applyProtection="1">
      <alignment horizontal="center" vertical="center" wrapText="1"/>
    </xf>
    <xf numFmtId="0" fontId="56" fillId="10" borderId="35" xfId="1" applyFont="1" applyFill="1" applyBorder="1" applyAlignment="1" applyProtection="1">
      <alignment horizontal="center" vertical="center"/>
    </xf>
    <xf numFmtId="0" fontId="16" fillId="10" borderId="36" xfId="0" applyFont="1" applyFill="1" applyBorder="1" applyAlignment="1" applyProtection="1">
      <alignment horizontal="center" vertical="center" wrapText="1"/>
    </xf>
    <xf numFmtId="0" fontId="16" fillId="22" borderId="34" xfId="0" applyFont="1" applyFill="1" applyBorder="1" applyAlignment="1" applyProtection="1">
      <alignment horizontal="center" vertical="center" wrapText="1"/>
    </xf>
    <xf numFmtId="0" fontId="56" fillId="22" borderId="35" xfId="1" applyFont="1" applyFill="1" applyBorder="1" applyAlignment="1" applyProtection="1">
      <alignment horizontal="right" vertical="center"/>
    </xf>
    <xf numFmtId="0" fontId="16" fillId="22" borderId="36" xfId="0" applyFont="1" applyFill="1" applyBorder="1" applyAlignment="1" applyProtection="1">
      <alignment horizontal="center" vertical="center" wrapText="1"/>
    </xf>
    <xf numFmtId="0" fontId="16" fillId="12" borderId="34" xfId="0" applyFont="1" applyFill="1" applyBorder="1" applyAlignment="1" applyProtection="1">
      <alignment horizontal="center" vertical="center" wrapText="1"/>
    </xf>
    <xf numFmtId="0" fontId="56" fillId="12" borderId="35" xfId="1" applyFont="1" applyFill="1" applyBorder="1" applyAlignment="1" applyProtection="1">
      <alignment horizontal="center" vertical="center"/>
    </xf>
    <xf numFmtId="0" fontId="16" fillId="12" borderId="36" xfId="0" applyFont="1" applyFill="1" applyBorder="1" applyAlignment="1" applyProtection="1">
      <alignment horizontal="center" vertical="center" wrapText="1"/>
    </xf>
    <xf numFmtId="0" fontId="16" fillId="14" borderId="34" xfId="0" applyFont="1" applyFill="1" applyBorder="1" applyAlignment="1" applyProtection="1">
      <alignment horizontal="center" vertical="center" wrapText="1"/>
    </xf>
    <xf numFmtId="0" fontId="56" fillId="14" borderId="35" xfId="1" applyFont="1" applyFill="1" applyBorder="1" applyAlignment="1" applyProtection="1">
      <alignment horizontal="center" vertical="center"/>
    </xf>
    <xf numFmtId="0" fontId="16" fillId="14" borderId="35" xfId="0" applyFont="1" applyFill="1" applyBorder="1" applyAlignment="1" applyProtection="1">
      <alignment horizontal="center" vertical="center" wrapText="1"/>
    </xf>
    <xf numFmtId="0" fontId="16" fillId="14" borderId="36" xfId="0" applyFont="1" applyFill="1" applyBorder="1" applyAlignment="1" applyProtection="1">
      <alignment horizontal="center" vertical="center" wrapText="1"/>
    </xf>
    <xf numFmtId="0" fontId="16" fillId="15" borderId="34" xfId="0" applyFont="1" applyFill="1" applyBorder="1" applyAlignment="1" applyProtection="1">
      <alignment horizontal="center" vertical="center" wrapText="1"/>
    </xf>
    <xf numFmtId="0" fontId="56" fillId="15" borderId="35" xfId="1" applyFont="1" applyFill="1" applyBorder="1" applyAlignment="1" applyProtection="1">
      <alignment horizontal="center" vertical="center"/>
    </xf>
    <xf numFmtId="0" fontId="16" fillId="15" borderId="35" xfId="0" applyFont="1" applyFill="1" applyBorder="1" applyAlignment="1" applyProtection="1">
      <alignment horizontal="center" vertical="center" wrapText="1"/>
    </xf>
    <xf numFmtId="0" fontId="16" fillId="15" borderId="77" xfId="0" applyFont="1" applyFill="1" applyBorder="1" applyAlignment="1" applyProtection="1">
      <alignment horizontal="center" vertical="center" wrapText="1"/>
    </xf>
    <xf numFmtId="0" fontId="8" fillId="4" borderId="73" xfId="0" applyFont="1" applyFill="1" applyBorder="1" applyAlignment="1" applyProtection="1">
      <alignment horizontal="center" vertical="center"/>
    </xf>
    <xf numFmtId="0" fontId="18" fillId="10" borderId="34" xfId="0" applyFont="1" applyFill="1" applyBorder="1" applyAlignment="1" applyProtection="1">
      <alignment horizontal="center" vertical="center" wrapText="1"/>
    </xf>
    <xf numFmtId="0" fontId="18" fillId="10" borderId="36" xfId="0" applyFont="1" applyFill="1" applyBorder="1" applyAlignment="1" applyProtection="1">
      <alignment horizontal="center" vertical="center" wrapText="1"/>
    </xf>
    <xf numFmtId="0" fontId="18" fillId="22" borderId="34" xfId="0" applyFont="1" applyFill="1" applyBorder="1" applyAlignment="1" applyProtection="1">
      <alignment horizontal="center" vertical="center" wrapText="1"/>
    </xf>
    <xf numFmtId="0" fontId="18" fillId="22" borderId="36" xfId="0" applyFont="1" applyFill="1" applyBorder="1" applyAlignment="1" applyProtection="1">
      <alignment horizontal="center" vertical="center" wrapText="1"/>
    </xf>
    <xf numFmtId="0" fontId="18" fillId="12" borderId="34" xfId="0" applyFont="1" applyFill="1" applyBorder="1" applyAlignment="1" applyProtection="1">
      <alignment horizontal="center" vertical="center" wrapText="1"/>
    </xf>
    <xf numFmtId="0" fontId="18" fillId="12" borderId="36" xfId="0" applyFont="1" applyFill="1" applyBorder="1" applyAlignment="1" applyProtection="1">
      <alignment horizontal="center" vertical="center" wrapText="1"/>
    </xf>
    <xf numFmtId="0" fontId="18" fillId="14" borderId="34" xfId="0" applyFont="1" applyFill="1" applyBorder="1" applyAlignment="1" applyProtection="1">
      <alignment horizontal="center" vertical="center" wrapText="1"/>
    </xf>
    <xf numFmtId="0" fontId="18" fillId="14" borderId="35" xfId="0" applyFont="1" applyFill="1" applyBorder="1" applyAlignment="1" applyProtection="1">
      <alignment horizontal="center" vertical="center" wrapText="1"/>
    </xf>
    <xf numFmtId="0" fontId="18" fillId="14" borderId="36" xfId="0" applyFont="1" applyFill="1" applyBorder="1" applyAlignment="1" applyProtection="1">
      <alignment horizontal="center" vertical="center" wrapText="1"/>
    </xf>
    <xf numFmtId="0" fontId="18" fillId="15" borderId="34" xfId="0" applyFont="1" applyFill="1" applyBorder="1" applyAlignment="1" applyProtection="1">
      <alignment horizontal="center" vertical="center" wrapText="1"/>
    </xf>
    <xf numFmtId="0" fontId="18" fillId="15" borderId="35" xfId="0" applyFont="1" applyFill="1" applyBorder="1" applyAlignment="1" applyProtection="1">
      <alignment horizontal="center" vertical="center" wrapText="1"/>
    </xf>
    <xf numFmtId="0" fontId="18" fillId="15" borderId="77" xfId="0" applyFont="1" applyFill="1" applyBorder="1" applyAlignment="1" applyProtection="1">
      <alignment horizontal="center" vertical="center" wrapText="1"/>
    </xf>
    <xf numFmtId="0" fontId="0" fillId="6" borderId="44" xfId="0" applyFill="1" applyBorder="1" applyAlignment="1" applyProtection="1">
      <alignment horizontal="center"/>
    </xf>
    <xf numFmtId="0" fontId="0" fillId="6" borderId="29" xfId="0" applyFill="1" applyBorder="1" applyAlignment="1" applyProtection="1">
      <alignment horizontal="center"/>
    </xf>
    <xf numFmtId="0" fontId="0" fillId="6" borderId="52" xfId="0" applyFill="1" applyBorder="1" applyAlignment="1" applyProtection="1">
      <alignment horizontal="center"/>
    </xf>
    <xf numFmtId="0" fontId="42" fillId="4" borderId="10"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1" fillId="0" borderId="0" xfId="0" applyFont="1" applyFill="1" applyBorder="1" applyAlignment="1" applyProtection="1">
      <alignment horizontal="center"/>
    </xf>
    <xf numFmtId="0" fontId="8" fillId="0" borderId="0" xfId="0" applyFont="1" applyFill="1" applyBorder="1" applyAlignment="1" applyProtection="1">
      <alignment horizontal="center" vertical="center" textRotation="90" wrapText="1"/>
    </xf>
    <xf numFmtId="0" fontId="8" fillId="0" borderId="0" xfId="0" applyFont="1" applyFill="1" applyBorder="1" applyAlignment="1" applyProtection="1">
      <alignment horizontal="center" vertical="center" textRotation="9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horizontal="left"/>
    </xf>
    <xf numFmtId="0" fontId="60" fillId="15" borderId="3" xfId="2" applyFill="1" applyProtection="1">
      <alignment horizontal="left" vertical="center"/>
    </xf>
    <xf numFmtId="0" fontId="5" fillId="2" borderId="3" xfId="3" applyProtection="1">
      <alignment horizontal="left"/>
    </xf>
    <xf numFmtId="0" fontId="60" fillId="14" borderId="3" xfId="2" applyFill="1" applyProtection="1">
      <alignment horizontal="left" vertical="center"/>
    </xf>
    <xf numFmtId="0" fontId="60" fillId="22" borderId="3" xfId="2" applyFill="1" applyProtection="1">
      <alignment horizontal="left" vertical="center"/>
    </xf>
    <xf numFmtId="0" fontId="60" fillId="12" borderId="3" xfId="2" applyFill="1" applyProtection="1">
      <alignment horizontal="left" vertical="center"/>
    </xf>
    <xf numFmtId="0" fontId="60" fillId="13" borderId="3" xfId="2" applyFill="1" applyProtection="1">
      <alignment horizontal="left" vertical="center"/>
    </xf>
    <xf numFmtId="0" fontId="60" fillId="10" borderId="3" xfId="2" applyFill="1" applyProtection="1">
      <alignment horizontal="left" vertical="center"/>
    </xf>
    <xf numFmtId="0" fontId="0" fillId="0" borderId="0" xfId="0" applyBorder="1" applyProtection="1"/>
    <xf numFmtId="0" fontId="0" fillId="0" borderId="0" xfId="0" applyBorder="1" applyAlignment="1" applyProtection="1"/>
    <xf numFmtId="0" fontId="15" fillId="0" borderId="0" xfId="0" applyFont="1" applyProtection="1"/>
    <xf numFmtId="0" fontId="0" fillId="0" borderId="0" xfId="0" applyFont="1" applyProtection="1"/>
    <xf numFmtId="0" fontId="0" fillId="0" borderId="0" xfId="0" applyFont="1" applyFill="1" applyBorder="1" applyProtection="1"/>
    <xf numFmtId="0" fontId="44" fillId="25" borderId="0" xfId="0" applyFont="1" applyFill="1" applyBorder="1" applyAlignment="1" applyProtection="1">
      <alignment horizontal="center" vertical="center"/>
    </xf>
    <xf numFmtId="0" fontId="40" fillId="23" borderId="10" xfId="0" applyFont="1" applyFill="1" applyBorder="1" applyAlignment="1" applyProtection="1">
      <alignment horizontal="center" vertical="center" wrapText="1"/>
    </xf>
    <xf numFmtId="0" fontId="0" fillId="0" borderId="20" xfId="0" applyBorder="1" applyProtection="1"/>
    <xf numFmtId="0" fontId="8" fillId="4" borderId="3" xfId="0" applyFont="1" applyFill="1" applyBorder="1" applyAlignment="1" applyProtection="1">
      <alignment horizontal="center" vertical="center" wrapText="1"/>
    </xf>
    <xf numFmtId="0" fontId="1" fillId="0" borderId="20" xfId="0" applyFont="1" applyBorder="1" applyAlignment="1" applyProtection="1"/>
    <xf numFmtId="0" fontId="6" fillId="0" borderId="19" xfId="0" applyFont="1" applyBorder="1" applyAlignment="1" applyProtection="1">
      <alignment vertical="center" wrapText="1"/>
    </xf>
    <xf numFmtId="0" fontId="59" fillId="0" borderId="19" xfId="0" applyFont="1" applyBorder="1" applyAlignment="1" applyProtection="1">
      <alignment vertical="center" wrapText="1"/>
    </xf>
    <xf numFmtId="0" fontId="0" fillId="0" borderId="20" xfId="0" applyFill="1" applyBorder="1" applyProtection="1"/>
    <xf numFmtId="0" fontId="1" fillId="0" borderId="20" xfId="0" applyFont="1" applyFill="1" applyBorder="1" applyAlignment="1" applyProtection="1"/>
    <xf numFmtId="0" fontId="1" fillId="0" borderId="20" xfId="0" applyFont="1" applyBorder="1" applyAlignment="1" applyProtection="1">
      <alignment wrapText="1"/>
    </xf>
    <xf numFmtId="0" fontId="1" fillId="0" borderId="0" xfId="0" applyFont="1" applyBorder="1" applyAlignment="1" applyProtection="1">
      <alignment wrapText="1"/>
    </xf>
    <xf numFmtId="0" fontId="6" fillId="0" borderId="10" xfId="0" applyFont="1" applyBorder="1" applyAlignment="1" applyProtection="1">
      <alignment vertical="center" wrapText="1"/>
    </xf>
    <xf numFmtId="0" fontId="5" fillId="0" borderId="0" xfId="0" applyFont="1" applyBorder="1" applyProtection="1"/>
    <xf numFmtId="0" fontId="39" fillId="0" borderId="10" xfId="0" applyFont="1" applyBorder="1" applyAlignment="1" applyProtection="1">
      <alignment vertical="center" wrapText="1"/>
    </xf>
    <xf numFmtId="0" fontId="4" fillId="18" borderId="5" xfId="0" applyFont="1" applyFill="1" applyBorder="1" applyAlignment="1" applyProtection="1">
      <alignment horizontal="center"/>
    </xf>
    <xf numFmtId="0" fontId="4" fillId="18" borderId="6" xfId="0" applyFont="1" applyFill="1" applyBorder="1" applyAlignment="1" applyProtection="1">
      <alignment horizontal="center"/>
    </xf>
    <xf numFmtId="0" fontId="34" fillId="0" borderId="5" xfId="0" applyFont="1" applyBorder="1" applyAlignment="1" applyProtection="1">
      <alignment horizontal="center"/>
    </xf>
    <xf numFmtId="0" fontId="34" fillId="0" borderId="6" xfId="0" applyFont="1" applyBorder="1" applyAlignment="1" applyProtection="1">
      <alignment horizontal="center"/>
    </xf>
    <xf numFmtId="0" fontId="3" fillId="15" borderId="3" xfId="0" applyFont="1" applyFill="1" applyBorder="1" applyAlignment="1" applyProtection="1">
      <alignment horizontal="center" vertical="center"/>
    </xf>
    <xf numFmtId="0" fontId="3" fillId="14" borderId="3" xfId="0" applyFont="1" applyFill="1" applyBorder="1" applyAlignment="1" applyProtection="1">
      <alignment horizontal="center" vertical="center"/>
    </xf>
    <xf numFmtId="0" fontId="3" fillId="22" borderId="3" xfId="0" applyFont="1" applyFill="1" applyBorder="1" applyAlignment="1" applyProtection="1">
      <alignment horizontal="center" vertical="center"/>
    </xf>
    <xf numFmtId="0" fontId="4" fillId="17" borderId="5" xfId="0" applyFont="1" applyFill="1" applyBorder="1" applyAlignment="1" applyProtection="1">
      <alignment horizontal="center"/>
    </xf>
    <xf numFmtId="0" fontId="4" fillId="17" borderId="6" xfId="0" applyFont="1" applyFill="1" applyBorder="1" applyAlignment="1" applyProtection="1">
      <alignment horizontal="center"/>
    </xf>
    <xf numFmtId="0" fontId="4" fillId="16" borderId="5" xfId="0" applyFont="1" applyFill="1" applyBorder="1" applyAlignment="1" applyProtection="1">
      <alignment horizontal="center"/>
    </xf>
    <xf numFmtId="0" fontId="4" fillId="16" borderId="6" xfId="0" applyFont="1" applyFill="1" applyBorder="1" applyAlignment="1" applyProtection="1">
      <alignment horizontal="center"/>
    </xf>
    <xf numFmtId="0" fontId="3" fillId="10" borderId="3" xfId="0" applyFont="1" applyFill="1" applyBorder="1" applyAlignment="1" applyProtection="1">
      <alignment horizontal="center" vertical="center"/>
    </xf>
    <xf numFmtId="0" fontId="3" fillId="11" borderId="5" xfId="0" applyFont="1" applyFill="1" applyBorder="1" applyAlignment="1" applyProtection="1">
      <alignment horizontal="center"/>
    </xf>
    <xf numFmtId="0" fontId="3" fillId="11" borderId="12" xfId="0" applyFont="1" applyFill="1" applyBorder="1" applyAlignment="1" applyProtection="1">
      <alignment horizontal="center"/>
    </xf>
    <xf numFmtId="0" fontId="3" fillId="11" borderId="6" xfId="0" applyFont="1" applyFill="1" applyBorder="1" applyAlignment="1" applyProtection="1">
      <alignment horizontal="center"/>
    </xf>
    <xf numFmtId="0" fontId="4" fillId="21" borderId="5" xfId="0" applyFont="1" applyFill="1" applyBorder="1" applyAlignment="1" applyProtection="1">
      <alignment horizontal="center"/>
    </xf>
    <xf numFmtId="0" fontId="4" fillId="21" borderId="6" xfId="0" applyFont="1" applyFill="1" applyBorder="1" applyAlignment="1" applyProtection="1">
      <alignment horizontal="center"/>
    </xf>
    <xf numFmtId="0" fontId="4" fillId="20" borderId="5" xfId="0" applyFont="1" applyFill="1" applyBorder="1" applyAlignment="1" applyProtection="1">
      <alignment horizontal="center"/>
    </xf>
    <xf numFmtId="0" fontId="4" fillId="20" borderId="6" xfId="0" applyFont="1" applyFill="1" applyBorder="1" applyAlignment="1" applyProtection="1">
      <alignment horizontal="center"/>
    </xf>
    <xf numFmtId="0" fontId="4" fillId="19" borderId="5" xfId="0" applyFont="1" applyFill="1" applyBorder="1" applyAlignment="1" applyProtection="1">
      <alignment horizontal="center"/>
    </xf>
    <xf numFmtId="0" fontId="4" fillId="19" borderId="6" xfId="0" applyFont="1" applyFill="1" applyBorder="1" applyAlignment="1" applyProtection="1">
      <alignment horizontal="center"/>
    </xf>
    <xf numFmtId="0" fontId="3" fillId="12" borderId="3"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0" fillId="0" borderId="10" xfId="0" applyBorder="1" applyAlignment="1" applyProtection="1">
      <alignment horizontal="center"/>
    </xf>
    <xf numFmtId="0" fontId="42" fillId="4" borderId="1"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9"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42" fillId="4" borderId="1" xfId="0" applyFont="1" applyFill="1" applyBorder="1" applyAlignment="1" applyProtection="1">
      <alignment horizontal="center" vertical="center" wrapText="1"/>
    </xf>
    <xf numFmtId="0" fontId="42" fillId="4" borderId="2"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42" fillId="4" borderId="10"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10" fillId="4" borderId="69"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51" fillId="5" borderId="1" xfId="0" applyFont="1" applyFill="1" applyBorder="1" applyAlignment="1" applyProtection="1">
      <alignment horizontal="center" vertical="center"/>
    </xf>
    <xf numFmtId="0" fontId="51" fillId="5" borderId="69" xfId="0" applyFont="1" applyFill="1" applyBorder="1" applyAlignment="1" applyProtection="1">
      <alignment horizontal="center" vertical="center"/>
    </xf>
    <xf numFmtId="0" fontId="51" fillId="5" borderId="2" xfId="0" applyFont="1" applyFill="1" applyBorder="1" applyAlignment="1" applyProtection="1">
      <alignment horizontal="center" vertical="center"/>
    </xf>
    <xf numFmtId="0" fontId="42" fillId="4" borderId="69" xfId="0" applyFont="1" applyFill="1" applyBorder="1" applyAlignment="1" applyProtection="1">
      <alignment horizontal="center" vertical="center" wrapText="1"/>
    </xf>
    <xf numFmtId="0" fontId="42" fillId="4" borderId="69" xfId="0" applyFont="1" applyFill="1" applyBorder="1" applyAlignment="1" applyProtection="1">
      <alignment horizontal="center" vertical="center"/>
    </xf>
    <xf numFmtId="0" fontId="8" fillId="4" borderId="69"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5" fillId="2" borderId="46" xfId="0" applyFont="1" applyFill="1" applyBorder="1" applyAlignment="1" applyProtection="1">
      <alignment horizontal="left" vertical="center" wrapText="1"/>
    </xf>
    <xf numFmtId="0" fontId="15" fillId="2" borderId="33" xfId="0" applyFont="1" applyFill="1" applyBorder="1" applyAlignment="1" applyProtection="1">
      <alignment horizontal="left" vertical="center" wrapText="1"/>
    </xf>
    <xf numFmtId="0" fontId="15" fillId="2" borderId="53" xfId="0" applyFont="1" applyFill="1" applyBorder="1" applyAlignment="1" applyProtection="1">
      <alignment horizontal="left" vertical="center" wrapText="1"/>
    </xf>
    <xf numFmtId="0" fontId="0" fillId="6" borderId="44" xfId="0" applyFill="1" applyBorder="1" applyAlignment="1" applyProtection="1">
      <alignment horizontal="center"/>
    </xf>
    <xf numFmtId="0" fontId="0" fillId="6" borderId="29" xfId="0" applyFill="1" applyBorder="1" applyAlignment="1" applyProtection="1">
      <alignment horizontal="center"/>
    </xf>
    <xf numFmtId="0" fontId="0" fillId="6" borderId="52" xfId="0" applyFill="1" applyBorder="1" applyAlignment="1" applyProtection="1">
      <alignment horizontal="center"/>
    </xf>
    <xf numFmtId="0" fontId="13" fillId="4" borderId="4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14" fillId="7" borderId="40"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4" fillId="7" borderId="41" xfId="0" applyFont="1" applyFill="1" applyBorder="1" applyAlignment="1" applyProtection="1">
      <alignment horizontal="center" vertical="center" wrapText="1"/>
    </xf>
    <xf numFmtId="0" fontId="14" fillId="26" borderId="40" xfId="0" applyFont="1" applyFill="1" applyBorder="1" applyAlignment="1" applyProtection="1">
      <alignment horizontal="center" vertical="center"/>
    </xf>
    <xf numFmtId="0" fontId="14" fillId="26" borderId="11" xfId="0" applyFont="1" applyFill="1" applyBorder="1" applyAlignment="1" applyProtection="1">
      <alignment horizontal="center" vertical="center"/>
    </xf>
    <xf numFmtId="0" fontId="14" fillId="26" borderId="41" xfId="0" applyFont="1" applyFill="1" applyBorder="1" applyAlignment="1" applyProtection="1">
      <alignment horizontal="center" vertical="center"/>
    </xf>
    <xf numFmtId="0" fontId="15" fillId="0" borderId="46" xfId="0" applyFont="1" applyBorder="1" applyAlignment="1" applyProtection="1">
      <alignment horizontal="left" vertical="center" wrapText="1"/>
    </xf>
    <xf numFmtId="0" fontId="15" fillId="0" borderId="33" xfId="0" applyFont="1" applyBorder="1" applyAlignment="1" applyProtection="1">
      <alignment horizontal="left" vertical="center" wrapText="1"/>
    </xf>
    <xf numFmtId="0" fontId="15" fillId="0" borderId="53" xfId="0" applyFont="1" applyBorder="1" applyAlignment="1" applyProtection="1">
      <alignment horizontal="left" vertical="center" wrapText="1"/>
    </xf>
    <xf numFmtId="0" fontId="8" fillId="20" borderId="13" xfId="0" applyFont="1" applyFill="1" applyBorder="1" applyAlignment="1" applyProtection="1">
      <alignment horizontal="center" vertical="center"/>
    </xf>
    <xf numFmtId="0" fontId="8" fillId="20" borderId="45" xfId="0" applyFont="1" applyFill="1" applyBorder="1" applyAlignment="1" applyProtection="1">
      <alignment horizontal="center" vertical="center"/>
    </xf>
    <xf numFmtId="0" fontId="18" fillId="14" borderId="37" xfId="0" applyFont="1" applyFill="1" applyBorder="1" applyAlignment="1" applyProtection="1">
      <alignment horizontal="center" vertical="center"/>
    </xf>
    <xf numFmtId="0" fontId="18" fillId="14" borderId="38" xfId="0" applyFont="1" applyFill="1" applyBorder="1" applyAlignment="1" applyProtection="1">
      <alignment horizontal="center" vertical="center"/>
    </xf>
    <xf numFmtId="0" fontId="8" fillId="15" borderId="13" xfId="0" applyFont="1" applyFill="1" applyBorder="1" applyAlignment="1" applyProtection="1">
      <alignment horizontal="center" vertical="center"/>
    </xf>
    <xf numFmtId="0" fontId="8" fillId="15" borderId="15" xfId="0" applyFont="1" applyFill="1" applyBorder="1" applyAlignment="1" applyProtection="1">
      <alignment horizontal="center" vertical="center"/>
    </xf>
    <xf numFmtId="0" fontId="8" fillId="15" borderId="14" xfId="0" applyFont="1" applyFill="1" applyBorder="1" applyAlignment="1" applyProtection="1">
      <alignment horizontal="center" vertical="center"/>
    </xf>
    <xf numFmtId="0" fontId="41" fillId="0" borderId="0" xfId="0" applyFont="1" applyBorder="1" applyAlignment="1" applyProtection="1">
      <alignment horizontal="center" vertical="top" wrapText="1"/>
    </xf>
    <xf numFmtId="0" fontId="16" fillId="24" borderId="13" xfId="0" applyFont="1" applyFill="1" applyBorder="1" applyAlignment="1" applyProtection="1">
      <alignment horizontal="center" vertical="center" wrapText="1"/>
    </xf>
    <xf numFmtId="0" fontId="16" fillId="24" borderId="14" xfId="0" applyFont="1" applyFill="1" applyBorder="1" applyAlignment="1" applyProtection="1">
      <alignment horizontal="center" vertical="center" wrapText="1"/>
    </xf>
    <xf numFmtId="0" fontId="16" fillId="24" borderId="45" xfId="0" applyFont="1" applyFill="1" applyBorder="1" applyAlignment="1" applyProtection="1">
      <alignment horizontal="center" vertical="center" wrapText="1"/>
    </xf>
    <xf numFmtId="0" fontId="15" fillId="0" borderId="37" xfId="0" applyFont="1" applyBorder="1" applyAlignment="1" applyProtection="1">
      <alignment horizontal="left" vertical="top" wrapText="1"/>
    </xf>
    <xf numFmtId="0" fontId="15" fillId="0" borderId="38" xfId="0" applyFont="1" applyBorder="1" applyAlignment="1" applyProtection="1">
      <alignment horizontal="left" vertical="top" wrapText="1"/>
    </xf>
    <xf numFmtId="0" fontId="15" fillId="0" borderId="47" xfId="0" applyFont="1" applyBorder="1" applyAlignment="1" applyProtection="1">
      <alignment horizontal="left" vertical="top" wrapText="1"/>
    </xf>
    <xf numFmtId="0" fontId="8" fillId="12" borderId="13" xfId="0" applyFont="1" applyFill="1" applyBorder="1" applyAlignment="1" applyProtection="1">
      <alignment horizontal="center" vertical="center"/>
    </xf>
    <xf numFmtId="0" fontId="8" fillId="12" borderId="14" xfId="0" applyFont="1" applyFill="1" applyBorder="1" applyAlignment="1" applyProtection="1">
      <alignment horizontal="center" vertical="center"/>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21" fillId="0" borderId="0" xfId="0" applyFont="1" applyFill="1" applyBorder="1" applyAlignment="1" applyProtection="1">
      <alignment horizontal="center"/>
    </xf>
    <xf numFmtId="0" fontId="2" fillId="0" borderId="0" xfId="0" applyFont="1" applyFill="1" applyBorder="1" applyAlignment="1" applyProtection="1">
      <alignment vertical="center" textRotation="90" wrapText="1"/>
    </xf>
    <xf numFmtId="0" fontId="8" fillId="0" borderId="0" xfId="0" applyFont="1" applyFill="1" applyBorder="1" applyAlignment="1" applyProtection="1">
      <alignment horizontal="center" vertical="center" textRotation="90"/>
    </xf>
    <xf numFmtId="0" fontId="8" fillId="0" borderId="0" xfId="0" applyFont="1" applyFill="1" applyBorder="1" applyAlignment="1" applyProtection="1">
      <alignment horizontal="center" vertical="center" textRotation="90" wrapText="1"/>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8" fillId="24" borderId="71" xfId="0" applyFont="1" applyFill="1" applyBorder="1" applyAlignment="1" applyProtection="1">
      <alignment horizontal="center" vertical="center" wrapText="1"/>
    </xf>
    <xf numFmtId="0" fontId="8" fillId="24" borderId="14" xfId="0" applyFont="1" applyFill="1" applyBorder="1" applyAlignment="1" applyProtection="1">
      <alignment horizontal="center" vertical="center" wrapText="1"/>
    </xf>
    <xf numFmtId="0" fontId="8" fillId="24" borderId="15" xfId="0" applyFont="1" applyFill="1" applyBorder="1" applyAlignment="1" applyProtection="1">
      <alignment horizontal="center" vertical="center" wrapText="1"/>
    </xf>
    <xf numFmtId="0" fontId="16" fillId="24" borderId="15" xfId="0" applyFont="1" applyFill="1" applyBorder="1" applyAlignment="1" applyProtection="1">
      <alignment horizontal="center" vertical="center" wrapText="1"/>
    </xf>
    <xf numFmtId="0" fontId="18" fillId="15" borderId="13" xfId="0" applyFont="1" applyFill="1" applyBorder="1" applyAlignment="1" applyProtection="1">
      <alignment horizontal="center" vertical="center" wrapText="1"/>
    </xf>
    <xf numFmtId="0" fontId="18" fillId="15" borderId="14" xfId="0" applyFont="1" applyFill="1" applyBorder="1" applyAlignment="1" applyProtection="1">
      <alignment horizontal="center" vertical="center" wrapText="1"/>
    </xf>
    <xf numFmtId="0" fontId="18" fillId="15" borderId="37" xfId="0" applyFont="1" applyFill="1" applyBorder="1" applyAlignment="1" applyProtection="1">
      <alignment horizontal="center" vertical="center"/>
    </xf>
    <xf numFmtId="0" fontId="18" fillId="15" borderId="38" xfId="0" applyFont="1" applyFill="1" applyBorder="1" applyAlignment="1" applyProtection="1">
      <alignment horizontal="center" vertical="center"/>
    </xf>
    <xf numFmtId="0" fontId="8" fillId="20" borderId="15" xfId="0" applyFont="1" applyFill="1" applyBorder="1" applyAlignment="1" applyProtection="1">
      <alignment horizontal="center" vertical="center"/>
    </xf>
    <xf numFmtId="0" fontId="18" fillId="20" borderId="13" xfId="0" applyFont="1" applyFill="1" applyBorder="1" applyAlignment="1" applyProtection="1">
      <alignment horizontal="center" vertical="center" wrapText="1"/>
    </xf>
    <xf numFmtId="0" fontId="18" fillId="20" borderId="14" xfId="0" applyFont="1" applyFill="1" applyBorder="1" applyAlignment="1" applyProtection="1">
      <alignment horizontal="center" vertical="center" wrapText="1"/>
    </xf>
    <xf numFmtId="0" fontId="18" fillId="20" borderId="45" xfId="0" applyFont="1" applyFill="1" applyBorder="1" applyAlignment="1" applyProtection="1">
      <alignment horizontal="center" vertical="center" wrapText="1"/>
    </xf>
    <xf numFmtId="0" fontId="18" fillId="20" borderId="37" xfId="0" applyFont="1" applyFill="1" applyBorder="1" applyAlignment="1" applyProtection="1">
      <alignment horizontal="center" vertical="center"/>
    </xf>
    <xf numFmtId="0" fontId="18" fillId="20" borderId="38" xfId="0" applyFont="1" applyFill="1" applyBorder="1" applyAlignment="1" applyProtection="1">
      <alignment horizontal="center" vertical="center"/>
    </xf>
    <xf numFmtId="0" fontId="18" fillId="20" borderId="47" xfId="0" applyFont="1" applyFill="1" applyBorder="1" applyAlignment="1" applyProtection="1">
      <alignment horizontal="center" vertical="center"/>
    </xf>
    <xf numFmtId="0" fontId="15" fillId="0" borderId="72" xfId="0" applyFont="1" applyBorder="1" applyAlignment="1" applyProtection="1">
      <alignment horizontal="left" vertical="top" wrapText="1"/>
    </xf>
    <xf numFmtId="0" fontId="15" fillId="0" borderId="39" xfId="0" applyFont="1" applyBorder="1" applyAlignment="1" applyProtection="1">
      <alignment horizontal="left" vertical="top" wrapText="1"/>
    </xf>
    <xf numFmtId="0" fontId="13" fillId="4" borderId="71" xfId="0" applyFont="1" applyFill="1" applyBorder="1" applyAlignment="1" applyProtection="1">
      <alignment horizontal="center" vertical="center"/>
    </xf>
    <xf numFmtId="0" fontId="13" fillId="4" borderId="14"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3" fillId="4" borderId="42" xfId="0" applyFont="1" applyFill="1" applyBorder="1" applyAlignment="1" applyProtection="1">
      <alignment horizontal="center" vertical="center"/>
    </xf>
    <xf numFmtId="0" fontId="8" fillId="10" borderId="13" xfId="0" applyFont="1" applyFill="1" applyBorder="1" applyAlignment="1" applyProtection="1">
      <alignment horizontal="center" vertical="center"/>
    </xf>
    <xf numFmtId="0" fontId="8" fillId="10" borderId="15" xfId="0" applyFont="1" applyFill="1" applyBorder="1" applyAlignment="1" applyProtection="1">
      <alignment horizontal="center" vertical="center"/>
    </xf>
    <xf numFmtId="0" fontId="27" fillId="10" borderId="37" xfId="0" applyFont="1" applyFill="1" applyBorder="1" applyAlignment="1" applyProtection="1">
      <alignment horizontal="center" vertical="center"/>
    </xf>
    <xf numFmtId="0" fontId="27" fillId="10" borderId="38" xfId="0" applyFont="1" applyFill="1" applyBorder="1" applyAlignment="1" applyProtection="1">
      <alignment horizontal="center" vertical="center"/>
    </xf>
    <xf numFmtId="0" fontId="27" fillId="10" borderId="39" xfId="0" applyFont="1" applyFill="1" applyBorder="1" applyAlignment="1" applyProtection="1">
      <alignment horizontal="center" vertical="center"/>
    </xf>
    <xf numFmtId="0" fontId="18" fillId="10" borderId="13" xfId="0" applyFont="1" applyFill="1" applyBorder="1" applyAlignment="1" applyProtection="1">
      <alignment horizontal="center" vertical="center" wrapText="1"/>
    </xf>
    <xf numFmtId="0" fontId="18" fillId="10" borderId="14" xfId="0" applyFont="1" applyFill="1" applyBorder="1" applyAlignment="1" applyProtection="1">
      <alignment horizontal="center" vertical="center" wrapText="1"/>
    </xf>
    <xf numFmtId="0" fontId="18" fillId="10" borderId="15" xfId="0" applyFont="1" applyFill="1" applyBorder="1" applyAlignment="1" applyProtection="1">
      <alignment horizontal="center" vertical="center" wrapText="1"/>
    </xf>
    <xf numFmtId="0" fontId="8" fillId="22" borderId="13" xfId="0" applyFont="1" applyFill="1" applyBorder="1" applyAlignment="1" applyProtection="1">
      <alignment horizontal="center" vertical="center"/>
    </xf>
    <xf numFmtId="0" fontId="8" fillId="22" borderId="15" xfId="0" applyFont="1" applyFill="1" applyBorder="1" applyAlignment="1" applyProtection="1">
      <alignment horizontal="center" vertical="center"/>
    </xf>
    <xf numFmtId="0" fontId="18" fillId="22" borderId="13" xfId="0" applyFont="1" applyFill="1" applyBorder="1" applyAlignment="1" applyProtection="1">
      <alignment horizontal="center" vertical="center" wrapText="1"/>
    </xf>
    <xf numFmtId="0" fontId="18" fillId="22" borderId="14" xfId="0" applyFont="1" applyFill="1" applyBorder="1" applyAlignment="1" applyProtection="1">
      <alignment horizontal="center" vertical="center" wrapText="1"/>
    </xf>
    <xf numFmtId="0" fontId="18" fillId="22" borderId="15" xfId="0" applyFont="1" applyFill="1" applyBorder="1" applyAlignment="1" applyProtection="1">
      <alignment horizontal="center" vertical="center" wrapText="1"/>
    </xf>
    <xf numFmtId="0" fontId="18" fillId="22" borderId="37" xfId="0" applyFont="1" applyFill="1" applyBorder="1" applyAlignment="1" applyProtection="1">
      <alignment horizontal="center" vertical="center"/>
    </xf>
    <xf numFmtId="0" fontId="18" fillId="22" borderId="38" xfId="0" applyFont="1" applyFill="1" applyBorder="1" applyAlignment="1" applyProtection="1">
      <alignment horizontal="center" vertical="center"/>
    </xf>
    <xf numFmtId="0" fontId="18" fillId="22" borderId="39" xfId="0" applyFont="1" applyFill="1" applyBorder="1" applyAlignment="1" applyProtection="1">
      <alignment horizontal="center" vertical="center"/>
    </xf>
    <xf numFmtId="0" fontId="18" fillId="12" borderId="13" xfId="0" applyFont="1" applyFill="1" applyBorder="1" applyAlignment="1" applyProtection="1">
      <alignment horizontal="center" vertical="center" wrapText="1"/>
    </xf>
    <xf numFmtId="0" fontId="18" fillId="12" borderId="14" xfId="0" applyFont="1" applyFill="1" applyBorder="1" applyAlignment="1" applyProtection="1">
      <alignment horizontal="center" vertical="center" wrapText="1"/>
    </xf>
    <xf numFmtId="0" fontId="18" fillId="12" borderId="37" xfId="0" applyFont="1" applyFill="1" applyBorder="1" applyAlignment="1" applyProtection="1">
      <alignment horizontal="center" vertical="center"/>
    </xf>
    <xf numFmtId="0" fontId="18" fillId="12" borderId="38" xfId="0" applyFont="1" applyFill="1" applyBorder="1" applyAlignment="1" applyProtection="1">
      <alignment horizontal="center" vertical="center"/>
    </xf>
    <xf numFmtId="0" fontId="8" fillId="14" borderId="13" xfId="0" applyFont="1" applyFill="1" applyBorder="1" applyAlignment="1" applyProtection="1">
      <alignment horizontal="center" vertical="center"/>
    </xf>
    <xf numFmtId="0" fontId="8" fillId="14" borderId="14" xfId="0" applyFont="1" applyFill="1" applyBorder="1" applyAlignment="1" applyProtection="1">
      <alignment horizontal="center" vertical="center"/>
    </xf>
    <xf numFmtId="0" fontId="8" fillId="14" borderId="15" xfId="0" applyFont="1" applyFill="1" applyBorder="1" applyAlignment="1" applyProtection="1">
      <alignment horizontal="center" vertical="center"/>
    </xf>
    <xf numFmtId="0" fontId="18" fillId="14" borderId="13" xfId="0" applyFont="1" applyFill="1" applyBorder="1" applyAlignment="1" applyProtection="1">
      <alignment horizontal="center" vertical="center" wrapText="1"/>
    </xf>
    <xf numFmtId="0" fontId="18" fillId="14" borderId="14" xfId="0" applyFont="1" applyFill="1" applyBorder="1" applyAlignment="1" applyProtection="1">
      <alignment horizontal="center" vertical="center" wrapText="1"/>
    </xf>
    <xf numFmtId="0" fontId="21" fillId="4" borderId="0" xfId="0" applyFont="1" applyFill="1" applyAlignment="1" applyProtection="1">
      <alignment horizont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8" fillId="4" borderId="44" xfId="0" applyFont="1" applyFill="1" applyBorder="1" applyAlignment="1" applyProtection="1">
      <alignment horizontal="center" vertical="center" textRotation="90"/>
    </xf>
    <xf numFmtId="0" fontId="8" fillId="4" borderId="40" xfId="0" applyFont="1" applyFill="1" applyBorder="1" applyAlignment="1" applyProtection="1">
      <alignment horizontal="center" vertical="center" textRotation="90"/>
    </xf>
    <xf numFmtId="0" fontId="54" fillId="0" borderId="57" xfId="0" applyFont="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59" xfId="0" applyFont="1" applyBorder="1" applyAlignment="1" applyProtection="1">
      <alignment horizontal="left" vertical="top" wrapText="1"/>
    </xf>
    <xf numFmtId="0" fontId="8" fillId="4" borderId="48" xfId="0" applyFont="1" applyFill="1" applyBorder="1" applyAlignment="1" applyProtection="1">
      <alignment horizontal="center" vertical="center" textRotation="90"/>
    </xf>
    <xf numFmtId="0" fontId="8" fillId="4" borderId="49" xfId="0" applyFont="1" applyFill="1" applyBorder="1" applyAlignment="1" applyProtection="1">
      <alignment horizontal="center" vertical="center" textRotation="90"/>
    </xf>
    <xf numFmtId="0" fontId="8" fillId="4" borderId="50" xfId="0" applyFont="1" applyFill="1" applyBorder="1" applyAlignment="1" applyProtection="1">
      <alignment horizontal="center" vertical="center" textRotation="90"/>
    </xf>
    <xf numFmtId="0" fontId="39" fillId="0" borderId="21" xfId="0"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25" xfId="0" applyFont="1" applyBorder="1" applyAlignment="1" applyProtection="1">
      <alignment horizontal="left" vertical="center" wrapText="1"/>
    </xf>
    <xf numFmtId="0" fontId="39" fillId="0" borderId="34" xfId="0" applyFont="1" applyBorder="1" applyAlignment="1" applyProtection="1">
      <alignment horizontal="left" vertical="center" wrapText="1"/>
    </xf>
    <xf numFmtId="0" fontId="39" fillId="0" borderId="35" xfId="0" applyFont="1" applyBorder="1" applyAlignment="1" applyProtection="1">
      <alignment horizontal="left" vertical="center" wrapText="1"/>
    </xf>
    <xf numFmtId="0" fontId="39" fillId="0" borderId="36" xfId="0" applyFont="1" applyBorder="1" applyAlignment="1" applyProtection="1">
      <alignment horizontal="left" vertical="center" wrapText="1"/>
    </xf>
    <xf numFmtId="0" fontId="8" fillId="4" borderId="46" xfId="0" applyFont="1" applyFill="1" applyBorder="1" applyAlignment="1" applyProtection="1">
      <alignment horizontal="center" vertical="center" textRotation="90"/>
    </xf>
    <xf numFmtId="0" fontId="43" fillId="4" borderId="40" xfId="0" applyFont="1" applyFill="1" applyBorder="1" applyAlignment="1" applyProtection="1">
      <alignment horizontal="center" vertical="center" wrapText="1"/>
    </xf>
    <xf numFmtId="0" fontId="43" fillId="4" borderId="46" xfId="0" applyFont="1" applyFill="1" applyBorder="1" applyAlignment="1" applyProtection="1">
      <alignment horizontal="center" vertical="center" wrapText="1"/>
    </xf>
    <xf numFmtId="0" fontId="49" fillId="4" borderId="10" xfId="0" applyFont="1" applyFill="1" applyBorder="1" applyAlignment="1" applyProtection="1">
      <alignment horizontal="center" vertical="center"/>
    </xf>
    <xf numFmtId="0" fontId="43" fillId="4" borderId="10" xfId="0" applyFont="1" applyFill="1" applyBorder="1" applyAlignment="1" applyProtection="1">
      <alignment horizontal="center" vertical="center" wrapText="1"/>
    </xf>
    <xf numFmtId="0" fontId="54" fillId="0" borderId="54" xfId="0" applyFont="1" applyBorder="1" applyAlignment="1" applyProtection="1">
      <alignment horizontal="left" vertical="top" wrapText="1"/>
    </xf>
    <xf numFmtId="0" fontId="54" fillId="0" borderId="55" xfId="0" applyFont="1" applyBorder="1" applyAlignment="1" applyProtection="1">
      <alignment horizontal="left" vertical="top" wrapText="1"/>
    </xf>
    <xf numFmtId="0" fontId="54" fillId="0" borderId="56" xfId="0" applyFont="1" applyBorder="1" applyAlignment="1" applyProtection="1">
      <alignment horizontal="left" vertical="top" wrapText="1"/>
    </xf>
    <xf numFmtId="0" fontId="54" fillId="0" borderId="60" xfId="0" applyFont="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62" xfId="0" applyFont="1" applyBorder="1" applyAlignment="1" applyProtection="1">
      <alignment horizontal="left" vertical="top" wrapText="1"/>
    </xf>
    <xf numFmtId="0" fontId="43" fillId="4" borderId="40" xfId="0" applyFont="1" applyFill="1" applyBorder="1" applyAlignment="1" applyProtection="1">
      <alignment horizontal="center" vertical="center" textRotation="90" wrapText="1"/>
    </xf>
    <xf numFmtId="0" fontId="27" fillId="28" borderId="13" xfId="0" applyFont="1" applyFill="1" applyBorder="1" applyAlignment="1" applyProtection="1">
      <alignment horizontal="center" vertical="center"/>
    </xf>
    <xf numFmtId="0" fontId="27" fillId="28" borderId="14" xfId="0" applyFont="1" applyFill="1" applyBorder="1" applyAlignment="1" applyProtection="1">
      <alignment horizontal="center" vertical="center"/>
    </xf>
    <xf numFmtId="0" fontId="27" fillId="28" borderId="15" xfId="0" applyFont="1" applyFill="1" applyBorder="1" applyAlignment="1" applyProtection="1">
      <alignment horizontal="center" vertical="center"/>
    </xf>
    <xf numFmtId="0" fontId="8" fillId="2" borderId="11" xfId="0" applyFont="1" applyFill="1" applyBorder="1" applyAlignment="1" applyProtection="1">
      <alignment horizontal="center" vertical="center" textRotation="90"/>
    </xf>
    <xf numFmtId="0" fontId="28" fillId="27" borderId="13" xfId="0" applyFont="1" applyFill="1" applyBorder="1" applyAlignment="1" applyProtection="1">
      <alignment horizontal="center" wrapText="1"/>
    </xf>
    <xf numFmtId="0" fontId="28" fillId="27" borderId="14" xfId="0" applyFont="1" applyFill="1" applyBorder="1" applyAlignment="1" applyProtection="1">
      <alignment horizontal="center" wrapText="1"/>
    </xf>
    <xf numFmtId="0" fontId="28" fillId="27" borderId="15" xfId="0" applyFont="1" applyFill="1" applyBorder="1" applyAlignment="1" applyProtection="1">
      <alignment horizontal="center" wrapText="1"/>
    </xf>
    <xf numFmtId="0" fontId="53" fillId="2" borderId="13" xfId="0" applyFont="1" applyFill="1" applyBorder="1" applyAlignment="1" applyProtection="1">
      <alignment horizontal="center" vertical="top"/>
    </xf>
    <xf numFmtId="0" fontId="53" fillId="2" borderId="14" xfId="0" applyFont="1" applyFill="1" applyBorder="1" applyAlignment="1" applyProtection="1">
      <alignment horizontal="center" vertical="top"/>
    </xf>
    <xf numFmtId="0" fontId="53" fillId="2" borderId="45" xfId="0" applyFont="1" applyFill="1" applyBorder="1" applyAlignment="1" applyProtection="1">
      <alignment horizontal="center" vertical="top"/>
    </xf>
    <xf numFmtId="0" fontId="26" fillId="7" borderId="13"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5" xfId="0" applyFont="1" applyFill="1" applyBorder="1" applyAlignment="1" applyProtection="1">
      <alignment horizontal="center" vertical="center"/>
    </xf>
    <xf numFmtId="0" fontId="8" fillId="6" borderId="71" xfId="0" applyFont="1" applyFill="1" applyBorder="1" applyAlignment="1" applyProtection="1">
      <alignment horizontal="center" vertical="center" textRotation="90"/>
    </xf>
    <xf numFmtId="0" fontId="8" fillId="6" borderId="14" xfId="0" applyFont="1" applyFill="1" applyBorder="1" applyAlignment="1" applyProtection="1">
      <alignment horizontal="center" vertical="center" textRotation="90"/>
    </xf>
    <xf numFmtId="0" fontId="8" fillId="6" borderId="45" xfId="0" applyFont="1" applyFill="1" applyBorder="1" applyAlignment="1" applyProtection="1">
      <alignment horizontal="center" vertical="center" textRotation="90"/>
    </xf>
    <xf numFmtId="0" fontId="8" fillId="4" borderId="11" xfId="0" applyFont="1" applyFill="1" applyBorder="1" applyAlignment="1" applyProtection="1">
      <alignment horizontal="center" vertical="center" textRotation="90"/>
    </xf>
    <xf numFmtId="0" fontId="13" fillId="4" borderId="11" xfId="0" applyFont="1" applyFill="1" applyBorder="1" applyAlignment="1" applyProtection="1">
      <alignment horizontal="center"/>
    </xf>
    <xf numFmtId="0" fontId="13" fillId="4" borderId="41" xfId="0" applyFont="1" applyFill="1" applyBorder="1" applyAlignment="1" applyProtection="1">
      <alignment horizontal="center"/>
    </xf>
    <xf numFmtId="0" fontId="0" fillId="2" borderId="11" xfId="0" applyFont="1" applyFill="1" applyBorder="1" applyAlignment="1" applyProtection="1">
      <alignment horizontal="left" vertical="top" wrapText="1"/>
    </xf>
    <xf numFmtId="0" fontId="0" fillId="2" borderId="41" xfId="0" applyFont="1" applyFill="1" applyBorder="1" applyAlignment="1" applyProtection="1">
      <alignment horizontal="left" vertical="top" wrapText="1"/>
    </xf>
    <xf numFmtId="0" fontId="29" fillId="7" borderId="11" xfId="0" applyFont="1" applyFill="1" applyBorder="1" applyAlignment="1" applyProtection="1">
      <alignment horizontal="center" vertical="center" wrapText="1"/>
    </xf>
    <xf numFmtId="0" fontId="29" fillId="7" borderId="4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2" fillId="2" borderId="14" xfId="0" applyFont="1" applyFill="1" applyBorder="1" applyAlignment="1" applyProtection="1">
      <alignment horizontal="center" vertical="center"/>
    </xf>
    <xf numFmtId="0" fontId="52" fillId="2" borderId="15" xfId="0" applyFont="1" applyFill="1" applyBorder="1" applyAlignment="1" applyProtection="1">
      <alignment horizontal="center" vertical="center"/>
    </xf>
    <xf numFmtId="0" fontId="54" fillId="0" borderId="63" xfId="0" applyFont="1" applyBorder="1" applyAlignment="1" applyProtection="1">
      <alignment horizontal="left" vertical="top" wrapText="1"/>
    </xf>
    <xf numFmtId="0" fontId="54" fillId="0" borderId="64" xfId="0" applyFont="1" applyBorder="1" applyAlignment="1" applyProtection="1">
      <alignment horizontal="left" vertical="top" wrapText="1"/>
    </xf>
    <xf numFmtId="0" fontId="54" fillId="0" borderId="65" xfId="0" applyFont="1" applyBorder="1" applyAlignment="1" applyProtection="1">
      <alignment horizontal="left" vertical="top" wrapText="1"/>
    </xf>
    <xf numFmtId="0" fontId="39" fillId="0" borderId="30" xfId="0" applyFont="1" applyBorder="1" applyAlignment="1" applyProtection="1">
      <alignment horizontal="left" vertical="center" wrapText="1"/>
    </xf>
    <xf numFmtId="0" fontId="39" fillId="0" borderId="31" xfId="0" applyFont="1" applyBorder="1" applyAlignment="1" applyProtection="1">
      <alignment horizontal="left" vertical="center" wrapText="1"/>
    </xf>
    <xf numFmtId="0" fontId="39" fillId="0" borderId="32" xfId="0" applyFont="1" applyBorder="1" applyAlignment="1" applyProtection="1">
      <alignment horizontal="left" vertical="center" wrapText="1"/>
    </xf>
    <xf numFmtId="0" fontId="39" fillId="0" borderId="26" xfId="0" applyFont="1" applyBorder="1" applyAlignment="1" applyProtection="1">
      <alignment horizontal="left" vertical="center" wrapText="1"/>
    </xf>
    <xf numFmtId="0" fontId="39" fillId="0" borderId="27" xfId="0"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8"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7"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8" fillId="4" borderId="21"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4" borderId="23"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4" borderId="27" xfId="0" applyFont="1" applyFill="1" applyBorder="1" applyAlignment="1" applyProtection="1">
      <alignment horizontal="center" vertical="center"/>
    </xf>
    <xf numFmtId="0" fontId="8" fillId="4" borderId="28" xfId="0" applyFont="1" applyFill="1" applyBorder="1" applyAlignment="1" applyProtection="1">
      <alignment horizontal="center" vertical="center"/>
    </xf>
    <xf numFmtId="0" fontId="15" fillId="26" borderId="37" xfId="0" applyFont="1" applyFill="1" applyBorder="1" applyAlignment="1" applyProtection="1">
      <alignment horizontal="center" vertical="center"/>
    </xf>
    <xf numFmtId="0" fontId="15" fillId="26" borderId="38" xfId="0" applyFont="1" applyFill="1" applyBorder="1" applyAlignment="1" applyProtection="1">
      <alignment horizontal="center" vertical="center"/>
    </xf>
    <xf numFmtId="0" fontId="15" fillId="26" borderId="39" xfId="0" applyFont="1" applyFill="1" applyBorder="1" applyAlignment="1" applyProtection="1">
      <alignment horizontal="center" vertical="center"/>
    </xf>
    <xf numFmtId="0" fontId="25" fillId="9" borderId="40" xfId="0" applyFont="1" applyFill="1" applyBorder="1" applyAlignment="1" applyProtection="1">
      <alignment horizontal="center"/>
    </xf>
    <xf numFmtId="0" fontId="25" fillId="9" borderId="11" xfId="0" applyFont="1" applyFill="1" applyBorder="1" applyAlignment="1" applyProtection="1">
      <alignment horizontal="center"/>
    </xf>
    <xf numFmtId="0" fontId="25" fillId="9" borderId="41" xfId="0" applyFont="1" applyFill="1" applyBorder="1" applyAlignment="1" applyProtection="1">
      <alignment horizontal="center"/>
    </xf>
    <xf numFmtId="0" fontId="8" fillId="2" borderId="17" xfId="0" applyFont="1" applyFill="1" applyBorder="1" applyAlignment="1" applyProtection="1">
      <alignment horizontal="center" vertical="center" textRotation="90" wrapText="1"/>
    </xf>
    <xf numFmtId="0" fontId="8" fillId="2" borderId="18" xfId="0" applyFont="1" applyFill="1" applyBorder="1" applyAlignment="1" applyProtection="1">
      <alignment horizontal="center" vertical="center" textRotation="90" wrapText="1"/>
    </xf>
    <xf numFmtId="0" fontId="42" fillId="4" borderId="40" xfId="0" applyFont="1" applyFill="1" applyBorder="1" applyAlignment="1" applyProtection="1">
      <alignment horizontal="center" vertical="center" textRotation="90"/>
    </xf>
    <xf numFmtId="0" fontId="54" fillId="0" borderId="66" xfId="0" applyFont="1" applyBorder="1" applyAlignment="1" applyProtection="1">
      <alignment horizontal="left" vertical="top" wrapText="1"/>
    </xf>
    <xf numFmtId="0" fontId="54" fillId="0" borderId="67" xfId="0" applyFont="1" applyBorder="1" applyAlignment="1" applyProtection="1">
      <alignment horizontal="left" vertical="top" wrapText="1"/>
    </xf>
    <xf numFmtId="0" fontId="54" fillId="0" borderId="68" xfId="0" applyFont="1" applyBorder="1" applyAlignment="1" applyProtection="1">
      <alignment horizontal="left" vertical="top" wrapText="1"/>
    </xf>
    <xf numFmtId="0" fontId="8" fillId="23" borderId="9"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69"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23" borderId="1" xfId="0" applyFont="1" applyFill="1" applyBorder="1" applyAlignment="1" applyProtection="1">
      <alignment horizontal="center" vertical="center"/>
    </xf>
    <xf numFmtId="0" fontId="9" fillId="23" borderId="69" xfId="0" applyFont="1" applyFill="1" applyBorder="1" applyAlignment="1" applyProtection="1">
      <alignment horizontal="center" vertical="center"/>
    </xf>
    <xf numFmtId="0" fontId="9" fillId="23" borderId="2" xfId="0" applyFont="1" applyFill="1" applyBorder="1" applyAlignment="1" applyProtection="1">
      <alignment horizontal="center" vertical="center"/>
    </xf>
    <xf numFmtId="0" fontId="0" fillId="0" borderId="70" xfId="0" applyBorder="1" applyAlignment="1" applyProtection="1">
      <alignment horizontal="center"/>
    </xf>
    <xf numFmtId="0" fontId="49" fillId="0" borderId="1"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15" fillId="0" borderId="45" xfId="0" applyFont="1" applyFill="1" applyBorder="1" applyAlignment="1" applyProtection="1">
      <alignment horizontal="center"/>
    </xf>
    <xf numFmtId="0" fontId="8" fillId="4" borderId="16" xfId="0" applyFont="1" applyFill="1" applyBorder="1" applyAlignment="1" applyProtection="1">
      <alignment horizontal="center" vertical="center" textRotation="90" wrapText="1"/>
    </xf>
    <xf numFmtId="0" fontId="8" fillId="4" borderId="17" xfId="0" applyFont="1" applyFill="1" applyBorder="1" applyAlignment="1" applyProtection="1">
      <alignment horizontal="center" vertical="center" textRotation="90" wrapText="1"/>
    </xf>
    <xf numFmtId="0" fontId="8" fillId="4" borderId="18" xfId="0" applyFont="1" applyFill="1" applyBorder="1" applyAlignment="1" applyProtection="1">
      <alignment horizontal="center" vertical="center" textRotation="90" wrapText="1"/>
    </xf>
    <xf numFmtId="0" fontId="14" fillId="7" borderId="13" xfId="0" applyFont="1" applyFill="1" applyBorder="1" applyAlignment="1" applyProtection="1">
      <alignment horizontal="center"/>
    </xf>
    <xf numFmtId="0" fontId="14" fillId="7" borderId="14" xfId="0" applyFont="1" applyFill="1" applyBorder="1" applyAlignment="1" applyProtection="1">
      <alignment horizontal="center"/>
    </xf>
    <xf numFmtId="0" fontId="14" fillId="7" borderId="45" xfId="0" applyFont="1" applyFill="1" applyBorder="1" applyAlignment="1" applyProtection="1">
      <alignment horizontal="center"/>
    </xf>
    <xf numFmtId="0" fontId="8" fillId="6" borderId="40" xfId="0" applyFont="1" applyFill="1" applyBorder="1" applyAlignment="1" applyProtection="1">
      <alignment horizontal="center" vertical="center" textRotation="90" wrapText="1"/>
    </xf>
    <xf numFmtId="0" fontId="8" fillId="6" borderId="11" xfId="0" applyFont="1" applyFill="1" applyBorder="1" applyAlignment="1" applyProtection="1">
      <alignment horizontal="center" vertical="center" textRotation="90" wrapText="1"/>
    </xf>
    <xf numFmtId="0" fontId="8" fillId="6" borderId="41" xfId="0" applyFont="1" applyFill="1" applyBorder="1" applyAlignment="1" applyProtection="1">
      <alignment horizontal="center" vertical="center" textRotation="90" wrapText="1"/>
    </xf>
    <xf numFmtId="0" fontId="16" fillId="28" borderId="13" xfId="0" applyFont="1" applyFill="1" applyBorder="1" applyAlignment="1" applyProtection="1">
      <alignment horizontal="center" vertical="center"/>
    </xf>
    <xf numFmtId="0" fontId="16" fillId="28" borderId="14" xfId="0" applyFont="1" applyFill="1" applyBorder="1" applyAlignment="1" applyProtection="1">
      <alignment horizontal="center" vertical="center"/>
    </xf>
    <xf numFmtId="0" fontId="16" fillId="28" borderId="15" xfId="0" applyFont="1" applyFill="1" applyBorder="1" applyAlignment="1" applyProtection="1">
      <alignment horizontal="center" vertical="center"/>
    </xf>
    <xf numFmtId="0" fontId="29" fillId="8" borderId="13" xfId="0" applyFont="1" applyFill="1" applyBorder="1" applyAlignment="1" applyProtection="1">
      <alignment horizontal="center" vertical="center"/>
    </xf>
    <xf numFmtId="0" fontId="29" fillId="8" borderId="14" xfId="0" applyFont="1" applyFill="1" applyBorder="1" applyAlignment="1" applyProtection="1">
      <alignment horizontal="center" vertical="center"/>
    </xf>
    <xf numFmtId="0" fontId="29" fillId="8" borderId="15" xfId="0" applyFont="1" applyFill="1" applyBorder="1" applyAlignment="1" applyProtection="1">
      <alignment horizontal="center" vertical="center"/>
    </xf>
    <xf numFmtId="0" fontId="16" fillId="8" borderId="13" xfId="0" applyFont="1" applyFill="1" applyBorder="1" applyAlignment="1" applyProtection="1">
      <alignment horizontal="center" vertical="center"/>
    </xf>
    <xf numFmtId="0" fontId="16" fillId="8" borderId="14" xfId="0" applyFont="1" applyFill="1" applyBorder="1" applyAlignment="1" applyProtection="1">
      <alignment horizontal="center" vertical="center"/>
    </xf>
    <xf numFmtId="0" fontId="16" fillId="8" borderId="15" xfId="0" applyFont="1" applyFill="1" applyBorder="1" applyAlignment="1" applyProtection="1">
      <alignment horizontal="center" vertical="center"/>
    </xf>
    <xf numFmtId="0" fontId="8" fillId="8" borderId="13" xfId="0" applyFont="1" applyFill="1" applyBorder="1" applyAlignment="1" applyProtection="1">
      <alignment horizontal="center"/>
    </xf>
    <xf numFmtId="0" fontId="8" fillId="8" borderId="14" xfId="0" applyFont="1" applyFill="1" applyBorder="1" applyAlignment="1" applyProtection="1">
      <alignment horizontal="center"/>
    </xf>
    <xf numFmtId="0" fontId="8" fillId="8" borderId="15" xfId="0" applyFont="1" applyFill="1" applyBorder="1" applyAlignment="1" applyProtection="1">
      <alignment horizontal="center"/>
    </xf>
    <xf numFmtId="0" fontId="16" fillId="3" borderId="13"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57" fillId="0" borderId="13" xfId="0" applyFont="1" applyFill="1" applyBorder="1" applyAlignment="1" applyProtection="1">
      <alignment horizontal="center"/>
    </xf>
    <xf numFmtId="0" fontId="57" fillId="0" borderId="14" xfId="0" applyFont="1" applyFill="1" applyBorder="1" applyAlignment="1" applyProtection="1">
      <alignment horizontal="center"/>
    </xf>
    <xf numFmtId="0" fontId="57" fillId="0" borderId="15" xfId="0" applyFont="1" applyFill="1" applyBorder="1" applyAlignment="1" applyProtection="1">
      <alignment horizontal="center"/>
    </xf>
    <xf numFmtId="0" fontId="8" fillId="28" borderId="13" xfId="0" applyFont="1" applyFill="1" applyBorder="1" applyAlignment="1" applyProtection="1">
      <alignment horizontal="center"/>
    </xf>
    <xf numFmtId="0" fontId="8" fillId="28" borderId="14" xfId="0" applyFont="1" applyFill="1" applyBorder="1" applyAlignment="1" applyProtection="1">
      <alignment horizontal="center"/>
    </xf>
    <xf numFmtId="0" fontId="8" fillId="28" borderId="15" xfId="0" applyFont="1" applyFill="1" applyBorder="1" applyAlignment="1" applyProtection="1">
      <alignment horizontal="center"/>
    </xf>
    <xf numFmtId="0" fontId="13" fillId="4" borderId="13" xfId="0" applyFont="1" applyFill="1" applyBorder="1" applyAlignment="1" applyProtection="1">
      <alignment horizontal="center" vertical="center"/>
    </xf>
    <xf numFmtId="0" fontId="13" fillId="4" borderId="45" xfId="0" applyFont="1" applyFill="1" applyBorder="1" applyAlignment="1" applyProtection="1">
      <alignment horizontal="center" vertical="center"/>
    </xf>
    <xf numFmtId="0" fontId="8" fillId="28" borderId="13" xfId="0" applyFont="1" applyFill="1" applyBorder="1" applyAlignment="1" applyProtection="1">
      <alignment horizontal="center" vertical="center" wrapText="1"/>
    </xf>
    <xf numFmtId="0" fontId="8" fillId="28" borderId="14" xfId="0" applyFont="1" applyFill="1" applyBorder="1" applyAlignment="1" applyProtection="1">
      <alignment horizontal="center" vertical="center" wrapText="1"/>
    </xf>
    <xf numFmtId="0" fontId="8" fillId="28" borderId="15" xfId="0" applyFont="1" applyFill="1" applyBorder="1" applyAlignment="1" applyProtection="1">
      <alignment horizontal="center" vertical="center" wrapText="1"/>
    </xf>
    <xf numFmtId="0" fontId="43" fillId="8" borderId="13" xfId="0" applyFont="1" applyFill="1" applyBorder="1" applyAlignment="1" applyProtection="1">
      <alignment horizontal="center"/>
    </xf>
    <xf numFmtId="0" fontId="43" fillId="8" borderId="14" xfId="0" applyFont="1" applyFill="1" applyBorder="1" applyAlignment="1" applyProtection="1">
      <alignment horizontal="center"/>
    </xf>
    <xf numFmtId="0" fontId="43" fillId="8" borderId="15" xfId="0" applyFont="1" applyFill="1" applyBorder="1" applyAlignment="1" applyProtection="1">
      <alignment horizontal="center"/>
    </xf>
    <xf numFmtId="0" fontId="39" fillId="0" borderId="0" xfId="0" applyFont="1" applyAlignment="1" applyProtection="1">
      <alignment horizontal="left" vertical="center" wrapText="1"/>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15" fillId="0" borderId="45" xfId="0" applyFont="1" applyBorder="1" applyAlignment="1" applyProtection="1">
      <alignment horizontal="center"/>
    </xf>
    <xf numFmtId="0" fontId="0" fillId="2" borderId="11"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61" fillId="0" borderId="21" xfId="0" applyFont="1" applyBorder="1" applyAlignment="1" applyProtection="1">
      <alignment horizontal="left" vertical="center" wrapText="1"/>
    </xf>
    <xf numFmtId="0" fontId="61" fillId="0" borderId="22" xfId="0" applyFont="1" applyBorder="1" applyAlignment="1" applyProtection="1">
      <alignment horizontal="left" vertical="center" wrapText="1"/>
    </xf>
    <xf numFmtId="0" fontId="61" fillId="0" borderId="23" xfId="0" applyFont="1" applyBorder="1" applyAlignment="1" applyProtection="1">
      <alignment horizontal="left" vertical="center" wrapText="1"/>
    </xf>
    <xf numFmtId="0" fontId="61" fillId="0" borderId="24"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61" fillId="0" borderId="25" xfId="0" applyFont="1" applyBorder="1" applyAlignment="1" applyProtection="1">
      <alignment horizontal="left" vertical="center" wrapText="1"/>
    </xf>
    <xf numFmtId="0" fontId="61" fillId="0" borderId="26" xfId="0" applyFont="1" applyBorder="1" applyAlignment="1" applyProtection="1">
      <alignment horizontal="left" vertical="center" wrapText="1"/>
    </xf>
    <xf numFmtId="0" fontId="61" fillId="0" borderId="27" xfId="0" applyFont="1" applyBorder="1" applyAlignment="1" applyProtection="1">
      <alignment horizontal="left" vertical="center" wrapText="1"/>
    </xf>
    <xf numFmtId="0" fontId="61" fillId="0" borderId="28" xfId="0" applyFont="1" applyBorder="1" applyAlignment="1" applyProtection="1">
      <alignment horizontal="left" vertical="center" wrapText="1"/>
    </xf>
    <xf numFmtId="0" fontId="8" fillId="4" borderId="51" xfId="0" applyFont="1" applyFill="1" applyBorder="1" applyAlignment="1" applyProtection="1">
      <alignment horizontal="center" vertical="center" textRotation="90"/>
    </xf>
    <xf numFmtId="0" fontId="14" fillId="26" borderId="71" xfId="0" applyFont="1" applyFill="1" applyBorder="1" applyAlignment="1" applyProtection="1">
      <alignment horizontal="center" vertical="center"/>
    </xf>
    <xf numFmtId="0" fontId="14" fillId="26" borderId="14" xfId="0" applyFont="1" applyFill="1" applyBorder="1" applyAlignment="1" applyProtection="1">
      <alignment horizontal="center" vertical="center"/>
    </xf>
    <xf numFmtId="0" fontId="14" fillId="26" borderId="45" xfId="0" applyFont="1" applyFill="1" applyBorder="1" applyAlignment="1" applyProtection="1">
      <alignment horizontal="center" vertical="center"/>
    </xf>
    <xf numFmtId="0" fontId="42" fillId="24" borderId="71" xfId="0" applyFont="1" applyFill="1" applyBorder="1" applyAlignment="1" applyProtection="1">
      <alignment horizontal="center" vertical="center" wrapText="1"/>
    </xf>
    <xf numFmtId="0" fontId="15" fillId="0" borderId="46" xfId="0" applyFont="1" applyBorder="1" applyAlignment="1" applyProtection="1">
      <alignment horizontal="left" vertical="top" wrapText="1"/>
    </xf>
    <xf numFmtId="0" fontId="15" fillId="0" borderId="33" xfId="0" applyFont="1" applyBorder="1" applyAlignment="1" applyProtection="1">
      <alignment horizontal="left" vertical="top" wrapText="1"/>
    </xf>
    <xf numFmtId="0" fontId="15" fillId="0" borderId="53" xfId="0" applyFont="1" applyBorder="1" applyAlignment="1" applyProtection="1">
      <alignment horizontal="left" vertical="top" wrapText="1"/>
    </xf>
    <xf numFmtId="0" fontId="8" fillId="12" borderId="15" xfId="0" applyFont="1" applyFill="1" applyBorder="1" applyAlignment="1" applyProtection="1">
      <alignment horizontal="center" vertical="center"/>
    </xf>
    <xf numFmtId="0" fontId="8" fillId="15" borderId="45" xfId="0" applyFont="1" applyFill="1" applyBorder="1" applyAlignment="1" applyProtection="1">
      <alignment horizontal="center" vertical="center"/>
    </xf>
    <xf numFmtId="0" fontId="18" fillId="12" borderId="15" xfId="0" applyFont="1" applyFill="1" applyBorder="1" applyAlignment="1" applyProtection="1">
      <alignment horizontal="center" vertical="center" wrapText="1"/>
    </xf>
    <xf numFmtId="0" fontId="18" fillId="14" borderId="15" xfId="0" applyFont="1" applyFill="1" applyBorder="1" applyAlignment="1" applyProtection="1">
      <alignment horizontal="center" vertical="center" wrapText="1"/>
    </xf>
    <xf numFmtId="0" fontId="18" fillId="15" borderId="45" xfId="0" applyFont="1" applyFill="1" applyBorder="1" applyAlignment="1" applyProtection="1">
      <alignment horizontal="center" vertical="center" wrapText="1"/>
    </xf>
    <xf numFmtId="0" fontId="18" fillId="12" borderId="39" xfId="0" applyFont="1" applyFill="1" applyBorder="1" applyAlignment="1" applyProtection="1">
      <alignment horizontal="center" vertical="center"/>
    </xf>
    <xf numFmtId="0" fontId="18" fillId="14" borderId="39" xfId="0" applyFont="1" applyFill="1" applyBorder="1" applyAlignment="1" applyProtection="1">
      <alignment horizontal="center" vertical="center"/>
    </xf>
    <xf numFmtId="0" fontId="18" fillId="15" borderId="47" xfId="0" applyFont="1" applyFill="1" applyBorder="1" applyAlignment="1" applyProtection="1">
      <alignment horizontal="center" vertical="center"/>
    </xf>
    <xf numFmtId="0" fontId="47" fillId="4" borderId="10" xfId="0" applyFont="1" applyFill="1" applyBorder="1" applyAlignment="1" applyProtection="1">
      <alignment horizontal="center" vertical="center" wrapText="1"/>
    </xf>
    <xf numFmtId="0" fontId="9" fillId="24" borderId="71" xfId="0" applyFont="1" applyFill="1" applyBorder="1" applyAlignment="1" applyProtection="1">
      <alignment horizontal="center" vertical="center" wrapText="1"/>
    </xf>
    <xf numFmtId="0" fontId="18" fillId="24" borderId="13" xfId="0" applyFont="1" applyFill="1" applyBorder="1" applyAlignment="1" applyProtection="1">
      <alignment horizontal="center" vertical="center" wrapText="1"/>
    </xf>
    <xf numFmtId="0" fontId="18" fillId="10" borderId="21" xfId="0" applyFont="1" applyFill="1" applyBorder="1" applyAlignment="1" applyProtection="1">
      <alignment horizontal="center" vertical="center" wrapText="1"/>
    </xf>
    <xf numFmtId="0" fontId="18" fillId="10" borderId="22" xfId="0" applyFont="1" applyFill="1" applyBorder="1" applyAlignment="1" applyProtection="1">
      <alignment horizontal="center" vertical="center" wrapText="1"/>
    </xf>
    <xf numFmtId="0" fontId="18" fillId="10" borderId="23" xfId="0" applyFont="1" applyFill="1" applyBorder="1" applyAlignment="1" applyProtection="1">
      <alignment horizontal="center" vertical="center" wrapText="1"/>
    </xf>
    <xf numFmtId="0" fontId="18" fillId="22" borderId="21" xfId="0" applyFont="1" applyFill="1" applyBorder="1" applyAlignment="1" applyProtection="1">
      <alignment horizontal="center" vertical="center" wrapText="1"/>
    </xf>
    <xf numFmtId="0" fontId="18" fillId="22" borderId="22" xfId="0" applyFont="1" applyFill="1" applyBorder="1" applyAlignment="1" applyProtection="1">
      <alignment horizontal="center" vertical="center" wrapText="1"/>
    </xf>
    <xf numFmtId="0" fontId="18" fillId="22" borderId="23" xfId="0" applyFont="1" applyFill="1" applyBorder="1" applyAlignment="1" applyProtection="1">
      <alignment horizontal="center" vertical="center" wrapText="1"/>
    </xf>
    <xf numFmtId="0" fontId="18" fillId="12" borderId="21" xfId="0" applyFont="1" applyFill="1" applyBorder="1" applyAlignment="1" applyProtection="1">
      <alignment horizontal="center" vertical="center" wrapText="1"/>
    </xf>
    <xf numFmtId="0" fontId="18" fillId="12" borderId="22" xfId="0" applyFont="1" applyFill="1" applyBorder="1" applyAlignment="1" applyProtection="1">
      <alignment horizontal="center" vertical="center" wrapText="1"/>
    </xf>
    <xf numFmtId="0" fontId="18" fillId="12" borderId="23" xfId="0" applyFont="1" applyFill="1" applyBorder="1" applyAlignment="1" applyProtection="1">
      <alignment horizontal="center" vertical="center" wrapText="1"/>
    </xf>
    <xf numFmtId="0" fontId="18" fillId="14" borderId="21" xfId="0" applyFont="1" applyFill="1" applyBorder="1" applyAlignment="1" applyProtection="1">
      <alignment horizontal="center" vertical="center" wrapText="1"/>
    </xf>
    <xf numFmtId="0" fontId="18" fillId="14" borderId="22" xfId="0" applyFont="1" applyFill="1" applyBorder="1" applyAlignment="1" applyProtection="1">
      <alignment horizontal="center" vertical="center" wrapText="1"/>
    </xf>
    <xf numFmtId="0" fontId="18" fillId="14" borderId="23" xfId="0" applyFont="1" applyFill="1" applyBorder="1" applyAlignment="1" applyProtection="1">
      <alignment horizontal="center" vertical="center" wrapText="1"/>
    </xf>
    <xf numFmtId="0" fontId="18" fillId="15" borderId="21" xfId="0" applyFont="1" applyFill="1" applyBorder="1" applyAlignment="1" applyProtection="1">
      <alignment horizontal="center" vertical="center" wrapText="1"/>
    </xf>
    <xf numFmtId="0" fontId="18" fillId="15" borderId="22" xfId="0" applyFont="1" applyFill="1" applyBorder="1" applyAlignment="1" applyProtection="1">
      <alignment horizontal="center" vertical="center" wrapText="1"/>
    </xf>
    <xf numFmtId="0" fontId="18" fillId="15" borderId="42" xfId="0" applyFont="1" applyFill="1" applyBorder="1" applyAlignment="1" applyProtection="1">
      <alignment horizontal="center" vertical="center" wrapText="1"/>
    </xf>
    <xf numFmtId="0" fontId="15" fillId="0" borderId="72" xfId="0" applyFont="1" applyBorder="1" applyAlignment="1" applyProtection="1">
      <alignment horizontal="left" vertical="center" wrapText="1"/>
    </xf>
    <xf numFmtId="0" fontId="15" fillId="0" borderId="38"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0" fontId="8" fillId="6" borderId="51" xfId="0" applyFont="1" applyFill="1" applyBorder="1" applyAlignment="1" applyProtection="1">
      <alignment horizontal="center" vertical="center" textRotation="90" wrapText="1"/>
    </xf>
    <xf numFmtId="0" fontId="8" fillId="6" borderId="18" xfId="0" applyFont="1" applyFill="1" applyBorder="1" applyAlignment="1" applyProtection="1">
      <alignment horizontal="center" vertical="center" textRotation="90" wrapText="1"/>
    </xf>
    <xf numFmtId="0" fontId="8" fillId="6" borderId="78" xfId="0" applyFont="1" applyFill="1" applyBorder="1" applyAlignment="1" applyProtection="1">
      <alignment horizontal="center" vertical="center" textRotation="90" wrapText="1"/>
    </xf>
    <xf numFmtId="0" fontId="41" fillId="0" borderId="0" xfId="0" applyFont="1" applyAlignment="1" applyProtection="1">
      <alignment horizontal="center" vertical="top" wrapText="1"/>
    </xf>
    <xf numFmtId="0" fontId="13" fillId="4" borderId="74" xfId="0" applyFont="1" applyFill="1" applyBorder="1" applyAlignment="1" applyProtection="1">
      <alignment horizontal="center" vertical="center"/>
    </xf>
    <xf numFmtId="0" fontId="13" fillId="4" borderId="75" xfId="0" applyFont="1" applyFill="1" applyBorder="1" applyAlignment="1" applyProtection="1">
      <alignment horizontal="center" vertical="center"/>
    </xf>
    <xf numFmtId="0" fontId="13" fillId="4" borderId="76" xfId="0" applyFont="1" applyFill="1" applyBorder="1" applyAlignment="1" applyProtection="1">
      <alignment horizontal="center" vertical="center"/>
    </xf>
    <xf numFmtId="0" fontId="54" fillId="0" borderId="13" xfId="0" applyFont="1" applyBorder="1" applyAlignment="1" applyProtection="1">
      <alignment horizontal="left" vertical="top" wrapText="1"/>
    </xf>
    <xf numFmtId="0" fontId="54" fillId="0" borderId="14" xfId="0" applyFont="1" applyBorder="1" applyAlignment="1" applyProtection="1">
      <alignment horizontal="left" vertical="top" wrapText="1"/>
    </xf>
    <xf numFmtId="0" fontId="54" fillId="0" borderId="45" xfId="0" applyFont="1" applyBorder="1" applyAlignment="1" applyProtection="1">
      <alignment horizontal="left" vertical="top" wrapText="1"/>
    </xf>
    <xf numFmtId="0" fontId="15" fillId="0" borderId="4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15" fillId="0" borderId="53" xfId="0" applyFont="1" applyFill="1" applyBorder="1" applyAlignment="1" applyProtection="1">
      <alignment horizontal="left" vertical="center" wrapText="1"/>
    </xf>
  </cellXfs>
  <cellStyles count="4">
    <cellStyle name="Course" xfId="3" xr:uid="{BEFC91E4-1959-491C-88CF-173D633C9F76}"/>
    <cellStyle name="Hiperłącze" xfId="1" builtinId="8" customBuiltin="1"/>
    <cellStyle name="Module" xfId="2" xr:uid="{443B8059-9DED-4407-B314-AB2D83433574}"/>
    <cellStyle name="Normalny" xfId="0" builtinId="0"/>
  </cellStyles>
  <dxfs count="0"/>
  <tableStyles count="0" defaultTableStyle="TableStyleMedium2" defaultPivotStyle="PivotStyleLight16"/>
  <colors>
    <mruColors>
      <color rgb="FFC2DBF0"/>
      <color rgb="FFC6E0B4"/>
      <color rgb="FFD5D5FF"/>
      <color rgb="FFFFFF8F"/>
      <color rgb="FFF9D3B9"/>
      <color rgb="FFE6FD91"/>
      <color rgb="FFCCFFCC"/>
      <color rgb="FFA9D08E"/>
      <color rgb="FFF2F2F2"/>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zpsb.pl/wp-content/uploads/2019/09/ZARZ&#260;DZANIE-1_Kurs-1-3_2019-20.pdf" TargetMode="External"/><Relationship Id="rId7" Type="http://schemas.openxmlformats.org/officeDocument/2006/relationships/printerSettings" Target="../printerSettings/printerSettings2.bin"/><Relationship Id="rId2" Type="http://schemas.openxmlformats.org/officeDocument/2006/relationships/hyperlink" Target="https://www.zpsb.pl/wp-content/uploads/2019/09/ZARZ&#260;DZANIE-1_Kurs-1-2_2019-20.pdf" TargetMode="External"/><Relationship Id="rId1" Type="http://schemas.openxmlformats.org/officeDocument/2006/relationships/hyperlink" Target="https://www.zpsb.pl/wp-content/uploads/2019/09/ZARZ&#260;DZANIE-1_Kurs-1-1_2019-20.pdf" TargetMode="External"/><Relationship Id="rId6" Type="http://schemas.openxmlformats.org/officeDocument/2006/relationships/hyperlink" Target="https://www.zpsb.pl/wp-content/uploads/2019/09/ZARZ&#260;DZANIE-1_Kurs-1-5_2019-20.pdf" TargetMode="External"/><Relationship Id="rId5" Type="http://schemas.openxmlformats.org/officeDocument/2006/relationships/hyperlink" Target="https://www.zpsb.pl/wp-content/uploads/2019/09/ZARZ&#260;DZANIE-1_Kurs-1-5_2019-20.pdf" TargetMode="External"/><Relationship Id="rId4" Type="http://schemas.openxmlformats.org/officeDocument/2006/relationships/hyperlink" Target="https://www.zpsb.pl/wp-content/uploads/2019/09/ZARZ&#260;DZANIE-1_Kurs-1-4_2019-20.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zpsb.pl/wp-content/uploads/2021/03/Efekty_Z1_ENG_2020-2021.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zpsb.pl/wp-content/uploads/2021/03/Efekty_Z1_ENG_2020-2021.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zpsb.pl/wp-content/uploads/2021/03/Efekty_Z1_ENG_2020-2021.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zpsb.pl/wp-content/uploads/2021/03/Efekty_Z1_ENG_2020-2021.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zpsb.pl/wp-content/uploads/2021/03/Efekty_Z1_ENG_2020-2021.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www.zpsb.pl/wp-content/uploads/2021/03/Efekty_Z1_ENG_2020-2021.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psb.pl/wp-content/uploads/2019/09/ZARZ&#260;DZANIE-1_Kurs-1-3_2019-20.pdf" TargetMode="External"/><Relationship Id="rId2" Type="http://schemas.openxmlformats.org/officeDocument/2006/relationships/hyperlink" Target="https://www.zpsb.pl/wp-content/uploads/2019/09/ZARZ&#260;DZANIE-1_Kurs-1-1_2019-20.pdf" TargetMode="External"/><Relationship Id="rId1" Type="http://schemas.openxmlformats.org/officeDocument/2006/relationships/hyperlink" Target="https://www.zpsb.pl/wp-content/uploads/2019/09/ZARZ&#260;DZANIE-1_Kurs-1-4_2019-20.pdf" TargetMode="External"/><Relationship Id="rId6" Type="http://schemas.openxmlformats.org/officeDocument/2006/relationships/vmlDrawing" Target="../drawings/vmlDrawing9.vml"/><Relationship Id="rId5" Type="http://schemas.openxmlformats.org/officeDocument/2006/relationships/printerSettings" Target="../printerSettings/printerSettings9.bin"/><Relationship Id="rId4" Type="http://schemas.openxmlformats.org/officeDocument/2006/relationships/hyperlink" Target="https://www.zpsb.pl/wp-content/uploads/2019/09/ZARZ&#260;DZANIE-1_Kurs-1-2_2019-20.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zpsb.pl/wp-content/uploads/2021/03/Efekty_Z1_ENG_2020-2021.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www.zpsb.pl/wp-content/uploads/2021/03/Efekty_Z1_ENG_2020-2021.pdf"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hyperlink" Target="https://www.zpsb.pl/wp-content/uploads/2021/03/Efekty_Z1_ENG_2020-2021.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www.zpsb.pl/wp-content/uploads/2021/03/Efekty_Z1_ENG_2020-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zpsb.pl/wp-content/uploads/2019/09/ZARZ&#260;DZANIE-1_Kurs-1-3_2019-20.pdf" TargetMode="External"/><Relationship Id="rId2" Type="http://schemas.openxmlformats.org/officeDocument/2006/relationships/hyperlink" Target="https://www.zpsb.pl/wp-content/uploads/2019/09/ZARZ&#260;DZANIE-1_Kurs-1-1_2019-20.pdf" TargetMode="External"/><Relationship Id="rId1" Type="http://schemas.openxmlformats.org/officeDocument/2006/relationships/hyperlink" Target="https://www.zpsb.pl/wp-content/uploads/2019/09/ZARZ&#260;DZANIE-1_Kurs-1-4_2019-20.pdf" TargetMode="External"/><Relationship Id="rId6" Type="http://schemas.openxmlformats.org/officeDocument/2006/relationships/vmlDrawing" Target="../drawings/vmlDrawing14.vml"/><Relationship Id="rId5" Type="http://schemas.openxmlformats.org/officeDocument/2006/relationships/printerSettings" Target="../printerSettings/printerSettings14.bin"/><Relationship Id="rId4" Type="http://schemas.openxmlformats.org/officeDocument/2006/relationships/hyperlink" Target="https://www.zpsb.pl/wp-content/uploads/2019/09/ZARZ&#260;DZANIE-1_Kurs-1-2_2019-20.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5.bin"/><Relationship Id="rId1" Type="http://schemas.openxmlformats.org/officeDocument/2006/relationships/hyperlink" Target="https://www.zpsb.pl/wp-content/uploads/2021/03/Efekty_Z1_ENG_2020-2021.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www.zpsb.pl/wp-content/uploads/2021/03/Efekty_Z1_ENG_2020-2021.pdf"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www.zpsb.pl/wp-content/uploads/2021/03/Efekty_Z1_ENG_2020-2021.pdf"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s://www.zpsb.pl/wp-content/uploads/2021/03/Efekty_Z1_ENG_2020-2021.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zpsb.pl/wp-content/uploads/2019/09/ZARZ&#260;DZANIE-1_Kurs-1-2_2019-20.pdf" TargetMode="External"/><Relationship Id="rId1" Type="http://schemas.openxmlformats.org/officeDocument/2006/relationships/hyperlink" Target="https://www.zpsb.pl/wp-content/uploads/2019/09/ZARZ&#260;DZANIE-1_Kurs-1-1_2019-20.pdf" TargetMode="Externa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0.bin"/><Relationship Id="rId1" Type="http://schemas.openxmlformats.org/officeDocument/2006/relationships/hyperlink" Target="https://www.zpsb.pl/wp-content/uploads/2021/03/Efekty_Z1_ENG_2020-2021.pdf"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1.bin"/><Relationship Id="rId1" Type="http://schemas.openxmlformats.org/officeDocument/2006/relationships/hyperlink" Target="https://www.zpsb.pl/wp-content/uploads/2021/03/Efekty_Z1_ENG_2020-2021.pdf"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zpsb.pl/wp-content/uploads/2019/09/ZARZ&#260;DZANIE-1_Kurs-1-2_2019-20.pdf" TargetMode="External"/><Relationship Id="rId2" Type="http://schemas.openxmlformats.org/officeDocument/2006/relationships/hyperlink" Target="https://www.zpsb.pl/wp-content/uploads/2019/09/ZARZ&#260;DZANIE-1_Kurs-1-3_2019-20.pdf" TargetMode="External"/><Relationship Id="rId1" Type="http://schemas.openxmlformats.org/officeDocument/2006/relationships/hyperlink" Target="https://www.zpsb.pl/wp-content/uploads/2019/09/ZARZ&#260;DZANIE-1_Kurs-1-1_2019-20.pdf" TargetMode="External"/><Relationship Id="rId5" Type="http://schemas.openxmlformats.org/officeDocument/2006/relationships/vmlDrawing" Target="../drawings/vmlDrawing22.v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3.bin"/><Relationship Id="rId1" Type="http://schemas.openxmlformats.org/officeDocument/2006/relationships/hyperlink" Target="https://www.zpsb.pl/wp-content/uploads/2021/03/Efekty_Z1_ENG_2020-2021.pdf"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hyperlink" Target="https://www.zpsb.pl/wp-content/uploads/2021/03/Efekty_Z1_ENG_2020-2021.pdf"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5.bin"/><Relationship Id="rId1" Type="http://schemas.openxmlformats.org/officeDocument/2006/relationships/hyperlink" Target="https://www.zpsb.pl/wp-content/uploads/2021/03/Efekty_Z1_ENG_2020-2021.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zpsb.pl/wp-content/uploads/2019/09/ZARZ&#260;DZANIE-1_Kurs-1-2_2019-20.pdf" TargetMode="External"/><Relationship Id="rId2" Type="http://schemas.openxmlformats.org/officeDocument/2006/relationships/hyperlink" Target="https://www.zpsb.pl/wp-content/uploads/2019/09/ZARZ&#260;DZANIE-1_Kurs-1-3_2019-20.pdf" TargetMode="External"/><Relationship Id="rId1" Type="http://schemas.openxmlformats.org/officeDocument/2006/relationships/hyperlink" Target="https://www.zpsb.pl/wp-content/uploads/2019/09/ZARZ&#260;DZANIE-1_Kurs-1-1_2019-20.pdf" TargetMode="External"/><Relationship Id="rId5" Type="http://schemas.openxmlformats.org/officeDocument/2006/relationships/vmlDrawing" Target="../drawings/vmlDrawing26.v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7.bin"/><Relationship Id="rId1" Type="http://schemas.openxmlformats.org/officeDocument/2006/relationships/hyperlink" Target="https://www.zpsb.pl/wp-content/uploads/2021/03/Efekty_Z1_ENG_2020-2021.pdf"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s://www.zpsb.pl/wp-content/uploads/2021/03/Efekty_Z1_ENG_2020-2021.pdf"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29.bin"/><Relationship Id="rId1" Type="http://schemas.openxmlformats.org/officeDocument/2006/relationships/hyperlink" Target="https://www.zpsb.pl/wp-content/uploads/2021/03/Efekty_Z1_ENG_2020-2021.pdf"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zpsb.pl/wp-content/uploads/2019/09/ZARZ&#260;DZANIE-1_Kurs-1-2_2019-20.pdf" TargetMode="External"/><Relationship Id="rId1" Type="http://schemas.openxmlformats.org/officeDocument/2006/relationships/hyperlink" Target="https://www.zpsb.pl/wp-content/uploads/2019/09/ZARZ&#260;DZANIE-1_Kurs-1-1_2019-20.pdf" TargetMode="External"/><Relationship Id="rId4"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1.bin"/><Relationship Id="rId1" Type="http://schemas.openxmlformats.org/officeDocument/2006/relationships/hyperlink" Target="https://www.zpsb.pl/wp-content/uploads/2021/03/Efekty_Z1_ENG_2020-2021.pdf"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2.bin"/><Relationship Id="rId1" Type="http://schemas.openxmlformats.org/officeDocument/2006/relationships/hyperlink" Target="https://www.zpsb.pl/wp-content/uploads/2021/03/Efekty_Z1_ENG_2020-2021.pdf"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zpsb.pl/wp-content/uploads/2019/09/ZARZ&#260;DZANIE-1_Kurs-1-3_2019-20.pdf" TargetMode="External"/><Relationship Id="rId2" Type="http://schemas.openxmlformats.org/officeDocument/2006/relationships/hyperlink" Target="https://www.zpsb.pl/wp-content/uploads/2019/09/ZARZ&#260;DZANIE-1_Kurs-1-1_2019-20.pdf" TargetMode="External"/><Relationship Id="rId1" Type="http://schemas.openxmlformats.org/officeDocument/2006/relationships/hyperlink" Target="https://www.zpsb.pl/wp-content/uploads/2019/09/ZARZ&#260;DZANIE-1_Kurs-1-4_2019-20.pdf" TargetMode="External"/><Relationship Id="rId6" Type="http://schemas.openxmlformats.org/officeDocument/2006/relationships/vmlDrawing" Target="../drawings/vmlDrawing33.vml"/><Relationship Id="rId5" Type="http://schemas.openxmlformats.org/officeDocument/2006/relationships/printerSettings" Target="../printerSettings/printerSettings33.bin"/><Relationship Id="rId4" Type="http://schemas.openxmlformats.org/officeDocument/2006/relationships/hyperlink" Target="https://www.zpsb.pl/wp-content/uploads/2019/09/ZARZ&#260;DZANIE-1_Kurs-1-2_2019-20.pdf" TargetMode="Externa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4.bin"/><Relationship Id="rId1" Type="http://schemas.openxmlformats.org/officeDocument/2006/relationships/hyperlink" Target="https://www.zpsb.pl/wp-content/uploads/2021/03/Efekty_Z1_ENG_2020-2021.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35.bin"/><Relationship Id="rId1" Type="http://schemas.openxmlformats.org/officeDocument/2006/relationships/hyperlink" Target="https://www.zpsb.pl/wp-content/uploads/2021/03/Efekty_Z1_ENG_2020-2021.pdf" TargetMode="Externa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36.bin"/><Relationship Id="rId1" Type="http://schemas.openxmlformats.org/officeDocument/2006/relationships/hyperlink" Target="https://www.zpsb.pl/wp-content/uploads/2021/03/Efekty_Z1_ENG_2020-2021.pdf" TargetMode="Externa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37.bin"/><Relationship Id="rId1" Type="http://schemas.openxmlformats.org/officeDocument/2006/relationships/hyperlink" Target="https://www.zpsb.pl/wp-content/uploads/2021/03/Efekty_Z1_ENG_2020-2021.pdf"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zpsb.pl/wp-content/uploads/2019/09/ZARZ&#260;DZANIE-1_Kurs-1-2_2019-20.pdf" TargetMode="External"/><Relationship Id="rId1" Type="http://schemas.openxmlformats.org/officeDocument/2006/relationships/hyperlink" Target="https://www.zpsb.pl/wp-content/uploads/2019/09/ZARZ&#260;DZANIE-1_Kurs-1-1_2019-20.pdf" TargetMode="External"/><Relationship Id="rId4" Type="http://schemas.openxmlformats.org/officeDocument/2006/relationships/vmlDrawing" Target="../drawings/vmlDrawing38.v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39.bin"/><Relationship Id="rId1" Type="http://schemas.openxmlformats.org/officeDocument/2006/relationships/hyperlink" Target="https://www.zpsb.pl/wp-content/uploads/2021/03/Efekty_Z1_ENG_2020-2021.pdf" TargetMode="Externa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40.bin"/><Relationship Id="rId1" Type="http://schemas.openxmlformats.org/officeDocument/2006/relationships/hyperlink" Target="https://www.zpsb.pl/wp-content/uploads/2021/03/Efekty_Z1_ENG_2020-2021.pdf"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zpsb.pl/wp-content/uploads/2019/09/ZARZ&#260;DZANIE-1_Kurs-1-2_2019-20.pdf" TargetMode="External"/><Relationship Id="rId2" Type="http://schemas.openxmlformats.org/officeDocument/2006/relationships/hyperlink" Target="https://www.zpsb.pl/wp-content/uploads/2019/09/ZARZ&#260;DZANIE-1_Kurs-1-3_2019-20.pdf" TargetMode="External"/><Relationship Id="rId1" Type="http://schemas.openxmlformats.org/officeDocument/2006/relationships/hyperlink" Target="https://www.zpsb.pl/wp-content/uploads/2019/09/ZARZ&#260;DZANIE-1_Kurs-1-1_2019-20.pdf" TargetMode="External"/><Relationship Id="rId5" Type="http://schemas.openxmlformats.org/officeDocument/2006/relationships/vmlDrawing" Target="../drawings/vmlDrawing41.vml"/><Relationship Id="rId4"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42.bin"/><Relationship Id="rId1" Type="http://schemas.openxmlformats.org/officeDocument/2006/relationships/hyperlink" Target="https://www.zpsb.pl/wp-content/uploads/2021/03/Efekty_Z1_ENG_2020-2021.pdf"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43.bin"/><Relationship Id="rId1" Type="http://schemas.openxmlformats.org/officeDocument/2006/relationships/hyperlink" Target="https://www.zpsb.pl/wp-content/uploads/2021/03/Efekty_Z1_ENG_2020-2021.pdf" TargetMode="Externa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printerSettings" Target="../printerSettings/printerSettings44.bin"/><Relationship Id="rId1" Type="http://schemas.openxmlformats.org/officeDocument/2006/relationships/hyperlink" Target="https://www.zpsb.pl/wp-content/uploads/2021/03/Efekty_Z1_ENG_2020-2021.pdf"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zpsb.pl/wp-content/uploads/2019/09/ZARZ&#260;DZANIE-1_Kurs-1-2_2019-20.pdf" TargetMode="External"/><Relationship Id="rId2" Type="http://schemas.openxmlformats.org/officeDocument/2006/relationships/hyperlink" Target="https://www.zpsb.pl/wp-content/uploads/2019/09/ZARZ&#260;DZANIE-1_Kurs-1-3_2019-20.pdf" TargetMode="External"/><Relationship Id="rId1" Type="http://schemas.openxmlformats.org/officeDocument/2006/relationships/hyperlink" Target="https://www.zpsb.pl/wp-content/uploads/2019/09/ZARZ&#260;DZANIE-1_Kurs-1-1_2019-20.pdf" TargetMode="External"/><Relationship Id="rId5" Type="http://schemas.openxmlformats.org/officeDocument/2006/relationships/vmlDrawing" Target="../drawings/vmlDrawing45.vml"/><Relationship Id="rId4"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46.bin"/><Relationship Id="rId1" Type="http://schemas.openxmlformats.org/officeDocument/2006/relationships/hyperlink" Target="https://www.zpsb.pl/wp-content/uploads/2021/03/Efekty_Z1_ENG_2020-2021.pdf"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47.bin"/><Relationship Id="rId1" Type="http://schemas.openxmlformats.org/officeDocument/2006/relationships/hyperlink" Target="https://www.zpsb.pl/wp-content/uploads/2021/03/Efekty_Z1_ENG_2020-2021.pdf" TargetMode="Externa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printerSettings" Target="../printerSettings/printerSettings48.bin"/><Relationship Id="rId1" Type="http://schemas.openxmlformats.org/officeDocument/2006/relationships/hyperlink" Target="https://www.zpsb.pl/wp-content/uploads/2021/03/Efekty_Z1_ENG_2020-2021.pdf" TargetMode="Externa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printerSettings" Target="../printerSettings/printerSettings49.bin"/><Relationship Id="rId1" Type="http://schemas.openxmlformats.org/officeDocument/2006/relationships/hyperlink" Target="https://www.zpsb.pl/wp-content/uploads/2019/09/ZARZ&#260;DZANIE-1_Kurs-1-1_2019-20.pdf" TargetMode="Externa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printerSettings" Target="../printerSettings/printerSettings50.bin"/><Relationship Id="rId1" Type="http://schemas.openxmlformats.org/officeDocument/2006/relationships/hyperlink" Target="https://www.zpsb.pl/wp-content/uploads/2021/03/Efekty_Z1_ENG_2020-2021.pdf" TargetMode="Externa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printerSettings" Target="../printerSettings/printerSettings51.bin"/><Relationship Id="rId1" Type="http://schemas.openxmlformats.org/officeDocument/2006/relationships/hyperlink" Target="https://www.zpsb.pl/wp-content/uploads/2019/09/ZARZ&#260;DZANIE-1_Kurs-1-1_2019-20.pdf" TargetMode="Externa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printerSettings" Target="../printerSettings/printerSettings52.bin"/><Relationship Id="rId1" Type="http://schemas.openxmlformats.org/officeDocument/2006/relationships/hyperlink" Target="https://www.zpsb.pl/wp-content/uploads/2021/03/Efekty_Z1_ENG_2020-2021.pdf" TargetMode="External"/></Relationships>
</file>

<file path=xl/worksheets/_rels/sheet53.xml.rels><?xml version="1.0" encoding="UTF-8" standalone="yes"?>
<Relationships xmlns="http://schemas.openxmlformats.org/package/2006/relationships"><Relationship Id="rId3" Type="http://schemas.openxmlformats.org/officeDocument/2006/relationships/hyperlink" Target="https://www.zpsb.pl/wp-content/uploads/2019/09/ZARZ&#260;DZANIE-1_Kurs-1-2_2019-20.pdf" TargetMode="External"/><Relationship Id="rId2" Type="http://schemas.openxmlformats.org/officeDocument/2006/relationships/hyperlink" Target="https://www.zpsb.pl/wp-content/uploads/2019/09/ZARZ&#260;DZANIE-1_Kurs-1-3_2019-20.pdf" TargetMode="External"/><Relationship Id="rId1" Type="http://schemas.openxmlformats.org/officeDocument/2006/relationships/hyperlink" Target="https://www.zpsb.pl/wp-content/uploads/2019/09/ZARZ&#260;DZANIE-1_Kurs-1-1_2019-20.pdf" TargetMode="External"/><Relationship Id="rId5" Type="http://schemas.openxmlformats.org/officeDocument/2006/relationships/vmlDrawing" Target="../drawings/vmlDrawing53.vml"/><Relationship Id="rId4"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printerSettings" Target="../printerSettings/printerSettings54.bin"/><Relationship Id="rId1" Type="http://schemas.openxmlformats.org/officeDocument/2006/relationships/hyperlink" Target="https://www.zpsb.pl/wp-content/uploads/2021/03/Efekty_Z1_ENG_2020-2021.pdf" TargetMode="Externa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printerSettings" Target="../printerSettings/printerSettings55.bin"/><Relationship Id="rId1" Type="http://schemas.openxmlformats.org/officeDocument/2006/relationships/hyperlink" Target="https://www.zpsb.pl/wp-content/uploads/2021/03/Efekty_Z1_ENG_2020-2021.pdf" TargetMode="Externa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printerSettings" Target="../printerSettings/printerSettings56.bin"/><Relationship Id="rId1" Type="http://schemas.openxmlformats.org/officeDocument/2006/relationships/hyperlink" Target="https://www.zpsb.pl/wp-content/uploads/2021/03/Efekty_Z1_ENG_2020-2021.pdf"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s://www.zpsb.pl/wp-content/uploads/2019/09/ZARZ&#260;DZANIE-1_Kurs-1-2_2019-20.pdf" TargetMode="External"/><Relationship Id="rId2" Type="http://schemas.openxmlformats.org/officeDocument/2006/relationships/hyperlink" Target="https://www.zpsb.pl/wp-content/uploads/2019/09/ZARZ&#260;DZANIE-1_Kurs-1-3_2019-20.pdf" TargetMode="External"/><Relationship Id="rId1" Type="http://schemas.openxmlformats.org/officeDocument/2006/relationships/hyperlink" Target="https://www.zpsb.pl/wp-content/uploads/2019/09/ZARZ&#260;DZANIE-1_Kurs-1-1_2019-20.pdf" TargetMode="External"/><Relationship Id="rId5" Type="http://schemas.openxmlformats.org/officeDocument/2006/relationships/vmlDrawing" Target="../drawings/vmlDrawing57.vml"/><Relationship Id="rId4"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printerSettings" Target="../printerSettings/printerSettings58.bin"/><Relationship Id="rId1" Type="http://schemas.openxmlformats.org/officeDocument/2006/relationships/hyperlink" Target="https://www.zpsb.pl/wp-content/uploads/2021/03/Efekty_Z1_ENG_2020-2021.pdf" TargetMode="Externa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printerSettings" Target="../printerSettings/printerSettings59.bin"/><Relationship Id="rId1" Type="http://schemas.openxmlformats.org/officeDocument/2006/relationships/hyperlink" Target="https://www.zpsb.pl/wp-content/uploads/2021/03/Efekty_Z1_ENG_2020-2021.pdf" TargetMode="Externa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printerSettings" Target="../printerSettings/printerSettings60.bin"/><Relationship Id="rId1" Type="http://schemas.openxmlformats.org/officeDocument/2006/relationships/hyperlink" Target="https://www.zpsb.pl/wp-content/uploads/2021/03/Efekty_Z1_ENG_2020-2021.pdf" TargetMode="Externa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printerSettings" Target="../printerSettings/printerSettings61.bin"/><Relationship Id="rId1" Type="http://schemas.openxmlformats.org/officeDocument/2006/relationships/hyperlink" Target="https://www.zpsb.pl/wp-content/uploads/2019/09/ZARZ&#260;DZANIE-1_Kurs-1-1_2019-20.pdf" TargetMode="Externa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printerSettings" Target="../printerSettings/printerSettings62.bin"/><Relationship Id="rId1" Type="http://schemas.openxmlformats.org/officeDocument/2006/relationships/hyperlink" Target="https://www.zpsb.pl/wp-content/uploads/2021/03/Efekty_Z1_ENG_2020-2021.pdf" TargetMode="Externa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C600-78FE-4D7B-8ECD-62B0851EF7BF}">
  <sheetPr codeName="Arkusz1">
    <tabColor theme="5"/>
    <pageSetUpPr fitToPage="1"/>
  </sheetPr>
  <dimension ref="A1:I80"/>
  <sheetViews>
    <sheetView showGridLines="0" showZeros="0" tabSelected="1" zoomScale="115" zoomScaleNormal="115" workbookViewId="0"/>
  </sheetViews>
  <sheetFormatPr defaultColWidth="8.85546875" defaultRowHeight="15" x14ac:dyDescent="0.25"/>
  <cols>
    <col min="1" max="1" width="21.42578125" style="70" customWidth="1"/>
    <col min="2" max="2" width="14.5703125" style="70" customWidth="1"/>
    <col min="3" max="3" width="62.5703125" style="70" customWidth="1"/>
    <col min="4" max="4" width="8.85546875" style="4"/>
    <col min="5" max="5" width="11.42578125" style="70" customWidth="1"/>
    <col min="6" max="6" width="17" style="70" customWidth="1"/>
    <col min="7" max="7" width="11.42578125" style="70" customWidth="1"/>
    <col min="8" max="8" width="9.42578125" style="70" customWidth="1"/>
    <col min="9" max="11" width="8.85546875" style="70"/>
    <col min="12" max="12" width="14.140625" style="70" customWidth="1"/>
    <col min="13" max="16384" width="8.85546875" style="70"/>
  </cols>
  <sheetData>
    <row r="1" spans="1:9" ht="23.25" x14ac:dyDescent="0.35">
      <c r="A1" s="100" t="s">
        <v>327</v>
      </c>
      <c r="B1" s="3"/>
    </row>
    <row r="2" spans="1:9" ht="21" x14ac:dyDescent="0.35">
      <c r="A2" s="129" t="s">
        <v>328</v>
      </c>
      <c r="B2" s="103" t="s">
        <v>901</v>
      </c>
    </row>
    <row r="3" spans="1:9" ht="21" x14ac:dyDescent="0.35">
      <c r="A3" s="101" t="s">
        <v>265</v>
      </c>
      <c r="B3" s="103" t="s">
        <v>250</v>
      </c>
    </row>
    <row r="4" spans="1:9" ht="21" x14ac:dyDescent="0.35">
      <c r="A4" s="101" t="s">
        <v>329</v>
      </c>
      <c r="B4" s="103" t="s">
        <v>266</v>
      </c>
      <c r="C4" s="5" t="s">
        <v>302</v>
      </c>
    </row>
    <row r="5" spans="1:9" ht="21" x14ac:dyDescent="0.35">
      <c r="A5" s="101" t="s">
        <v>330</v>
      </c>
      <c r="B5" s="104" t="s">
        <v>331</v>
      </c>
      <c r="C5" s="6"/>
    </row>
    <row r="6" spans="1:9" ht="9.9499999999999993" customHeight="1" thickBot="1" x14ac:dyDescent="0.3">
      <c r="A6" s="102"/>
    </row>
    <row r="7" spans="1:9" ht="24" thickBot="1" x14ac:dyDescent="0.4">
      <c r="A7" s="101" t="s">
        <v>335</v>
      </c>
      <c r="B7" s="224" t="s">
        <v>112</v>
      </c>
      <c r="C7" s="225"/>
    </row>
    <row r="8" spans="1:9" ht="9.9499999999999993" customHeight="1" thickBot="1" x14ac:dyDescent="0.3"/>
    <row r="9" spans="1:9" ht="26.25" thickBot="1" x14ac:dyDescent="0.3">
      <c r="A9" s="7" t="s">
        <v>113</v>
      </c>
      <c r="B9" s="8" t="s">
        <v>114</v>
      </c>
      <c r="C9" s="8" t="s">
        <v>309</v>
      </c>
      <c r="D9" s="8" t="s">
        <v>0</v>
      </c>
      <c r="E9" s="9" t="s">
        <v>115</v>
      </c>
      <c r="F9" s="8" t="s">
        <v>116</v>
      </c>
      <c r="G9" s="10" t="s">
        <v>117</v>
      </c>
      <c r="H9" s="10" t="s">
        <v>118</v>
      </c>
      <c r="I9" s="11" t="s">
        <v>119</v>
      </c>
    </row>
    <row r="10" spans="1:9" ht="16.5" thickBot="1" x14ac:dyDescent="0.3">
      <c r="A10" s="226" t="s">
        <v>197</v>
      </c>
      <c r="B10" s="12" t="s">
        <v>120</v>
      </c>
      <c r="C10" s="196" t="s">
        <v>212</v>
      </c>
      <c r="D10" s="12">
        <f>SUM(D11:D16)</f>
        <v>21</v>
      </c>
      <c r="E10" s="12"/>
      <c r="F10" s="105" t="s">
        <v>1</v>
      </c>
      <c r="G10" s="14">
        <f>SUM(G11:G16)</f>
        <v>132</v>
      </c>
      <c r="H10" s="14">
        <f>SUM(H11:H16)</f>
        <v>393</v>
      </c>
      <c r="I10" s="14">
        <f>SUM(I11:I16)</f>
        <v>525</v>
      </c>
    </row>
    <row r="11" spans="1:9" ht="16.5" thickBot="1" x14ac:dyDescent="0.3">
      <c r="A11" s="226"/>
      <c r="B11" s="15" t="s">
        <v>136</v>
      </c>
      <c r="C11" s="197" t="s">
        <v>181</v>
      </c>
      <c r="D11" s="107">
        <v>8</v>
      </c>
      <c r="E11" s="108" t="s">
        <v>187</v>
      </c>
      <c r="F11" s="107"/>
      <c r="G11" s="16">
        <v>30</v>
      </c>
      <c r="H11" s="16">
        <f t="shared" ref="H11:H16" si="0">I11-G11</f>
        <v>170</v>
      </c>
      <c r="I11" s="17">
        <f>D11*25</f>
        <v>200</v>
      </c>
    </row>
    <row r="12" spans="1:9" ht="16.5" thickBot="1" x14ac:dyDescent="0.3">
      <c r="A12" s="226"/>
      <c r="B12" s="15" t="s">
        <v>137</v>
      </c>
      <c r="C12" s="197" t="s">
        <v>182</v>
      </c>
      <c r="D12" s="108">
        <v>1</v>
      </c>
      <c r="E12" s="108" t="s">
        <v>187</v>
      </c>
      <c r="F12" s="108"/>
      <c r="G12" s="16">
        <v>6</v>
      </c>
      <c r="H12" s="16">
        <f t="shared" si="0"/>
        <v>19</v>
      </c>
      <c r="I12" s="17">
        <f t="shared" ref="I12:I14" si="1">D12*25</f>
        <v>25</v>
      </c>
    </row>
    <row r="13" spans="1:9" ht="16.5" thickBot="1" x14ac:dyDescent="0.3">
      <c r="A13" s="226"/>
      <c r="B13" s="15" t="s">
        <v>138</v>
      </c>
      <c r="C13" s="197" t="s">
        <v>183</v>
      </c>
      <c r="D13" s="108">
        <v>2</v>
      </c>
      <c r="E13" s="108" t="s">
        <v>187</v>
      </c>
      <c r="F13" s="108"/>
      <c r="G13" s="16">
        <v>18</v>
      </c>
      <c r="H13" s="16">
        <f t="shared" si="0"/>
        <v>32</v>
      </c>
      <c r="I13" s="17">
        <f t="shared" si="1"/>
        <v>50</v>
      </c>
    </row>
    <row r="14" spans="1:9" ht="16.5" thickBot="1" x14ac:dyDescent="0.3">
      <c r="A14" s="226"/>
      <c r="B14" s="15" t="s">
        <v>139</v>
      </c>
      <c r="C14" s="197" t="s">
        <v>184</v>
      </c>
      <c r="D14" s="108">
        <v>2</v>
      </c>
      <c r="E14" s="108" t="s">
        <v>187</v>
      </c>
      <c r="F14" s="108"/>
      <c r="G14" s="16">
        <v>18</v>
      </c>
      <c r="H14" s="16">
        <f t="shared" si="0"/>
        <v>32</v>
      </c>
      <c r="I14" s="17">
        <f t="shared" si="1"/>
        <v>50</v>
      </c>
    </row>
    <row r="15" spans="1:9" ht="16.5" thickBot="1" x14ac:dyDescent="0.3">
      <c r="A15" s="226"/>
      <c r="B15" s="18" t="s">
        <v>140</v>
      </c>
      <c r="C15" s="197" t="s">
        <v>185</v>
      </c>
      <c r="D15" s="108">
        <v>4</v>
      </c>
      <c r="E15" s="108" t="s">
        <v>188</v>
      </c>
      <c r="F15" s="108"/>
      <c r="G15" s="16">
        <v>30</v>
      </c>
      <c r="H15" s="16">
        <f t="shared" si="0"/>
        <v>70</v>
      </c>
      <c r="I15" s="17">
        <f>D15*25</f>
        <v>100</v>
      </c>
    </row>
    <row r="16" spans="1:9" ht="16.5" thickBot="1" x14ac:dyDescent="0.3">
      <c r="A16" s="226"/>
      <c r="B16" s="18" t="s">
        <v>141</v>
      </c>
      <c r="C16" s="197" t="s">
        <v>186</v>
      </c>
      <c r="D16" s="107">
        <v>4</v>
      </c>
      <c r="E16" s="109" t="s">
        <v>188</v>
      </c>
      <c r="F16" s="110"/>
      <c r="G16" s="17">
        <v>30</v>
      </c>
      <c r="H16" s="17">
        <f t="shared" si="0"/>
        <v>70</v>
      </c>
      <c r="I16" s="17">
        <f t="shared" ref="I16" si="2">D16*25</f>
        <v>100</v>
      </c>
    </row>
    <row r="17" spans="1:9" ht="32.25" thickBot="1" x14ac:dyDescent="0.3">
      <c r="A17" s="226"/>
      <c r="B17" s="19" t="s">
        <v>121</v>
      </c>
      <c r="C17" s="196" t="s">
        <v>189</v>
      </c>
      <c r="D17" s="19">
        <f>SUM(D18:D21)</f>
        <v>12</v>
      </c>
      <c r="E17" s="19"/>
      <c r="F17" s="111" t="s">
        <v>2</v>
      </c>
      <c r="G17" s="20">
        <f>SUM(G18:G21)</f>
        <v>135</v>
      </c>
      <c r="H17" s="20">
        <f t="shared" ref="H17:I17" si="3">SUM(H18:H21)</f>
        <v>165</v>
      </c>
      <c r="I17" s="20">
        <f t="shared" si="3"/>
        <v>300</v>
      </c>
    </row>
    <row r="18" spans="1:9" ht="16.5" thickBot="1" x14ac:dyDescent="0.3">
      <c r="A18" s="226"/>
      <c r="B18" s="15" t="s">
        <v>142</v>
      </c>
      <c r="C18" s="197" t="s">
        <v>190</v>
      </c>
      <c r="D18" s="108">
        <v>4</v>
      </c>
      <c r="E18" s="108" t="s">
        <v>188</v>
      </c>
      <c r="F18" s="108"/>
      <c r="G18" s="16">
        <v>45</v>
      </c>
      <c r="H18" s="16">
        <f t="shared" ref="H18:H21" si="4">I18-G18</f>
        <v>55</v>
      </c>
      <c r="I18" s="16">
        <f t="shared" ref="I18:I21" si="5">D18*25</f>
        <v>100</v>
      </c>
    </row>
    <row r="19" spans="1:9" ht="16.5" thickBot="1" x14ac:dyDescent="0.3">
      <c r="A19" s="226"/>
      <c r="B19" s="15" t="s">
        <v>143</v>
      </c>
      <c r="C19" s="197" t="s">
        <v>191</v>
      </c>
      <c r="D19" s="108">
        <v>3</v>
      </c>
      <c r="E19" s="112" t="s">
        <v>187</v>
      </c>
      <c r="F19" s="108"/>
      <c r="G19" s="16">
        <v>30</v>
      </c>
      <c r="H19" s="16">
        <f t="shared" si="4"/>
        <v>45</v>
      </c>
      <c r="I19" s="16">
        <f t="shared" si="5"/>
        <v>75</v>
      </c>
    </row>
    <row r="20" spans="1:9" ht="16.5" thickBot="1" x14ac:dyDescent="0.3">
      <c r="A20" s="226"/>
      <c r="B20" s="15" t="s">
        <v>144</v>
      </c>
      <c r="C20" s="197" t="s">
        <v>192</v>
      </c>
      <c r="D20" s="108">
        <v>3</v>
      </c>
      <c r="E20" s="112" t="s">
        <v>187</v>
      </c>
      <c r="F20" s="108"/>
      <c r="G20" s="16">
        <v>30</v>
      </c>
      <c r="H20" s="16">
        <f t="shared" si="4"/>
        <v>45</v>
      </c>
      <c r="I20" s="16">
        <f t="shared" si="5"/>
        <v>75</v>
      </c>
    </row>
    <row r="21" spans="1:9" ht="16.5" thickBot="1" x14ac:dyDescent="0.3">
      <c r="A21" s="226"/>
      <c r="B21" s="15" t="s">
        <v>145</v>
      </c>
      <c r="C21" s="197" t="s">
        <v>193</v>
      </c>
      <c r="D21" s="108">
        <v>2</v>
      </c>
      <c r="E21" s="112" t="s">
        <v>187</v>
      </c>
      <c r="F21" s="108"/>
      <c r="G21" s="16">
        <v>30</v>
      </c>
      <c r="H21" s="16">
        <f t="shared" si="4"/>
        <v>20</v>
      </c>
      <c r="I21" s="16">
        <f t="shared" si="5"/>
        <v>50</v>
      </c>
    </row>
    <row r="22" spans="1:9" ht="16.5" thickBot="1" x14ac:dyDescent="0.3">
      <c r="A22" s="226"/>
      <c r="B22" s="13"/>
      <c r="C22" s="13"/>
      <c r="D22" s="13"/>
      <c r="E22" s="13"/>
      <c r="F22" s="13"/>
      <c r="G22" s="14">
        <f>SUM(G23:G24)</f>
        <v>6</v>
      </c>
      <c r="H22" s="13"/>
      <c r="I22" s="13"/>
    </row>
    <row r="23" spans="1:9" ht="16.5" thickBot="1" x14ac:dyDescent="0.3">
      <c r="A23" s="226"/>
      <c r="B23" s="15"/>
      <c r="C23" s="106" t="s">
        <v>195</v>
      </c>
      <c r="D23" s="108">
        <v>0</v>
      </c>
      <c r="E23" s="112" t="s">
        <v>194</v>
      </c>
      <c r="F23" s="113"/>
      <c r="G23" s="16">
        <v>2</v>
      </c>
      <c r="H23" s="16"/>
      <c r="I23" s="16"/>
    </row>
    <row r="24" spans="1:9" ht="16.5" thickBot="1" x14ac:dyDescent="0.3">
      <c r="A24" s="226"/>
      <c r="B24" s="15"/>
      <c r="C24" s="106" t="s">
        <v>869</v>
      </c>
      <c r="D24" s="108">
        <v>0</v>
      </c>
      <c r="E24" s="112" t="s">
        <v>194</v>
      </c>
      <c r="F24" s="113"/>
      <c r="G24" s="16">
        <v>4</v>
      </c>
      <c r="H24" s="16"/>
      <c r="I24" s="16"/>
    </row>
    <row r="25" spans="1:9" ht="16.5" thickBot="1" x14ac:dyDescent="0.3">
      <c r="A25" s="226"/>
      <c r="B25" s="231" t="s">
        <v>196</v>
      </c>
      <c r="C25" s="232"/>
      <c r="D25" s="21">
        <f>D17+D10</f>
        <v>33</v>
      </c>
      <c r="E25" s="22"/>
      <c r="F25" s="23"/>
      <c r="G25" s="24">
        <f>G17+G10+G22</f>
        <v>273</v>
      </c>
      <c r="H25" s="24">
        <f>H17+H10+H22</f>
        <v>558</v>
      </c>
      <c r="I25" s="24">
        <f>I17+I10+I22</f>
        <v>825</v>
      </c>
    </row>
    <row r="26" spans="1:9" ht="16.5" thickBot="1" x14ac:dyDescent="0.3">
      <c r="A26" s="227" t="s">
        <v>198</v>
      </c>
      <c r="B26" s="25" t="s">
        <v>122</v>
      </c>
      <c r="C26" s="198" t="s">
        <v>203</v>
      </c>
      <c r="D26" s="25">
        <f>SUM(D27:D30)</f>
        <v>13</v>
      </c>
      <c r="E26" s="25"/>
      <c r="F26" s="114" t="s">
        <v>3</v>
      </c>
      <c r="G26" s="26">
        <f>SUM(G27:G30)</f>
        <v>120</v>
      </c>
      <c r="H26" s="26">
        <f t="shared" ref="H26:I26" si="6">SUM(H27:H30)</f>
        <v>205</v>
      </c>
      <c r="I26" s="26">
        <f t="shared" si="6"/>
        <v>325</v>
      </c>
    </row>
    <row r="27" spans="1:9" ht="16.5" thickBot="1" x14ac:dyDescent="0.3">
      <c r="A27" s="227"/>
      <c r="B27" s="15" t="s">
        <v>146</v>
      </c>
      <c r="C27" s="197" t="s">
        <v>204</v>
      </c>
      <c r="D27" s="107">
        <v>3</v>
      </c>
      <c r="E27" s="112" t="s">
        <v>194</v>
      </c>
      <c r="F27" s="113"/>
      <c r="G27" s="16">
        <v>30</v>
      </c>
      <c r="H27" s="17">
        <f t="shared" ref="H27:H30" si="7">I27-G27</f>
        <v>45</v>
      </c>
      <c r="I27" s="17">
        <f t="shared" ref="I27:I68" si="8">D27*25</f>
        <v>75</v>
      </c>
    </row>
    <row r="28" spans="1:9" ht="16.5" thickBot="1" x14ac:dyDescent="0.3">
      <c r="A28" s="227"/>
      <c r="B28" s="15" t="s">
        <v>147</v>
      </c>
      <c r="C28" s="197" t="s">
        <v>205</v>
      </c>
      <c r="D28" s="108">
        <v>4</v>
      </c>
      <c r="E28" s="112" t="s">
        <v>194</v>
      </c>
      <c r="F28" s="113"/>
      <c r="G28" s="16">
        <v>30</v>
      </c>
      <c r="H28" s="17">
        <f t="shared" si="7"/>
        <v>70</v>
      </c>
      <c r="I28" s="17">
        <f t="shared" si="8"/>
        <v>100</v>
      </c>
    </row>
    <row r="29" spans="1:9" ht="16.5" thickBot="1" x14ac:dyDescent="0.3">
      <c r="A29" s="227"/>
      <c r="B29" s="15" t="s">
        <v>148</v>
      </c>
      <c r="C29" s="197" t="s">
        <v>206</v>
      </c>
      <c r="D29" s="107">
        <v>4</v>
      </c>
      <c r="E29" s="112" t="s">
        <v>188</v>
      </c>
      <c r="F29" s="113"/>
      <c r="G29" s="16">
        <v>30</v>
      </c>
      <c r="H29" s="17">
        <f t="shared" si="7"/>
        <v>70</v>
      </c>
      <c r="I29" s="17">
        <f t="shared" si="8"/>
        <v>100</v>
      </c>
    </row>
    <row r="30" spans="1:9" ht="16.5" thickBot="1" x14ac:dyDescent="0.3">
      <c r="A30" s="227"/>
      <c r="B30" s="18" t="s">
        <v>149</v>
      </c>
      <c r="C30" s="197" t="s">
        <v>207</v>
      </c>
      <c r="D30" s="115">
        <v>2</v>
      </c>
      <c r="E30" s="109" t="s">
        <v>194</v>
      </c>
      <c r="F30" s="116"/>
      <c r="G30" s="17">
        <v>30</v>
      </c>
      <c r="H30" s="17">
        <f t="shared" si="7"/>
        <v>20</v>
      </c>
      <c r="I30" s="17">
        <f t="shared" si="8"/>
        <v>50</v>
      </c>
    </row>
    <row r="31" spans="1:9" ht="16.5" thickBot="1" x14ac:dyDescent="0.3">
      <c r="A31" s="227"/>
      <c r="B31" s="25" t="s">
        <v>123</v>
      </c>
      <c r="C31" s="198" t="s">
        <v>208</v>
      </c>
      <c r="D31" s="25">
        <f>SUM(D32:D33)</f>
        <v>16</v>
      </c>
      <c r="E31" s="25"/>
      <c r="F31" s="114" t="s">
        <v>4</v>
      </c>
      <c r="G31" s="26">
        <f>SUM(G32:G33)</f>
        <v>90</v>
      </c>
      <c r="H31" s="26">
        <f>SUM(H32:H33)</f>
        <v>310</v>
      </c>
      <c r="I31" s="26">
        <f>SUM(I32:I33)</f>
        <v>400</v>
      </c>
    </row>
    <row r="32" spans="1:9" ht="16.5" thickBot="1" x14ac:dyDescent="0.3">
      <c r="A32" s="227"/>
      <c r="B32" s="15" t="s">
        <v>150</v>
      </c>
      <c r="C32" s="197" t="s">
        <v>209</v>
      </c>
      <c r="D32" s="108">
        <v>8</v>
      </c>
      <c r="E32" s="112" t="s">
        <v>188</v>
      </c>
      <c r="F32" s="113"/>
      <c r="G32" s="16">
        <v>45</v>
      </c>
      <c r="H32" s="16">
        <f t="shared" ref="H32:H33" si="9">I32-G32</f>
        <v>155</v>
      </c>
      <c r="I32" s="17">
        <f t="shared" si="8"/>
        <v>200</v>
      </c>
    </row>
    <row r="33" spans="1:9" ht="16.5" thickBot="1" x14ac:dyDescent="0.3">
      <c r="A33" s="227"/>
      <c r="B33" s="15" t="s">
        <v>151</v>
      </c>
      <c r="C33" s="197" t="s">
        <v>210</v>
      </c>
      <c r="D33" s="108">
        <v>8</v>
      </c>
      <c r="E33" s="112" t="s">
        <v>188</v>
      </c>
      <c r="F33" s="113"/>
      <c r="G33" s="16">
        <v>45</v>
      </c>
      <c r="H33" s="16">
        <f t="shared" si="9"/>
        <v>155</v>
      </c>
      <c r="I33" s="17">
        <f t="shared" si="8"/>
        <v>200</v>
      </c>
    </row>
    <row r="34" spans="1:9" ht="16.5" thickBot="1" x14ac:dyDescent="0.3">
      <c r="A34" s="227"/>
      <c r="B34" s="229" t="s">
        <v>196</v>
      </c>
      <c r="C34" s="230"/>
      <c r="D34" s="27">
        <f>D31+D26</f>
        <v>29</v>
      </c>
      <c r="E34" s="28"/>
      <c r="F34" s="29"/>
      <c r="G34" s="30">
        <f>G31+G26</f>
        <v>210</v>
      </c>
      <c r="H34" s="30">
        <f>H31+H26</f>
        <v>515</v>
      </c>
      <c r="I34" s="30">
        <f>I31+I26</f>
        <v>725</v>
      </c>
    </row>
    <row r="35" spans="1:9" ht="16.5" customHeight="1" thickBot="1" x14ac:dyDescent="0.3">
      <c r="A35" s="228" t="s">
        <v>199</v>
      </c>
      <c r="B35" s="31" t="s">
        <v>124</v>
      </c>
      <c r="C35" s="199" t="s">
        <v>211</v>
      </c>
      <c r="D35" s="31">
        <f>SUM(D36:D38)</f>
        <v>4</v>
      </c>
      <c r="E35" s="31"/>
      <c r="F35" s="117" t="s">
        <v>5</v>
      </c>
      <c r="G35" s="32">
        <f>SUM(G36:G38)</f>
        <v>54</v>
      </c>
      <c r="H35" s="32">
        <f>SUM(H36:H38)</f>
        <v>46</v>
      </c>
      <c r="I35" s="32">
        <f>SUM(I36:I38)</f>
        <v>100</v>
      </c>
    </row>
    <row r="36" spans="1:9" ht="16.5" customHeight="1" thickBot="1" x14ac:dyDescent="0.3">
      <c r="A36" s="228"/>
      <c r="B36" s="15" t="s">
        <v>152</v>
      </c>
      <c r="C36" s="197" t="s">
        <v>213</v>
      </c>
      <c r="D36" s="107">
        <v>1</v>
      </c>
      <c r="E36" s="109" t="s">
        <v>194</v>
      </c>
      <c r="F36" s="116"/>
      <c r="G36" s="17">
        <v>18</v>
      </c>
      <c r="H36" s="17">
        <f t="shared" ref="H36:H38" si="10">I36-G36</f>
        <v>7</v>
      </c>
      <c r="I36" s="17">
        <f t="shared" ref="I36:I38" si="11">D36*25</f>
        <v>25</v>
      </c>
    </row>
    <row r="37" spans="1:9" ht="16.5" customHeight="1" thickBot="1" x14ac:dyDescent="0.3">
      <c r="A37" s="228"/>
      <c r="B37" s="15" t="s">
        <v>153</v>
      </c>
      <c r="C37" s="197" t="s">
        <v>214</v>
      </c>
      <c r="D37" s="107">
        <v>1</v>
      </c>
      <c r="E37" s="109" t="s">
        <v>194</v>
      </c>
      <c r="F37" s="116"/>
      <c r="G37" s="17">
        <v>18</v>
      </c>
      <c r="H37" s="17">
        <f t="shared" si="10"/>
        <v>7</v>
      </c>
      <c r="I37" s="17">
        <f t="shared" si="11"/>
        <v>25</v>
      </c>
    </row>
    <row r="38" spans="1:9" ht="16.5" customHeight="1" thickBot="1" x14ac:dyDescent="0.3">
      <c r="A38" s="228"/>
      <c r="B38" s="15" t="s">
        <v>154</v>
      </c>
      <c r="C38" s="197" t="s">
        <v>215</v>
      </c>
      <c r="D38" s="115">
        <v>2</v>
      </c>
      <c r="E38" s="109" t="s">
        <v>194</v>
      </c>
      <c r="F38" s="116"/>
      <c r="G38" s="17">
        <v>18</v>
      </c>
      <c r="H38" s="17">
        <f t="shared" si="10"/>
        <v>32</v>
      </c>
      <c r="I38" s="17">
        <f t="shared" si="11"/>
        <v>50</v>
      </c>
    </row>
    <row r="39" spans="1:9" ht="16.5" customHeight="1" thickBot="1" x14ac:dyDescent="0.3">
      <c r="A39" s="228"/>
      <c r="B39" s="31" t="s">
        <v>125</v>
      </c>
      <c r="C39" s="199" t="s">
        <v>216</v>
      </c>
      <c r="D39" s="31">
        <f>SUM(D40:D42)</f>
        <v>18</v>
      </c>
      <c r="E39" s="31"/>
      <c r="F39" s="117" t="s">
        <v>415</v>
      </c>
      <c r="G39" s="32">
        <f>SUM(G40:G42)</f>
        <v>120</v>
      </c>
      <c r="H39" s="32">
        <f t="shared" ref="H39:I39" si="12">SUM(H40:H42)</f>
        <v>330</v>
      </c>
      <c r="I39" s="32">
        <f t="shared" si="12"/>
        <v>450</v>
      </c>
    </row>
    <row r="40" spans="1:9" ht="16.5" customHeight="1" thickBot="1" x14ac:dyDescent="0.3">
      <c r="A40" s="228"/>
      <c r="B40" s="15" t="s">
        <v>155</v>
      </c>
      <c r="C40" s="197" t="s">
        <v>217</v>
      </c>
      <c r="D40" s="108">
        <v>7</v>
      </c>
      <c r="E40" s="109" t="s">
        <v>188</v>
      </c>
      <c r="F40" s="113"/>
      <c r="G40" s="17">
        <v>45</v>
      </c>
      <c r="H40" s="16">
        <f>I40-G40</f>
        <v>130</v>
      </c>
      <c r="I40" s="17">
        <f>D40*25</f>
        <v>175</v>
      </c>
    </row>
    <row r="41" spans="1:9" ht="16.5" customHeight="1" thickBot="1" x14ac:dyDescent="0.3">
      <c r="A41" s="228"/>
      <c r="B41" s="15" t="s">
        <v>156</v>
      </c>
      <c r="C41" s="197" t="s">
        <v>218</v>
      </c>
      <c r="D41" s="108">
        <v>7</v>
      </c>
      <c r="E41" s="112" t="s">
        <v>188</v>
      </c>
      <c r="F41" s="113"/>
      <c r="G41" s="16">
        <v>45</v>
      </c>
      <c r="H41" s="16">
        <f>I41-G41</f>
        <v>130</v>
      </c>
      <c r="I41" s="17">
        <f>D41*25</f>
        <v>175</v>
      </c>
    </row>
    <row r="42" spans="1:9" ht="16.5" customHeight="1" thickBot="1" x14ac:dyDescent="0.3">
      <c r="A42" s="228"/>
      <c r="B42" s="15" t="s">
        <v>157</v>
      </c>
      <c r="C42" s="197" t="s">
        <v>219</v>
      </c>
      <c r="D42" s="108">
        <v>4</v>
      </c>
      <c r="E42" s="112" t="s">
        <v>194</v>
      </c>
      <c r="F42" s="113"/>
      <c r="G42" s="16">
        <v>30</v>
      </c>
      <c r="H42" s="16">
        <f>I42-G42</f>
        <v>70</v>
      </c>
      <c r="I42" s="17">
        <f>D42*25</f>
        <v>100</v>
      </c>
    </row>
    <row r="43" spans="1:9" ht="16.5" customHeight="1" thickBot="1" x14ac:dyDescent="0.3">
      <c r="A43" s="228"/>
      <c r="B43" s="31" t="s">
        <v>126</v>
      </c>
      <c r="C43" s="199" t="s">
        <v>220</v>
      </c>
      <c r="D43" s="31">
        <f>SUM(D44:D45)</f>
        <v>10</v>
      </c>
      <c r="E43" s="31"/>
      <c r="F43" s="117" t="s">
        <v>6</v>
      </c>
      <c r="G43" s="32">
        <f>SUM(G44:G45)</f>
        <v>60</v>
      </c>
      <c r="H43" s="32">
        <f>SUM(H44:H45)</f>
        <v>190</v>
      </c>
      <c r="I43" s="32">
        <f>SUM(I44:I45)</f>
        <v>250</v>
      </c>
    </row>
    <row r="44" spans="1:9" ht="16.5" customHeight="1" thickBot="1" x14ac:dyDescent="0.3">
      <c r="A44" s="228"/>
      <c r="B44" s="15" t="s">
        <v>158</v>
      </c>
      <c r="C44" s="197" t="s">
        <v>7</v>
      </c>
      <c r="D44" s="108">
        <v>5</v>
      </c>
      <c r="E44" s="112" t="s">
        <v>194</v>
      </c>
      <c r="F44" s="113"/>
      <c r="G44" s="16">
        <v>30</v>
      </c>
      <c r="H44" s="16">
        <f t="shared" ref="H44:H45" si="13">I44-G44</f>
        <v>95</v>
      </c>
      <c r="I44" s="17">
        <f t="shared" ref="I44:I45" si="14">D44*25</f>
        <v>125</v>
      </c>
    </row>
    <row r="45" spans="1:9" ht="16.5" customHeight="1" thickBot="1" x14ac:dyDescent="0.3">
      <c r="A45" s="228"/>
      <c r="B45" s="15" t="s">
        <v>159</v>
      </c>
      <c r="C45" s="197" t="s">
        <v>221</v>
      </c>
      <c r="D45" s="108">
        <v>5</v>
      </c>
      <c r="E45" s="112" t="s">
        <v>194</v>
      </c>
      <c r="F45" s="113"/>
      <c r="G45" s="16">
        <v>30</v>
      </c>
      <c r="H45" s="16">
        <f t="shared" si="13"/>
        <v>95</v>
      </c>
      <c r="I45" s="17">
        <f t="shared" si="14"/>
        <v>125</v>
      </c>
    </row>
    <row r="46" spans="1:9" ht="16.5" customHeight="1" thickBot="1" x14ac:dyDescent="0.3">
      <c r="A46" s="228"/>
      <c r="B46" s="222" t="s">
        <v>196</v>
      </c>
      <c r="C46" s="223"/>
      <c r="D46" s="33">
        <f>D39+D35+D43</f>
        <v>32</v>
      </c>
      <c r="E46" s="34"/>
      <c r="F46" s="35"/>
      <c r="G46" s="36">
        <f>G39+G35+G43</f>
        <v>234</v>
      </c>
      <c r="H46" s="36">
        <f t="shared" ref="H46:I46" si="15">H39+H35+H43</f>
        <v>566</v>
      </c>
      <c r="I46" s="36">
        <f t="shared" si="15"/>
        <v>800</v>
      </c>
    </row>
    <row r="47" spans="1:9" ht="32.25" customHeight="1" thickBot="1" x14ac:dyDescent="0.3">
      <c r="A47" s="243" t="s">
        <v>200</v>
      </c>
      <c r="B47" s="37" t="s">
        <v>127</v>
      </c>
      <c r="C47" s="200" t="s">
        <v>222</v>
      </c>
      <c r="D47" s="37">
        <f>SUM(D48:D51)</f>
        <v>18</v>
      </c>
      <c r="E47" s="37"/>
      <c r="F47" s="118" t="s">
        <v>8</v>
      </c>
      <c r="G47" s="38">
        <f>SUM(G48:G51)</f>
        <v>150</v>
      </c>
      <c r="H47" s="38">
        <f t="shared" ref="H47:I47" si="16">SUM(H48:H51)</f>
        <v>300</v>
      </c>
      <c r="I47" s="38">
        <f t="shared" si="16"/>
        <v>450</v>
      </c>
    </row>
    <row r="48" spans="1:9" ht="16.5" customHeight="1" thickBot="1" x14ac:dyDescent="0.3">
      <c r="A48" s="243"/>
      <c r="B48" s="15" t="s">
        <v>160</v>
      </c>
      <c r="C48" s="197" t="s">
        <v>223</v>
      </c>
      <c r="D48" s="108">
        <v>6</v>
      </c>
      <c r="E48" s="109" t="s">
        <v>188</v>
      </c>
      <c r="F48" s="113"/>
      <c r="G48" s="17">
        <v>45</v>
      </c>
      <c r="H48" s="16">
        <f t="shared" ref="H48:H51" si="17">I48-G48</f>
        <v>105</v>
      </c>
      <c r="I48" s="17">
        <f t="shared" ref="I48:I51" si="18">D48*25</f>
        <v>150</v>
      </c>
    </row>
    <row r="49" spans="1:9" ht="16.5" customHeight="1" thickBot="1" x14ac:dyDescent="0.3">
      <c r="A49" s="243"/>
      <c r="B49" s="15" t="s">
        <v>161</v>
      </c>
      <c r="C49" s="197" t="s">
        <v>224</v>
      </c>
      <c r="D49" s="108">
        <v>6</v>
      </c>
      <c r="E49" s="112" t="s">
        <v>188</v>
      </c>
      <c r="F49" s="113"/>
      <c r="G49" s="16">
        <v>45</v>
      </c>
      <c r="H49" s="16">
        <f t="shared" si="17"/>
        <v>105</v>
      </c>
      <c r="I49" s="17">
        <f t="shared" si="18"/>
        <v>150</v>
      </c>
    </row>
    <row r="50" spans="1:9" ht="16.5" customHeight="1" thickBot="1" x14ac:dyDescent="0.3">
      <c r="A50" s="243"/>
      <c r="B50" s="15" t="s">
        <v>162</v>
      </c>
      <c r="C50" s="197" t="s">
        <v>225</v>
      </c>
      <c r="D50" s="108">
        <v>4</v>
      </c>
      <c r="E50" s="112" t="s">
        <v>194</v>
      </c>
      <c r="F50" s="113"/>
      <c r="G50" s="16">
        <v>30</v>
      </c>
      <c r="H50" s="16">
        <f t="shared" si="17"/>
        <v>70</v>
      </c>
      <c r="I50" s="17">
        <f t="shared" si="18"/>
        <v>100</v>
      </c>
    </row>
    <row r="51" spans="1:9" ht="16.5" customHeight="1" thickBot="1" x14ac:dyDescent="0.3">
      <c r="A51" s="243"/>
      <c r="B51" s="15" t="s">
        <v>163</v>
      </c>
      <c r="C51" s="197" t="s">
        <v>226</v>
      </c>
      <c r="D51" s="108">
        <v>2</v>
      </c>
      <c r="E51" s="112" t="s">
        <v>194</v>
      </c>
      <c r="F51" s="113"/>
      <c r="G51" s="16">
        <v>30</v>
      </c>
      <c r="H51" s="16">
        <f t="shared" si="17"/>
        <v>20</v>
      </c>
      <c r="I51" s="17">
        <f t="shared" si="18"/>
        <v>50</v>
      </c>
    </row>
    <row r="52" spans="1:9" ht="16.5" customHeight="1" thickBot="1" x14ac:dyDescent="0.3">
      <c r="A52" s="243"/>
      <c r="B52" s="39" t="s">
        <v>128</v>
      </c>
      <c r="C52" s="200" t="s">
        <v>227</v>
      </c>
      <c r="D52" s="39">
        <f>SUM(D53:D54)</f>
        <v>8</v>
      </c>
      <c r="E52" s="39"/>
      <c r="F52" s="119" t="s">
        <v>415</v>
      </c>
      <c r="G52" s="40">
        <f>SUM(G53:G54)</f>
        <v>90</v>
      </c>
      <c r="H52" s="40">
        <f>SUM(H53:H54)</f>
        <v>110</v>
      </c>
      <c r="I52" s="40">
        <f>SUM(I53:I54)</f>
        <v>200</v>
      </c>
    </row>
    <row r="53" spans="1:9" ht="16.5" customHeight="1" thickBot="1" x14ac:dyDescent="0.3">
      <c r="A53" s="243"/>
      <c r="B53" s="15" t="s">
        <v>164</v>
      </c>
      <c r="C53" s="197" t="s">
        <v>228</v>
      </c>
      <c r="D53" s="108">
        <v>3</v>
      </c>
      <c r="E53" s="109" t="s">
        <v>194</v>
      </c>
      <c r="F53" s="108"/>
      <c r="G53" s="17">
        <v>45</v>
      </c>
      <c r="H53" s="17">
        <f t="shared" ref="H53:H54" si="19">I53-G53</f>
        <v>30</v>
      </c>
      <c r="I53" s="17">
        <f t="shared" ref="I53:I54" si="20">D53*25</f>
        <v>75</v>
      </c>
    </row>
    <row r="54" spans="1:9" ht="16.5" customHeight="1" thickBot="1" x14ac:dyDescent="0.3">
      <c r="A54" s="243"/>
      <c r="B54" s="15" t="s">
        <v>165</v>
      </c>
      <c r="C54" s="197" t="s">
        <v>229</v>
      </c>
      <c r="D54" s="108">
        <v>5</v>
      </c>
      <c r="E54" s="109" t="s">
        <v>194</v>
      </c>
      <c r="F54" s="108"/>
      <c r="G54" s="17">
        <v>45</v>
      </c>
      <c r="H54" s="17">
        <f t="shared" si="19"/>
        <v>80</v>
      </c>
      <c r="I54" s="17">
        <f t="shared" si="20"/>
        <v>125</v>
      </c>
    </row>
    <row r="55" spans="1:9" ht="16.5" customHeight="1" thickBot="1" x14ac:dyDescent="0.3">
      <c r="A55" s="243"/>
      <c r="B55" s="241" t="s">
        <v>196</v>
      </c>
      <c r="C55" s="242"/>
      <c r="D55" s="41">
        <f>D52+D47</f>
        <v>26</v>
      </c>
      <c r="E55" s="42"/>
      <c r="F55" s="43"/>
      <c r="G55" s="44">
        <f>G52+G47</f>
        <v>240</v>
      </c>
      <c r="H55" s="44">
        <f t="shared" ref="H55:I55" si="21">H52+H47</f>
        <v>410</v>
      </c>
      <c r="I55" s="44">
        <f t="shared" si="21"/>
        <v>650</v>
      </c>
    </row>
    <row r="56" spans="1:9" ht="16.5" customHeight="1" thickBot="1" x14ac:dyDescent="0.3">
      <c r="A56" s="244" t="s">
        <v>201</v>
      </c>
      <c r="B56" s="45" t="s">
        <v>129</v>
      </c>
      <c r="C56" s="201" t="s">
        <v>232</v>
      </c>
      <c r="D56" s="45">
        <f>SUM(D57:D59)</f>
        <v>7</v>
      </c>
      <c r="E56" s="45"/>
      <c r="F56" s="120" t="s">
        <v>1</v>
      </c>
      <c r="G56" s="46">
        <f>SUM(G57:G59)</f>
        <v>60</v>
      </c>
      <c r="H56" s="46">
        <f t="shared" ref="H56:I56" si="22">SUM(H57:H59)</f>
        <v>115</v>
      </c>
      <c r="I56" s="46">
        <f t="shared" si="22"/>
        <v>175</v>
      </c>
    </row>
    <row r="57" spans="1:9" ht="16.5" customHeight="1" thickBot="1" x14ac:dyDescent="0.3">
      <c r="A57" s="244"/>
      <c r="B57" s="15" t="s">
        <v>166</v>
      </c>
      <c r="C57" s="197" t="s">
        <v>233</v>
      </c>
      <c r="D57" s="107">
        <v>2</v>
      </c>
      <c r="E57" s="109" t="s">
        <v>194</v>
      </c>
      <c r="F57" s="121"/>
      <c r="G57" s="17">
        <v>12</v>
      </c>
      <c r="H57" s="17">
        <f t="shared" ref="H57:H59" si="23">I57-G57</f>
        <v>38</v>
      </c>
      <c r="I57" s="17">
        <f t="shared" ref="I57:I59" si="24">D57*25</f>
        <v>50</v>
      </c>
    </row>
    <row r="58" spans="1:9" ht="16.5" customHeight="1" thickBot="1" x14ac:dyDescent="0.3">
      <c r="A58" s="244"/>
      <c r="B58" s="15" t="s">
        <v>167</v>
      </c>
      <c r="C58" s="197" t="s">
        <v>234</v>
      </c>
      <c r="D58" s="107">
        <v>2</v>
      </c>
      <c r="E58" s="109" t="s">
        <v>194</v>
      </c>
      <c r="F58" s="121"/>
      <c r="G58" s="17">
        <v>24</v>
      </c>
      <c r="H58" s="17">
        <f t="shared" si="23"/>
        <v>26</v>
      </c>
      <c r="I58" s="17">
        <f t="shared" si="24"/>
        <v>50</v>
      </c>
    </row>
    <row r="59" spans="1:9" ht="16.5" customHeight="1" thickBot="1" x14ac:dyDescent="0.3">
      <c r="A59" s="244"/>
      <c r="B59" s="15" t="s">
        <v>168</v>
      </c>
      <c r="C59" s="197" t="s">
        <v>235</v>
      </c>
      <c r="D59" s="107">
        <v>3</v>
      </c>
      <c r="E59" s="109" t="s">
        <v>194</v>
      </c>
      <c r="F59" s="121"/>
      <c r="G59" s="17">
        <v>24</v>
      </c>
      <c r="H59" s="17">
        <f t="shared" si="23"/>
        <v>51</v>
      </c>
      <c r="I59" s="17">
        <f t="shared" si="24"/>
        <v>75</v>
      </c>
    </row>
    <row r="60" spans="1:9" ht="16.5" customHeight="1" thickBot="1" x14ac:dyDescent="0.3">
      <c r="A60" s="244"/>
      <c r="B60" s="45" t="s">
        <v>130</v>
      </c>
      <c r="C60" s="201" t="s">
        <v>230</v>
      </c>
      <c r="D60" s="45">
        <f>SUM(D61:D63)</f>
        <v>14</v>
      </c>
      <c r="E60" s="45"/>
      <c r="F60" s="120" t="s">
        <v>415</v>
      </c>
      <c r="G60" s="46">
        <f>SUM(G61:G63)</f>
        <v>110</v>
      </c>
      <c r="H60" s="46">
        <f>SUM(H61:H63)</f>
        <v>240</v>
      </c>
      <c r="I60" s="46">
        <f>SUM(I61:I63)</f>
        <v>350</v>
      </c>
    </row>
    <row r="61" spans="1:9" ht="16.5" customHeight="1" thickBot="1" x14ac:dyDescent="0.3">
      <c r="A61" s="244"/>
      <c r="B61" s="15" t="s">
        <v>169</v>
      </c>
      <c r="C61" s="197" t="s">
        <v>236</v>
      </c>
      <c r="D61" s="108">
        <v>5</v>
      </c>
      <c r="E61" s="109" t="s">
        <v>194</v>
      </c>
      <c r="F61" s="108"/>
      <c r="G61" s="17">
        <v>40</v>
      </c>
      <c r="H61" s="17">
        <f t="shared" ref="H61" si="25">I61-G61</f>
        <v>85</v>
      </c>
      <c r="I61" s="17">
        <f t="shared" ref="I61:I63" si="26">D61*25</f>
        <v>125</v>
      </c>
    </row>
    <row r="62" spans="1:9" ht="16.5" customHeight="1" thickBot="1" x14ac:dyDescent="0.3">
      <c r="A62" s="244"/>
      <c r="B62" s="15" t="s">
        <v>170</v>
      </c>
      <c r="C62" s="197" t="s">
        <v>237</v>
      </c>
      <c r="D62" s="108">
        <v>4</v>
      </c>
      <c r="E62" s="112" t="s">
        <v>194</v>
      </c>
      <c r="F62" s="108"/>
      <c r="G62" s="47">
        <v>30</v>
      </c>
      <c r="H62" s="47">
        <f>I62-G62</f>
        <v>70</v>
      </c>
      <c r="I62" s="17">
        <f t="shared" si="26"/>
        <v>100</v>
      </c>
    </row>
    <row r="63" spans="1:9" ht="16.5" customHeight="1" thickBot="1" x14ac:dyDescent="0.3">
      <c r="A63" s="244"/>
      <c r="B63" s="15" t="s">
        <v>171</v>
      </c>
      <c r="C63" s="197" t="s">
        <v>238</v>
      </c>
      <c r="D63" s="108">
        <v>5</v>
      </c>
      <c r="E63" s="108" t="s">
        <v>194</v>
      </c>
      <c r="F63" s="108"/>
      <c r="G63" s="16">
        <v>40</v>
      </c>
      <c r="H63" s="16">
        <f>I63-G63</f>
        <v>85</v>
      </c>
      <c r="I63" s="17">
        <f t="shared" si="26"/>
        <v>125</v>
      </c>
    </row>
    <row r="64" spans="1:9" ht="31.5" customHeight="1" thickBot="1" x14ac:dyDescent="0.3">
      <c r="A64" s="244"/>
      <c r="B64" s="48" t="s">
        <v>131</v>
      </c>
      <c r="C64" s="201" t="s">
        <v>239</v>
      </c>
      <c r="D64" s="48">
        <f>SUM(D65)</f>
        <v>2</v>
      </c>
      <c r="E64" s="48"/>
      <c r="F64" s="122" t="s">
        <v>2</v>
      </c>
      <c r="G64" s="49">
        <f>G65</f>
        <v>40</v>
      </c>
      <c r="H64" s="49">
        <f t="shared" ref="H64:I64" si="27">H65</f>
        <v>10</v>
      </c>
      <c r="I64" s="49">
        <f t="shared" si="27"/>
        <v>50</v>
      </c>
    </row>
    <row r="65" spans="1:9" ht="16.5" thickBot="1" x14ac:dyDescent="0.3">
      <c r="A65" s="244"/>
      <c r="B65" s="18" t="s">
        <v>172</v>
      </c>
      <c r="C65" s="197" t="s">
        <v>240</v>
      </c>
      <c r="D65" s="108">
        <v>2</v>
      </c>
      <c r="E65" s="112" t="s">
        <v>194</v>
      </c>
      <c r="F65" s="113"/>
      <c r="G65" s="16">
        <v>40</v>
      </c>
      <c r="H65" s="16">
        <f t="shared" ref="H65" si="28">I65-G65</f>
        <v>10</v>
      </c>
      <c r="I65" s="16">
        <f t="shared" ref="I65" si="29">D65*25</f>
        <v>50</v>
      </c>
    </row>
    <row r="66" spans="1:9" ht="16.5" customHeight="1" thickBot="1" x14ac:dyDescent="0.3">
      <c r="A66" s="244"/>
      <c r="B66" s="239" t="s">
        <v>196</v>
      </c>
      <c r="C66" s="240"/>
      <c r="D66" s="50">
        <f>D64+D60+D56</f>
        <v>23</v>
      </c>
      <c r="E66" s="51"/>
      <c r="F66" s="52"/>
      <c r="G66" s="53">
        <f>G64+G60+G56</f>
        <v>210</v>
      </c>
      <c r="H66" s="53">
        <f>H64+H60+H56</f>
        <v>365</v>
      </c>
      <c r="I66" s="53">
        <f>I64+I60+I56</f>
        <v>575</v>
      </c>
    </row>
    <row r="67" spans="1:9" ht="16.5" customHeight="1" thickBot="1" x14ac:dyDescent="0.3">
      <c r="A67" s="233" t="s">
        <v>202</v>
      </c>
      <c r="B67" s="54" t="s">
        <v>132</v>
      </c>
      <c r="C67" s="202" t="s">
        <v>241</v>
      </c>
      <c r="D67" s="54">
        <f>SUM(D68:D68)</f>
        <v>6</v>
      </c>
      <c r="E67" s="54"/>
      <c r="F67" s="124" t="s">
        <v>1</v>
      </c>
      <c r="G67" s="55">
        <f>SUM(G68:G68)</f>
        <v>24</v>
      </c>
      <c r="H67" s="55">
        <f>SUM(H68:H68)</f>
        <v>126</v>
      </c>
      <c r="I67" s="55">
        <f>SUM(I68:I68)</f>
        <v>150</v>
      </c>
    </row>
    <row r="68" spans="1:9" ht="16.5" customHeight="1" thickBot="1" x14ac:dyDescent="0.3">
      <c r="A68" s="233"/>
      <c r="B68" s="15" t="s">
        <v>173</v>
      </c>
      <c r="C68" s="197" t="s">
        <v>235</v>
      </c>
      <c r="D68" s="107">
        <v>6</v>
      </c>
      <c r="E68" s="109" t="s">
        <v>194</v>
      </c>
      <c r="F68" s="121"/>
      <c r="G68" s="17">
        <v>24</v>
      </c>
      <c r="H68" s="17">
        <f t="shared" ref="H68" si="30">I68-G68</f>
        <v>126</v>
      </c>
      <c r="I68" s="17">
        <f t="shared" si="8"/>
        <v>150</v>
      </c>
    </row>
    <row r="69" spans="1:9" ht="16.5" customHeight="1" thickBot="1" x14ac:dyDescent="0.3">
      <c r="A69" s="233"/>
      <c r="B69" s="54" t="s">
        <v>133</v>
      </c>
      <c r="C69" s="202" t="s">
        <v>231</v>
      </c>
      <c r="D69" s="54">
        <f>SUM(D70:D72)</f>
        <v>7</v>
      </c>
      <c r="E69" s="54"/>
      <c r="F69" s="124" t="s">
        <v>415</v>
      </c>
      <c r="G69" s="55">
        <f>SUM(G70:G72)</f>
        <v>90</v>
      </c>
      <c r="H69" s="55">
        <f>SUM(H70:H72)</f>
        <v>78</v>
      </c>
      <c r="I69" s="55">
        <f>SUM(I70:I72)</f>
        <v>150</v>
      </c>
    </row>
    <row r="70" spans="1:9" ht="16.5" customHeight="1" thickBot="1" x14ac:dyDescent="0.3">
      <c r="A70" s="233"/>
      <c r="B70" s="56" t="s">
        <v>174</v>
      </c>
      <c r="C70" s="197" t="s">
        <v>242</v>
      </c>
      <c r="D70" s="108">
        <v>2</v>
      </c>
      <c r="E70" s="108" t="s">
        <v>194</v>
      </c>
      <c r="F70" s="56"/>
      <c r="G70" s="16">
        <v>30</v>
      </c>
      <c r="H70" s="16">
        <f>I70-G70</f>
        <v>20</v>
      </c>
      <c r="I70" s="17">
        <f t="shared" ref="I70" si="31">D70*25</f>
        <v>50</v>
      </c>
    </row>
    <row r="71" spans="1:9" ht="15.75" customHeight="1" thickBot="1" x14ac:dyDescent="0.3">
      <c r="A71" s="233"/>
      <c r="B71" s="56" t="s">
        <v>175</v>
      </c>
      <c r="C71" s="197" t="s">
        <v>243</v>
      </c>
      <c r="D71" s="108">
        <v>2</v>
      </c>
      <c r="E71" s="112" t="s">
        <v>194</v>
      </c>
      <c r="F71" s="109"/>
      <c r="G71" s="47">
        <v>30</v>
      </c>
      <c r="H71" s="47">
        <f>I71-G71</f>
        <v>20</v>
      </c>
      <c r="I71" s="57">
        <f>D71*25</f>
        <v>50</v>
      </c>
    </row>
    <row r="72" spans="1:9" ht="16.5" customHeight="1" thickBot="1" x14ac:dyDescent="0.3">
      <c r="A72" s="233"/>
      <c r="B72" s="56" t="s">
        <v>176</v>
      </c>
      <c r="C72" s="197" t="s">
        <v>333</v>
      </c>
      <c r="D72" s="125">
        <v>3</v>
      </c>
      <c r="E72" s="112" t="s">
        <v>194</v>
      </c>
      <c r="F72" s="125"/>
      <c r="G72" s="16">
        <v>30</v>
      </c>
      <c r="H72" s="16">
        <v>38</v>
      </c>
      <c r="I72" s="16">
        <v>50</v>
      </c>
    </row>
    <row r="73" spans="1:9" ht="16.5" customHeight="1" thickBot="1" x14ac:dyDescent="0.3">
      <c r="A73" s="233"/>
      <c r="B73" s="54" t="s">
        <v>134</v>
      </c>
      <c r="C73" s="123" t="s">
        <v>332</v>
      </c>
      <c r="D73" s="54">
        <f>SUM(D74:D76)</f>
        <v>8</v>
      </c>
      <c r="E73" s="58"/>
      <c r="F73" s="126" t="s">
        <v>249</v>
      </c>
      <c r="G73" s="59">
        <f>SUM(G74:G76)</f>
        <v>90</v>
      </c>
      <c r="H73" s="59">
        <f>SUM(H74:H76)</f>
        <v>110</v>
      </c>
      <c r="I73" s="59">
        <f>SUM(I74:I76)</f>
        <v>200</v>
      </c>
    </row>
    <row r="74" spans="1:9" ht="16.5" customHeight="1" thickBot="1" x14ac:dyDescent="0.3">
      <c r="A74" s="233"/>
      <c r="B74" s="15" t="s">
        <v>177</v>
      </c>
      <c r="C74" s="127" t="s">
        <v>244</v>
      </c>
      <c r="D74" s="107">
        <v>3</v>
      </c>
      <c r="E74" s="109" t="s">
        <v>194</v>
      </c>
      <c r="F74" s="121"/>
      <c r="G74" s="17">
        <v>30</v>
      </c>
      <c r="H74" s="17">
        <f t="shared" ref="H74:H76" si="32">I74-G74</f>
        <v>45</v>
      </c>
      <c r="I74" s="17">
        <f t="shared" ref="I74:I76" si="33">D74*25</f>
        <v>75</v>
      </c>
    </row>
    <row r="75" spans="1:9" ht="16.5" customHeight="1" thickBot="1" x14ac:dyDescent="0.3">
      <c r="A75" s="233"/>
      <c r="B75" s="15" t="s">
        <v>178</v>
      </c>
      <c r="C75" s="127" t="s">
        <v>244</v>
      </c>
      <c r="D75" s="107">
        <v>3</v>
      </c>
      <c r="E75" s="109" t="s">
        <v>194</v>
      </c>
      <c r="F75" s="121"/>
      <c r="G75" s="17">
        <v>30</v>
      </c>
      <c r="H75" s="17">
        <f t="shared" si="32"/>
        <v>45</v>
      </c>
      <c r="I75" s="17">
        <f t="shared" si="33"/>
        <v>75</v>
      </c>
    </row>
    <row r="76" spans="1:9" ht="16.5" customHeight="1" thickBot="1" x14ac:dyDescent="0.3">
      <c r="A76" s="233"/>
      <c r="B76" s="15" t="s">
        <v>179</v>
      </c>
      <c r="C76" s="127" t="s">
        <v>245</v>
      </c>
      <c r="D76" s="107">
        <v>2</v>
      </c>
      <c r="E76" s="109" t="s">
        <v>194</v>
      </c>
      <c r="F76" s="121"/>
      <c r="G76" s="17">
        <v>30</v>
      </c>
      <c r="H76" s="17">
        <f t="shared" si="32"/>
        <v>20</v>
      </c>
      <c r="I76" s="17">
        <f t="shared" si="33"/>
        <v>50</v>
      </c>
    </row>
    <row r="77" spans="1:9" ht="32.25" thickBot="1" x14ac:dyDescent="0.3">
      <c r="A77" s="233"/>
      <c r="B77" s="60" t="s">
        <v>135</v>
      </c>
      <c r="C77" s="202" t="s">
        <v>246</v>
      </c>
      <c r="D77" s="60">
        <f>SUM(D78)</f>
        <v>29</v>
      </c>
      <c r="E77" s="60"/>
      <c r="F77" s="128" t="s">
        <v>2</v>
      </c>
      <c r="G77" s="61">
        <f>G78</f>
        <v>725</v>
      </c>
      <c r="H77" s="61">
        <f t="shared" ref="H77:I77" si="34">H78</f>
        <v>0</v>
      </c>
      <c r="I77" s="61">
        <f t="shared" si="34"/>
        <v>725</v>
      </c>
    </row>
    <row r="78" spans="1:9" ht="16.5" customHeight="1" thickBot="1" x14ac:dyDescent="0.3">
      <c r="A78" s="233"/>
      <c r="B78" s="18" t="s">
        <v>180</v>
      </c>
      <c r="C78" s="197" t="s">
        <v>247</v>
      </c>
      <c r="D78" s="107">
        <v>29</v>
      </c>
      <c r="E78" s="109" t="s">
        <v>194</v>
      </c>
      <c r="F78" s="116"/>
      <c r="G78" s="16">
        <v>725</v>
      </c>
      <c r="H78" s="16">
        <f t="shared" ref="H78" si="35">I78-G78</f>
        <v>0</v>
      </c>
      <c r="I78" s="16">
        <f t="shared" ref="I78" si="36">D78*25</f>
        <v>725</v>
      </c>
    </row>
    <row r="79" spans="1:9" ht="16.5" customHeight="1" thickBot="1" x14ac:dyDescent="0.3">
      <c r="A79" s="233"/>
      <c r="B79" s="237" t="s">
        <v>196</v>
      </c>
      <c r="C79" s="238"/>
      <c r="D79" s="62">
        <f>D77+D73+D69+D67</f>
        <v>50</v>
      </c>
      <c r="E79" s="63"/>
      <c r="F79" s="64"/>
      <c r="G79" s="65">
        <f>G77+G73+G69+G67</f>
        <v>929</v>
      </c>
      <c r="H79" s="65">
        <f>H77+H73+H69+H67</f>
        <v>314</v>
      </c>
      <c r="I79" s="65">
        <f>I77+I73+I69+I67</f>
        <v>1225</v>
      </c>
    </row>
    <row r="80" spans="1:9" ht="21.75" thickBot="1" x14ac:dyDescent="0.4">
      <c r="A80" s="234" t="s">
        <v>248</v>
      </c>
      <c r="B80" s="235"/>
      <c r="C80" s="236"/>
      <c r="D80" s="66">
        <f>D79+D66+D55+D46+D34+D25</f>
        <v>193</v>
      </c>
      <c r="E80" s="67"/>
      <c r="F80" s="67"/>
      <c r="G80" s="66">
        <f>G79+G66+G55+G46+G34+G25</f>
        <v>2096</v>
      </c>
      <c r="H80" s="66">
        <f>H79+H66+H55+H46+H34+H25</f>
        <v>2728</v>
      </c>
      <c r="I80" s="66">
        <f>I79+I66+I55+I46+I34+I25</f>
        <v>4800</v>
      </c>
    </row>
  </sheetData>
  <sheetProtection algorithmName="SHA-512" hashValue="6dbbyP9iJfpzA/rMmNwrFmiGD1AMBHN0Ry2K4ns2i6MMCIq/1XBDBq28kgimh7m8I7cVQ1h/Q46+5/LuqvyjQA==" saltValue="F+CjKB2A3sC9+XwkmKZbKw==" spinCount="100000" sheet="1" objects="1" scenarios="1"/>
  <mergeCells count="14">
    <mergeCell ref="A67:A79"/>
    <mergeCell ref="A80:C80"/>
    <mergeCell ref="B79:C79"/>
    <mergeCell ref="B66:C66"/>
    <mergeCell ref="B55:C55"/>
    <mergeCell ref="A47:A55"/>
    <mergeCell ref="A56:A66"/>
    <mergeCell ref="B46:C46"/>
    <mergeCell ref="B7:C7"/>
    <mergeCell ref="A10:A25"/>
    <mergeCell ref="A26:A34"/>
    <mergeCell ref="A35:A46"/>
    <mergeCell ref="B34:C34"/>
    <mergeCell ref="B25:C25"/>
  </mergeCells>
  <hyperlinks>
    <hyperlink ref="C11" location="'1.1. '!A1" tooltip="-&gt; Course description" display="Project Business - workshop" xr:uid="{ED136830-6989-40C8-8E40-245A9F67A771}"/>
    <hyperlink ref="C10" location="'M (1)'!A1" tooltip="-&gt; Module description" display="Business in Practice" xr:uid="{F16FA762-6C3D-46D4-9126-6EA45275C8B5}"/>
    <hyperlink ref="C12" location="'1.2'!A1" tooltip="-&gt; Course description" display="Business Simulation Game" xr:uid="{6ED28611-4F7F-4A01-97F1-C8FEA10DF73D}"/>
    <hyperlink ref="C13" location="'1.3'!A1" tooltip="-&gt; Course description" display="Real Management Problems - workshop" xr:uid="{949289A9-82DE-4523-9AD4-3BC36B46EE19}"/>
    <hyperlink ref="C14" location="'1.4'!A1" tooltip="-&gt; Course description" display="Copyrights and Intelectual Property" xr:uid="{B34D605F-D605-4360-A205-1B5ECB44F63D}"/>
    <hyperlink ref="C15" location="'1.5'!A1" tooltip="-&gt; Course description" display="Law in Business" xr:uid="{5A759964-A0C0-40A3-B559-C25DE97B3D05}"/>
    <hyperlink ref="C16" location="'1.6'!A1" tooltip="-&gt; Course description" display="Foreign Language (1)" xr:uid="{EBC53524-C58A-4A8C-9FA0-B5C2B19419A6}"/>
    <hyperlink ref="C17" location="'M (2)'!A1" tooltip="-&gt; Module description" display="Organisation and Management" xr:uid="{D73B9163-910B-4FAB-B90E-DA0EE469B7FC}"/>
    <hyperlink ref="C18" location="'2.1'!A1" tooltip="-&gt; Course description" display="Management and Organisational Behaviour" xr:uid="{06DF9F96-A140-478E-91CD-72089BB7C436}"/>
    <hyperlink ref="C19" location="'2.2'!A1" tooltip="-&gt; Course description" display="Human Resources Management" xr:uid="{7D63C539-809D-4829-B98B-2354789924BC}"/>
    <hyperlink ref="C20" location="'2.3'!A1" tooltip="-&gt; Course description" display="Process Management" xr:uid="{C2FC1E0B-4812-4EA6-956E-B2017ABAC647}"/>
    <hyperlink ref="C21" location="'2.4'!A1" tooltip="-&gt; Course description" display="Quality Management" xr:uid="{DC3CE84F-5AAA-495B-BD5C-5EF02BFEC62E}"/>
    <hyperlink ref="C26" location="'M (3)'!A1" tooltip="-&gt; Module description" display="Key Competences in Business" xr:uid="{96390DFF-B203-45DB-8DED-7018AE3964D4}"/>
    <hyperlink ref="C27" location="'3.1'!A1" tooltip="-&gt; Course description" display="Information and Communication Technologies" xr:uid="{DEA42DBF-7969-4975-9487-D5980E3B9656}"/>
    <hyperlink ref="C28" location="'3.2'!A1" tooltip="-&gt; Course description" display="Spreadsheets and Data Bases in Business" xr:uid="{7E93854C-3A9F-4B65-917A-E9D6CE477500}"/>
    <hyperlink ref="C29" location="'3.3'!A1" tooltip="-&gt; Course description" display="Foreign Language (2)" xr:uid="{953699E2-C023-4211-9F5F-D0E0F5954FEC}"/>
    <hyperlink ref="C30" location="'3.4'!A1" tooltip="-&gt; Course description" display="Sociology" xr:uid="{7A83368F-8253-4ED8-83A4-74A9861EF733}"/>
    <hyperlink ref="C31" location="'M (4)'!A1" tooltip="-&gt; Module description" display="Quantative Methods in Business" xr:uid="{B3016652-8ED0-4A2F-8B61-7F81BC1A4E58}"/>
    <hyperlink ref="C32" location="'4.1'!A1" tooltip="-&gt; Course description" display="Mathematics in Business" xr:uid="{E770F89B-B3E0-4918-8901-B63A692942DB}"/>
    <hyperlink ref="C33" location="'4.2'!A1" tooltip="-&gt; Course description" display="Statistics" xr:uid="{7412519F-9457-49AD-8E00-179E4504AC32}"/>
    <hyperlink ref="C35" location="'M (5)'!A1" tooltip="-&gt; Module description" display="Personal Develompent and Interpersonal Skills" xr:uid="{C6434577-37D9-4332-A0FA-B4E42EE06FD7}"/>
    <hyperlink ref="C36" location="'5.1'!A1" tooltip="-&gt; Course description" display="Selfpresentation - workshop" xr:uid="{86BD0760-CDEB-4C97-9DE1-F1076C63853C}"/>
    <hyperlink ref="C37" location="'5.2'!A1" tooltip="-&gt; Course description" display="Teamwork - workshop" xr:uid="{3CCB6C3B-E462-4ACC-91DA-E4D764EB2D6A}"/>
    <hyperlink ref="C38" location="'5.3'!A1" tooltip="-&gt; Course description" display="Business Ethics - workshop" xr:uid="{6D2D7E35-596C-4BEA-B194-B0760B05C79E}"/>
    <hyperlink ref="C39" location="'M (6)'!A1" tooltip="-&gt; Module description" display="Applied Economics in Management" xr:uid="{88A5DD9A-B0C8-4104-AF45-515FCB9F50CF}"/>
    <hyperlink ref="C40" location="'6.1'!A1" tooltip="-&gt; Course description" display="Macroeconomics" xr:uid="{43DC27C7-9616-43BF-A097-FB91A507A93A}"/>
    <hyperlink ref="C41" location="'6.2'!A1" tooltip="-&gt; Course description" display="Microeconomics" xr:uid="{3D5E6B75-D4F0-42DD-87FD-C06AFE042579}"/>
    <hyperlink ref="C42" location="'6.3'!A1" tooltip="-&gt; Course description" display="Economic Principles of Managerial Decisions" xr:uid="{1E5B1FDE-DE3B-4B4B-A5A9-19C0E2D8C45B}"/>
    <hyperlink ref="C43" location="'M (7)'!A1" tooltip="-&gt; Module description" display="Marketing Management" xr:uid="{FE075D44-5F75-4FAC-9CC0-2C2736B32601}"/>
    <hyperlink ref="C44" location="'7.1'!A1" tooltip="-&gt; Course description" display="Marketing" xr:uid="{9757BD6A-5B2E-47B8-9A4A-76063A2547BD}"/>
    <hyperlink ref="C45" location="'7.2'!A1" tooltip="-&gt; Course description" display="Market Reasearch - workshop" xr:uid="{C2048116-9727-442B-8148-AD9BEAF198D4}"/>
    <hyperlink ref="C47" location="'M (8)'!A1" tooltip="-&gt; Module description" display="Finance and Accounting" xr:uid="{44D6CCCF-5646-4B3C-A846-F838CBB55BB0}"/>
    <hyperlink ref="C48" location="'8.1'!A1" tooltip="-&gt; Course description" display="Accountancy" xr:uid="{E38C5031-B9C7-4163-A55E-7039088AF233}"/>
    <hyperlink ref="C49" location="'8.2'!A1" tooltip="-&gt; Course description" display="Corporate Finance" xr:uid="{5313FEA4-DAF9-45CC-855A-815667EC24FF}"/>
    <hyperlink ref="C50" location="'8.3'!A1" tooltip="-&gt; Course description" display="Financial Analysis - workshop" xr:uid="{1335091B-ED4E-4182-94E3-05390CB717E8}"/>
    <hyperlink ref="C51" location="'8.4'!A1" tooltip="-&gt; Course description" display="Tax Strategies" xr:uid="{79E7725A-8FD7-45C5-999E-9E23B8718189}"/>
    <hyperlink ref="C52" location="'M (9)'!A1" tooltip="-&gt; Module description" display="Specialisation Module (1) INTERNATIONAL BUSINESS" xr:uid="{047D774B-F808-4631-8753-860052CFB115}"/>
    <hyperlink ref="C53" location="'9.1'!A1" tooltip="-&gt; Course description" display="Globalisation" xr:uid="{EA6FF4FD-9BA1-4DA8-89BA-D3826132D72B}"/>
    <hyperlink ref="C54" location="'9.2'!A1" tooltip="-&gt; Course description" display="International Financial Reporting Standards" xr:uid="{7AD39290-8085-4427-99E8-72B2B57B56CE}"/>
    <hyperlink ref="C56" location="'M (10)'!A1" tooltip="-&gt; Module description" display="Diploma Module (1)" xr:uid="{B1D50E46-99E7-4F75-BC0A-E40722849421}"/>
    <hyperlink ref="C57" location="'10.1'!A1" tooltip="-&gt; Course description" display="Methodology of Diploma Thesis" xr:uid="{44FEB14E-08C7-4CDA-8420-A0E14804873B}"/>
    <hyperlink ref="C58" location="'10.2'!A1" tooltip="-&gt; Course description" display="Methods of Economic Research - workshop" xr:uid="{DF7A9CF4-CD0C-48B9-8777-F24D84771AE4}"/>
    <hyperlink ref="C59" location="'10.3'!A1" tooltip="-&gt; Course description" display="Diploma Thesis - workshop" xr:uid="{076D072B-1860-45ED-866F-310D99BEA906}"/>
    <hyperlink ref="C60" location="'M (11)'!A1" tooltip="-&gt; Module description" display="Specialisation Module (2) INTERNATIONAL BUSINESS" xr:uid="{E6CFE963-CA5D-4A67-833E-98D413359672}"/>
    <hyperlink ref="C61" location="'11.1'!A1" tooltip="-&gt; Course description" display="Project Management" xr:uid="{C8D76530-8EA3-445C-A4F0-BB7C80EF4866}"/>
    <hyperlink ref="C62" location="'11.2'!A1" tooltip="-&gt; Course description" display="Diversity Management" xr:uid="{8F30BDE2-E9E0-4FEC-A06E-43DE93E4FF5E}"/>
    <hyperlink ref="C63" location="'11.3'!A1" tooltip="-&gt; Course description" display="International Business" xr:uid="{59338548-9364-4E05-AA11-3D808067BDC0}"/>
    <hyperlink ref="C64" location="'M (12)'!A1" tooltip="-&gt; Module description" display="Practical Activities Module (1)" xr:uid="{1FF2110A-F477-40C3-96D0-D68614E174E8}"/>
    <hyperlink ref="C65" location="'12.1'!A1" tooltip="-&gt; Course description" display="Additional activities" xr:uid="{66FE97B0-FC18-4B55-A69C-66768FFF810A}"/>
    <hyperlink ref="C67" location="'M (13)'!A1" tooltip="-&gt; Module description" display="Diploma Module (2)" xr:uid="{882B98A2-1293-42B6-86BB-21BA115C1F58}"/>
    <hyperlink ref="C68" location="'13.1'!A1" tooltip="-&gt; Course description" display="Diploma Thesis - workshop" xr:uid="{ADEFA6F7-1CF0-492B-A24E-B83A337FC31F}"/>
    <hyperlink ref="C69" location="'M (14)'!A1" tooltip="-&gt; Module description" display="Specialisation Module (3) INTERNATIONAL BUSINESS" xr:uid="{3B2424C2-3EBA-43C1-A9B7-11941CA74322}"/>
    <hyperlink ref="C70" location="'14.1'!A1" tooltip="-&gt; Course description" display="Information Management Systems" xr:uid="{9DA5B109-7202-4101-BA50-3B272311E044}"/>
    <hyperlink ref="C71" location="'14.2'!A1" tooltip="-&gt; Course description" display="International Law" xr:uid="{B5D1D38E-A49E-442A-B020-BF6C348FADA9}"/>
    <hyperlink ref="C72" location="'14.3'!A1" tooltip="-&gt; Course description" display="Financial Market" xr:uid="{AA14C6B1-0743-473B-A99A-9D720BF1EEB7}"/>
    <hyperlink ref="C77" location="'M (16)'!A1" tooltip="-&gt; Module description" display="Practical Activities Module (2)" xr:uid="{D5F38EE8-1578-4E59-8D31-1F4EB787C782}"/>
    <hyperlink ref="C78" location="'16.1'!A1" tooltip="-&gt; Course description" display="Student Intership" xr:uid="{4DC0D5D7-D3F6-4598-B486-6FCB80EF3F95}"/>
  </hyperlinks>
  <printOptions horizontalCentered="1"/>
  <pageMargins left="0.31496062992125984" right="0.31496062992125984" top="0.43307086614173229" bottom="0.23622047244094491" header="0.19685039370078741" footer="0.19685039370078741"/>
  <pageSetup paperSize="9" scale="58" orientation="portrait" r:id="rId1"/>
  <headerFooter>
    <oddHeader>&amp;R
&amp;G</oddHeader>
  </headerFooter>
  <ignoredErrors>
    <ignoredError sqref="H17:I17 H31:I31 H39:I39 H43:I43 H52:I52 H60:I60 H64:I64 H69:I69 H77:I77"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1824-0B36-4436-88E8-44C3CB40301C}">
  <sheetPr codeName="Arkusz2">
    <tabColor rgb="FFC6E0B4"/>
    <pageSetUpPr fitToPage="1"/>
  </sheetPr>
  <dimension ref="A1:X351"/>
  <sheetViews>
    <sheetView showGridLines="0" zoomScale="85" zoomScaleNormal="85" zoomScaleSheetLayoutView="50" workbookViewId="0">
      <selection activeCell="AE4" sqref="AE4"/>
    </sheetView>
  </sheetViews>
  <sheetFormatPr defaultRowHeight="15" x14ac:dyDescent="0.25"/>
  <cols>
    <col min="1" max="1" width="16.7109375" style="70" customWidth="1"/>
    <col min="2" max="3" width="9" style="70" customWidth="1"/>
    <col min="4" max="5" width="17.28515625" style="70" customWidth="1"/>
    <col min="6" max="23" width="9" style="70" customWidth="1"/>
    <col min="24" max="16384" width="9.140625" style="70"/>
  </cols>
  <sheetData>
    <row r="1" spans="1:24" ht="26.25" thickBot="1" x14ac:dyDescent="0.3">
      <c r="A1" s="253" t="str">
        <f>Z1_IBs!B2</f>
        <v>2020/2021</v>
      </c>
      <c r="B1" s="254"/>
      <c r="C1" s="68"/>
      <c r="D1" s="69"/>
    </row>
    <row r="2" spans="1:24" ht="9.9499999999999993" customHeight="1" thickBot="1" x14ac:dyDescent="0.3"/>
    <row r="3" spans="1:24" ht="39" customHeight="1" thickBot="1" x14ac:dyDescent="0.3">
      <c r="A3" s="246" t="s">
        <v>300</v>
      </c>
      <c r="B3" s="247"/>
      <c r="C3" s="256" t="str">
        <f>Z1_IBs!B10</f>
        <v>Module Z1/1</v>
      </c>
      <c r="D3" s="257"/>
      <c r="E3" s="257"/>
      <c r="F3" s="258"/>
      <c r="G3" s="71"/>
      <c r="H3" s="71"/>
      <c r="I3" s="71"/>
      <c r="J3" s="71"/>
      <c r="K3" s="71"/>
      <c r="L3" s="71"/>
      <c r="M3" s="71"/>
      <c r="N3" s="71"/>
      <c r="O3" s="71"/>
      <c r="P3" s="72"/>
      <c r="Q3" s="72"/>
      <c r="R3" s="72"/>
      <c r="S3" s="72"/>
      <c r="T3" s="72"/>
      <c r="U3" s="72"/>
      <c r="V3" s="72"/>
    </row>
    <row r="4" spans="1:24" s="203" customFormat="1" ht="39.75" customHeight="1" thickBot="1" x14ac:dyDescent="0.3">
      <c r="A4" s="255" t="s">
        <v>301</v>
      </c>
      <c r="B4" s="255"/>
      <c r="C4" s="262" t="str">
        <f>Z1_IBs!C10</f>
        <v>Business in Practice</v>
      </c>
      <c r="D4" s="263"/>
      <c r="E4" s="263"/>
      <c r="F4" s="263"/>
      <c r="G4" s="263"/>
      <c r="H4" s="263"/>
      <c r="I4" s="263"/>
      <c r="J4" s="263"/>
      <c r="K4" s="263"/>
      <c r="L4" s="263"/>
      <c r="M4" s="264"/>
      <c r="N4" s="266" t="s">
        <v>308</v>
      </c>
      <c r="O4" s="266"/>
      <c r="P4" s="266"/>
      <c r="Q4" s="189">
        <f>Z1_IBs!D10</f>
        <v>21</v>
      </c>
      <c r="R4" s="265" t="s">
        <v>116</v>
      </c>
      <c r="S4" s="252"/>
      <c r="T4" s="259" t="str">
        <f>Z1_IBs!F10</f>
        <v>prof. A. Zelek</v>
      </c>
      <c r="U4" s="260"/>
      <c r="V4" s="260"/>
      <c r="W4" s="261"/>
    </row>
    <row r="5" spans="1:24" s="204" customFormat="1" ht="9.9499999999999993" customHeight="1" thickBot="1" x14ac:dyDescent="0.3">
      <c r="A5" s="245"/>
      <c r="B5" s="245"/>
      <c r="C5" s="245"/>
      <c r="D5" s="245"/>
      <c r="E5" s="245"/>
      <c r="F5" s="245"/>
      <c r="G5" s="245"/>
      <c r="H5" s="245"/>
      <c r="I5" s="245"/>
      <c r="J5" s="245"/>
      <c r="K5" s="245"/>
      <c r="L5" s="245"/>
      <c r="M5" s="245"/>
      <c r="N5" s="245"/>
      <c r="O5" s="245"/>
      <c r="P5" s="245"/>
      <c r="Q5" s="245"/>
      <c r="R5" s="245"/>
      <c r="S5" s="245"/>
      <c r="T5" s="245"/>
      <c r="U5" s="245"/>
      <c r="V5" s="245"/>
      <c r="W5" s="245"/>
    </row>
    <row r="6" spans="1:24" s="203" customFormat="1" ht="43.15" customHeight="1" thickBot="1" x14ac:dyDescent="0.3">
      <c r="A6" s="246" t="s">
        <v>265</v>
      </c>
      <c r="B6" s="247"/>
      <c r="C6" s="256" t="str">
        <f>Z1_IBs!B3</f>
        <v>MANAGEMENT</v>
      </c>
      <c r="D6" s="258"/>
      <c r="E6" s="73" t="str">
        <f>Z1_IBs!B4</f>
        <v>Bachelor</v>
      </c>
      <c r="F6" s="187" t="s">
        <v>267</v>
      </c>
      <c r="G6" s="85" t="s">
        <v>9</v>
      </c>
      <c r="H6" s="246" t="s">
        <v>113</v>
      </c>
      <c r="I6" s="247"/>
      <c r="J6" s="85">
        <v>1</v>
      </c>
      <c r="K6" s="251" t="s">
        <v>310</v>
      </c>
      <c r="L6" s="267"/>
      <c r="M6" s="268"/>
      <c r="N6" s="248" t="s">
        <v>251</v>
      </c>
      <c r="O6" s="249"/>
      <c r="P6" s="250"/>
      <c r="Q6" s="251" t="s">
        <v>269</v>
      </c>
      <c r="R6" s="252"/>
      <c r="S6" s="270" t="s">
        <v>270</v>
      </c>
      <c r="T6" s="271"/>
      <c r="U6" s="269" t="s">
        <v>271</v>
      </c>
      <c r="V6" s="268"/>
      <c r="W6" s="189">
        <f>Z1_IBs!G10</f>
        <v>132</v>
      </c>
    </row>
    <row r="7" spans="1:24" ht="9.9499999999999993" customHeight="1" thickBot="1" x14ac:dyDescent="0.3">
      <c r="B7" s="74"/>
      <c r="C7" s="74"/>
      <c r="D7" s="74"/>
      <c r="E7" s="74"/>
      <c r="F7" s="74"/>
      <c r="G7" s="74"/>
      <c r="H7" s="74"/>
      <c r="I7" s="74"/>
      <c r="J7" s="74"/>
      <c r="K7" s="74"/>
      <c r="L7" s="74"/>
      <c r="M7" s="74"/>
      <c r="N7" s="74"/>
      <c r="O7" s="74"/>
      <c r="P7" s="74"/>
      <c r="Q7" s="75"/>
      <c r="R7" s="74"/>
      <c r="S7" s="74"/>
      <c r="T7" s="74"/>
      <c r="U7" s="74"/>
      <c r="V7" s="74"/>
    </row>
    <row r="8" spans="1:24" ht="15" customHeight="1" x14ac:dyDescent="0.25">
      <c r="A8" s="276"/>
      <c r="B8" s="277"/>
      <c r="C8" s="277"/>
      <c r="D8" s="277"/>
      <c r="E8" s="277"/>
      <c r="F8" s="277"/>
      <c r="G8" s="277"/>
      <c r="H8" s="277"/>
      <c r="I8" s="277"/>
      <c r="J8" s="277"/>
      <c r="K8" s="277"/>
      <c r="L8" s="277"/>
      <c r="M8" s="277"/>
      <c r="N8" s="277"/>
      <c r="O8" s="277"/>
      <c r="P8" s="277"/>
      <c r="Q8" s="277"/>
      <c r="R8" s="277"/>
      <c r="S8" s="277"/>
      <c r="T8" s="277"/>
      <c r="U8" s="277"/>
      <c r="V8" s="277"/>
      <c r="W8" s="278"/>
      <c r="X8" s="203"/>
    </row>
    <row r="9" spans="1:24" ht="30" customHeight="1" x14ac:dyDescent="0.25">
      <c r="A9" s="279" t="s">
        <v>303</v>
      </c>
      <c r="B9" s="280"/>
      <c r="C9" s="280"/>
      <c r="D9" s="280"/>
      <c r="E9" s="280"/>
      <c r="F9" s="280"/>
      <c r="G9" s="280"/>
      <c r="H9" s="280"/>
      <c r="I9" s="280"/>
      <c r="J9" s="280"/>
      <c r="K9" s="280"/>
      <c r="L9" s="280"/>
      <c r="M9" s="280"/>
      <c r="N9" s="280"/>
      <c r="O9" s="280"/>
      <c r="P9" s="280"/>
      <c r="Q9" s="280"/>
      <c r="R9" s="280"/>
      <c r="S9" s="280"/>
      <c r="T9" s="280"/>
      <c r="U9" s="280"/>
      <c r="V9" s="280"/>
      <c r="W9" s="281"/>
    </row>
    <row r="10" spans="1:24" ht="15" customHeight="1" x14ac:dyDescent="0.25">
      <c r="A10" s="285" t="s">
        <v>304</v>
      </c>
      <c r="B10" s="286"/>
      <c r="C10" s="286"/>
      <c r="D10" s="286"/>
      <c r="E10" s="286"/>
      <c r="F10" s="286"/>
      <c r="G10" s="286"/>
      <c r="H10" s="286"/>
      <c r="I10" s="286"/>
      <c r="J10" s="286"/>
      <c r="K10" s="286"/>
      <c r="L10" s="286"/>
      <c r="M10" s="286"/>
      <c r="N10" s="286"/>
      <c r="O10" s="286"/>
      <c r="P10" s="286"/>
      <c r="Q10" s="286"/>
      <c r="R10" s="286"/>
      <c r="S10" s="286"/>
      <c r="T10" s="286"/>
      <c r="U10" s="286"/>
      <c r="V10" s="286"/>
      <c r="W10" s="287"/>
    </row>
    <row r="11" spans="1:24" ht="99.95" customHeight="1" thickBot="1" x14ac:dyDescent="0.3">
      <c r="A11" s="288" t="s">
        <v>766</v>
      </c>
      <c r="B11" s="289"/>
      <c r="C11" s="289"/>
      <c r="D11" s="289"/>
      <c r="E11" s="289"/>
      <c r="F11" s="289"/>
      <c r="G11" s="289"/>
      <c r="H11" s="289"/>
      <c r="I11" s="289"/>
      <c r="J11" s="289"/>
      <c r="K11" s="289"/>
      <c r="L11" s="289"/>
      <c r="M11" s="289"/>
      <c r="N11" s="289"/>
      <c r="O11" s="289"/>
      <c r="P11" s="289"/>
      <c r="Q11" s="289"/>
      <c r="R11" s="289"/>
      <c r="S11" s="289"/>
      <c r="T11" s="289"/>
      <c r="U11" s="289"/>
      <c r="V11" s="289"/>
      <c r="W11" s="290"/>
    </row>
    <row r="12" spans="1:24" ht="9.9499999999999993" customHeight="1" thickBot="1" x14ac:dyDescent="0.3">
      <c r="A12" s="298"/>
      <c r="B12" s="298"/>
      <c r="C12" s="298"/>
      <c r="D12" s="298"/>
      <c r="E12" s="298"/>
      <c r="F12" s="298"/>
      <c r="G12" s="298"/>
      <c r="H12" s="298"/>
      <c r="I12" s="298"/>
      <c r="J12" s="298"/>
      <c r="K12" s="298"/>
      <c r="L12" s="298"/>
      <c r="M12" s="298"/>
      <c r="N12" s="298"/>
      <c r="O12" s="298"/>
      <c r="P12" s="298"/>
      <c r="Q12" s="298"/>
      <c r="R12" s="298"/>
      <c r="S12" s="298"/>
      <c r="T12" s="298"/>
      <c r="U12" s="298"/>
      <c r="V12" s="298"/>
      <c r="W12" s="298"/>
    </row>
    <row r="13" spans="1:24" ht="15" customHeight="1" x14ac:dyDescent="0.25">
      <c r="A13" s="184"/>
      <c r="B13" s="185"/>
      <c r="C13" s="185"/>
      <c r="D13" s="185"/>
      <c r="E13" s="185"/>
      <c r="F13" s="185"/>
      <c r="G13" s="185"/>
      <c r="H13" s="185"/>
      <c r="I13" s="185"/>
      <c r="J13" s="185"/>
      <c r="K13" s="185"/>
      <c r="L13" s="185"/>
      <c r="M13" s="185"/>
      <c r="N13" s="185"/>
      <c r="O13" s="185"/>
      <c r="P13" s="185"/>
      <c r="Q13" s="185"/>
      <c r="R13" s="185"/>
      <c r="S13" s="185"/>
      <c r="T13" s="185"/>
      <c r="U13" s="185"/>
      <c r="V13" s="185"/>
      <c r="W13" s="186"/>
      <c r="X13" s="203"/>
    </row>
    <row r="14" spans="1:24" ht="30" customHeight="1" x14ac:dyDescent="0.25">
      <c r="A14" s="279" t="s">
        <v>305</v>
      </c>
      <c r="B14" s="280"/>
      <c r="C14" s="280"/>
      <c r="D14" s="280"/>
      <c r="E14" s="280"/>
      <c r="F14" s="280"/>
      <c r="G14" s="280"/>
      <c r="H14" s="280"/>
      <c r="I14" s="280"/>
      <c r="J14" s="280"/>
      <c r="K14" s="280"/>
      <c r="L14" s="280"/>
      <c r="M14" s="280"/>
      <c r="N14" s="280"/>
      <c r="O14" s="280"/>
      <c r="P14" s="280"/>
      <c r="Q14" s="280"/>
      <c r="R14" s="280"/>
      <c r="S14" s="280"/>
      <c r="T14" s="280"/>
      <c r="U14" s="280"/>
      <c r="V14" s="280"/>
      <c r="W14" s="281"/>
    </row>
    <row r="15" spans="1:24"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3"/>
      <c r="S15" s="283"/>
      <c r="T15" s="283"/>
      <c r="U15" s="283"/>
      <c r="V15" s="283"/>
      <c r="W15" s="284"/>
    </row>
    <row r="16" spans="1:24" ht="48.75" customHeight="1" thickBot="1" x14ac:dyDescent="0.3">
      <c r="A16" s="273" t="s">
        <v>767</v>
      </c>
      <c r="B16" s="274"/>
      <c r="C16" s="274"/>
      <c r="D16" s="274"/>
      <c r="E16" s="274"/>
      <c r="F16" s="274"/>
      <c r="G16" s="274"/>
      <c r="H16" s="274"/>
      <c r="I16" s="274"/>
      <c r="J16" s="274"/>
      <c r="K16" s="274"/>
      <c r="L16" s="274"/>
      <c r="M16" s="274"/>
      <c r="N16" s="274"/>
      <c r="O16" s="274"/>
      <c r="P16" s="274"/>
      <c r="Q16" s="274"/>
      <c r="R16" s="274"/>
      <c r="S16" s="274"/>
      <c r="T16" s="274"/>
      <c r="U16" s="274"/>
      <c r="V16" s="274"/>
      <c r="W16" s="275"/>
    </row>
    <row r="17" spans="1:24" ht="9.9499999999999993" customHeight="1" thickBot="1" x14ac:dyDescent="0.3">
      <c r="A17" s="298"/>
      <c r="B17" s="298"/>
      <c r="C17" s="298"/>
      <c r="D17" s="298"/>
      <c r="E17" s="298"/>
      <c r="F17" s="298"/>
      <c r="G17" s="298"/>
      <c r="H17" s="298"/>
      <c r="I17" s="298"/>
      <c r="J17" s="298"/>
      <c r="K17" s="298"/>
      <c r="L17" s="298"/>
      <c r="M17" s="298"/>
      <c r="N17" s="298"/>
      <c r="O17" s="298"/>
      <c r="P17" s="298"/>
      <c r="Q17" s="298"/>
      <c r="R17" s="298"/>
      <c r="S17" s="298"/>
      <c r="T17" s="298"/>
      <c r="U17" s="298"/>
      <c r="V17" s="298"/>
      <c r="W17" s="298"/>
    </row>
    <row r="18" spans="1:24" ht="15" customHeight="1" x14ac:dyDescent="0.25">
      <c r="A18" s="276"/>
      <c r="B18" s="277"/>
      <c r="C18" s="277"/>
      <c r="D18" s="277"/>
      <c r="E18" s="277"/>
      <c r="F18" s="277"/>
      <c r="G18" s="277"/>
      <c r="H18" s="277"/>
      <c r="I18" s="277"/>
      <c r="J18" s="277"/>
      <c r="K18" s="277"/>
      <c r="L18" s="277"/>
      <c r="M18" s="277"/>
      <c r="N18" s="277"/>
      <c r="O18" s="277"/>
      <c r="P18" s="277"/>
      <c r="Q18" s="277"/>
      <c r="R18" s="277"/>
      <c r="S18" s="277"/>
      <c r="T18" s="277"/>
      <c r="U18" s="277"/>
      <c r="V18" s="277"/>
      <c r="W18" s="278"/>
      <c r="X18" s="203"/>
    </row>
    <row r="19" spans="1:24" ht="30" customHeight="1" x14ac:dyDescent="0.25">
      <c r="A19" s="279" t="s">
        <v>273</v>
      </c>
      <c r="B19" s="280"/>
      <c r="C19" s="280"/>
      <c r="D19" s="280"/>
      <c r="E19" s="280"/>
      <c r="F19" s="280"/>
      <c r="G19" s="280"/>
      <c r="H19" s="280"/>
      <c r="I19" s="280"/>
      <c r="J19" s="280"/>
      <c r="K19" s="280"/>
      <c r="L19" s="280"/>
      <c r="M19" s="280"/>
      <c r="N19" s="280"/>
      <c r="O19" s="280"/>
      <c r="P19" s="280"/>
      <c r="Q19" s="280"/>
      <c r="R19" s="280"/>
      <c r="S19" s="280"/>
      <c r="T19" s="280"/>
      <c r="U19" s="280"/>
      <c r="V19" s="280"/>
      <c r="W19" s="281"/>
    </row>
    <row r="20" spans="1:24" ht="15" customHeight="1" x14ac:dyDescent="0.25">
      <c r="A20" s="282" t="s">
        <v>307</v>
      </c>
      <c r="B20" s="283"/>
      <c r="C20" s="283"/>
      <c r="D20" s="283"/>
      <c r="E20" s="283"/>
      <c r="F20" s="283"/>
      <c r="G20" s="283"/>
      <c r="H20" s="283"/>
      <c r="I20" s="283"/>
      <c r="J20" s="283"/>
      <c r="K20" s="283"/>
      <c r="L20" s="283"/>
      <c r="M20" s="283"/>
      <c r="N20" s="283"/>
      <c r="O20" s="283"/>
      <c r="P20" s="283"/>
      <c r="Q20" s="283"/>
      <c r="R20" s="283"/>
      <c r="S20" s="283"/>
      <c r="T20" s="283"/>
      <c r="U20" s="283"/>
      <c r="V20" s="283"/>
      <c r="W20" s="284"/>
    </row>
    <row r="21" spans="1:24" ht="39.950000000000003" customHeight="1" x14ac:dyDescent="0.25">
      <c r="A21" s="317" t="s">
        <v>317</v>
      </c>
      <c r="B21" s="318"/>
      <c r="C21" s="318"/>
      <c r="D21" s="318"/>
      <c r="E21" s="318"/>
      <c r="F21" s="319"/>
      <c r="G21" s="299" t="s">
        <v>318</v>
      </c>
      <c r="H21" s="300"/>
      <c r="I21" s="300"/>
      <c r="J21" s="300"/>
      <c r="K21" s="300"/>
      <c r="L21" s="300"/>
      <c r="M21" s="300"/>
      <c r="N21" s="300"/>
      <c r="O21" s="320"/>
      <c r="P21" s="299" t="s">
        <v>319</v>
      </c>
      <c r="Q21" s="300"/>
      <c r="R21" s="300"/>
      <c r="S21" s="300"/>
      <c r="T21" s="300"/>
      <c r="U21" s="300"/>
      <c r="V21" s="300"/>
      <c r="W21" s="301"/>
    </row>
    <row r="22" spans="1:24" ht="127.5" customHeight="1" thickBot="1" x14ac:dyDescent="0.3">
      <c r="A22" s="332" t="s">
        <v>882</v>
      </c>
      <c r="B22" s="303"/>
      <c r="C22" s="303"/>
      <c r="D22" s="303"/>
      <c r="E22" s="303"/>
      <c r="F22" s="333"/>
      <c r="G22" s="302" t="s">
        <v>768</v>
      </c>
      <c r="H22" s="303"/>
      <c r="I22" s="303"/>
      <c r="J22" s="303"/>
      <c r="K22" s="303"/>
      <c r="L22" s="303"/>
      <c r="M22" s="303"/>
      <c r="N22" s="303"/>
      <c r="O22" s="333"/>
      <c r="P22" s="302" t="s">
        <v>769</v>
      </c>
      <c r="Q22" s="303"/>
      <c r="R22" s="303"/>
      <c r="S22" s="303"/>
      <c r="T22" s="303"/>
      <c r="U22" s="303"/>
      <c r="V22" s="303"/>
      <c r="W22" s="304"/>
    </row>
    <row r="23" spans="1:24" ht="9.9499999999999993" customHeight="1" thickBot="1" x14ac:dyDescent="0.3">
      <c r="A23" s="298"/>
      <c r="B23" s="298"/>
      <c r="C23" s="298"/>
      <c r="D23" s="298"/>
      <c r="E23" s="298"/>
      <c r="F23" s="298"/>
      <c r="G23" s="298"/>
      <c r="H23" s="298"/>
      <c r="I23" s="298"/>
      <c r="J23" s="298"/>
      <c r="K23" s="298"/>
      <c r="L23" s="298"/>
      <c r="M23" s="298"/>
      <c r="N23" s="298"/>
      <c r="O23" s="298"/>
      <c r="P23" s="298"/>
      <c r="Q23" s="298"/>
      <c r="R23" s="298"/>
      <c r="S23" s="298"/>
      <c r="T23" s="298"/>
      <c r="U23" s="298"/>
      <c r="V23" s="298"/>
      <c r="W23" s="298"/>
    </row>
    <row r="24" spans="1:24" ht="15" customHeight="1" x14ac:dyDescent="0.25">
      <c r="A24" s="76"/>
      <c r="B24" s="77"/>
      <c r="C24" s="77"/>
      <c r="D24" s="77"/>
      <c r="E24" s="77"/>
      <c r="F24" s="77"/>
      <c r="G24" s="77"/>
      <c r="H24" s="77"/>
      <c r="I24" s="77"/>
      <c r="J24" s="77"/>
      <c r="K24" s="77"/>
      <c r="L24" s="77"/>
      <c r="M24" s="77"/>
      <c r="N24" s="77"/>
      <c r="O24" s="77"/>
      <c r="P24" s="77"/>
      <c r="Q24" s="77"/>
      <c r="R24" s="77"/>
      <c r="S24" s="77"/>
      <c r="T24" s="77"/>
      <c r="U24" s="77"/>
      <c r="V24" s="77"/>
      <c r="W24" s="78"/>
    </row>
    <row r="25" spans="1:24" ht="20.100000000000001" customHeight="1" x14ac:dyDescent="0.25">
      <c r="A25" s="334" t="s">
        <v>311</v>
      </c>
      <c r="B25" s="335"/>
      <c r="C25" s="335"/>
      <c r="D25" s="335"/>
      <c r="E25" s="335"/>
      <c r="F25" s="335"/>
      <c r="G25" s="335"/>
      <c r="H25" s="335"/>
      <c r="I25" s="335"/>
      <c r="J25" s="335"/>
      <c r="K25" s="335"/>
      <c r="L25" s="335"/>
      <c r="M25" s="335"/>
      <c r="N25" s="335"/>
      <c r="O25" s="335"/>
      <c r="P25" s="335"/>
      <c r="Q25" s="335"/>
      <c r="R25" s="335"/>
      <c r="S25" s="335"/>
      <c r="T25" s="336"/>
      <c r="U25" s="336"/>
      <c r="V25" s="336"/>
      <c r="W25" s="337"/>
    </row>
    <row r="26" spans="1:24" ht="24.95" customHeight="1" x14ac:dyDescent="0.25">
      <c r="A26" s="79" t="s">
        <v>263</v>
      </c>
      <c r="B26" s="338" t="str">
        <f>Z1_IBs!B10</f>
        <v>Module Z1/1</v>
      </c>
      <c r="C26" s="339"/>
      <c r="D26" s="80" t="str">
        <f>Z1_IBs!B11</f>
        <v>Course 1.1.</v>
      </c>
      <c r="E26" s="96" t="str">
        <f>Z1_IBs!B10</f>
        <v>Module Z1/1</v>
      </c>
      <c r="F26" s="346" t="str">
        <f>Z1_IBs!B12</f>
        <v>Course 1.2.</v>
      </c>
      <c r="G26" s="347"/>
      <c r="H26" s="305" t="str">
        <f>Z1_IBs!B10</f>
        <v>Module Z1/1</v>
      </c>
      <c r="I26" s="306"/>
      <c r="J26" s="305" t="str">
        <f>Z1_IBs!B13</f>
        <v>Course 1.3.</v>
      </c>
      <c r="K26" s="306"/>
      <c r="L26" s="358" t="str">
        <f>Z1_IBs!B10</f>
        <v>Module Z1/1</v>
      </c>
      <c r="M26" s="359"/>
      <c r="N26" s="359" t="str">
        <f>Z1_IBs!B14</f>
        <v>Course 1.4.</v>
      </c>
      <c r="O26" s="360"/>
      <c r="P26" s="295" t="str">
        <f>Z1_IBs!B10</f>
        <v>Module Z1/1</v>
      </c>
      <c r="Q26" s="296"/>
      <c r="R26" s="295" t="str">
        <f>Z1_IBs!B15</f>
        <v>Course 1.5.</v>
      </c>
      <c r="S26" s="297"/>
      <c r="T26" s="291" t="str">
        <f>Z1_IBs!B10</f>
        <v>Module Z1/1</v>
      </c>
      <c r="U26" s="325"/>
      <c r="V26" s="291" t="str">
        <f>Z1_IBs!B16</f>
        <v>Course 1.6.</v>
      </c>
      <c r="W26" s="292"/>
    </row>
    <row r="27" spans="1:24" s="97" customFormat="1" ht="59.25" customHeight="1" x14ac:dyDescent="0.25">
      <c r="A27" s="79" t="s">
        <v>264</v>
      </c>
      <c r="B27" s="343" t="str">
        <f>Z1_IBs!C11</f>
        <v>Project Business - workshop</v>
      </c>
      <c r="C27" s="344"/>
      <c r="D27" s="345"/>
      <c r="E27" s="348" t="str">
        <f>Z1_IBs!C12</f>
        <v>Business Simulation Game</v>
      </c>
      <c r="F27" s="349"/>
      <c r="G27" s="350"/>
      <c r="H27" s="354" t="str">
        <f>Z1_IBs!C13</f>
        <v>Real Management Problems - workshop</v>
      </c>
      <c r="I27" s="355"/>
      <c r="J27" s="355"/>
      <c r="K27" s="355"/>
      <c r="L27" s="361" t="str">
        <f>Z1_IBs!C14</f>
        <v>Copyrights and Intelectual Property</v>
      </c>
      <c r="M27" s="362"/>
      <c r="N27" s="362"/>
      <c r="O27" s="362"/>
      <c r="P27" s="321" t="str">
        <f>Z1_IBs!C15</f>
        <v>Law in Business</v>
      </c>
      <c r="Q27" s="322"/>
      <c r="R27" s="322"/>
      <c r="S27" s="322"/>
      <c r="T27" s="326" t="str">
        <f>Z1_IBs!C16</f>
        <v>Foreign Language (1)</v>
      </c>
      <c r="U27" s="327"/>
      <c r="V27" s="327"/>
      <c r="W27" s="328"/>
    </row>
    <row r="28" spans="1:24" s="97" customFormat="1" ht="30" customHeight="1" thickBot="1" x14ac:dyDescent="0.3">
      <c r="A28" s="81" t="s">
        <v>308</v>
      </c>
      <c r="B28" s="340">
        <f>Z1_IBs!D11</f>
        <v>8</v>
      </c>
      <c r="C28" s="341"/>
      <c r="D28" s="342"/>
      <c r="E28" s="351">
        <f>Z1_IBs!D12</f>
        <v>1</v>
      </c>
      <c r="F28" s="352"/>
      <c r="G28" s="353"/>
      <c r="H28" s="356">
        <f>Z1_IBs!D13</f>
        <v>2</v>
      </c>
      <c r="I28" s="357"/>
      <c r="J28" s="357"/>
      <c r="K28" s="357"/>
      <c r="L28" s="293">
        <f>Z1_IBs!D14</f>
        <v>2</v>
      </c>
      <c r="M28" s="294"/>
      <c r="N28" s="294"/>
      <c r="O28" s="294"/>
      <c r="P28" s="323">
        <f>Z1_IBs!D15</f>
        <v>4</v>
      </c>
      <c r="Q28" s="324"/>
      <c r="R28" s="324"/>
      <c r="S28" s="324"/>
      <c r="T28" s="329">
        <f>Z1_IBs!D16</f>
        <v>4</v>
      </c>
      <c r="U28" s="330"/>
      <c r="V28" s="330"/>
      <c r="W28" s="331"/>
    </row>
    <row r="29" spans="1:24" s="97" customFormat="1" ht="30" hidden="1" customHeight="1" thickBot="1" x14ac:dyDescent="0.3">
      <c r="A29" s="134"/>
      <c r="B29" s="135"/>
      <c r="C29" s="136" t="s">
        <v>397</v>
      </c>
      <c r="D29" s="137"/>
      <c r="E29" s="138"/>
      <c r="F29" s="139" t="s">
        <v>397</v>
      </c>
      <c r="G29" s="140"/>
      <c r="H29" s="141"/>
      <c r="I29" s="142" t="s">
        <v>397</v>
      </c>
      <c r="J29" s="143"/>
      <c r="K29" s="143"/>
      <c r="L29" s="144"/>
      <c r="M29" s="145" t="s">
        <v>397</v>
      </c>
      <c r="N29" s="146"/>
      <c r="O29" s="146"/>
      <c r="P29" s="147"/>
      <c r="Q29" s="148" t="s">
        <v>397</v>
      </c>
      <c r="R29" s="149"/>
      <c r="S29" s="149"/>
      <c r="T29" s="150"/>
      <c r="U29" s="151" t="s">
        <v>397</v>
      </c>
      <c r="V29" s="152"/>
      <c r="W29" s="153"/>
    </row>
    <row r="30" spans="1:24" s="97" customFormat="1" x14ac:dyDescent="0.25">
      <c r="B30" s="193"/>
      <c r="C30" s="193"/>
      <c r="D30" s="272"/>
      <c r="E30" s="272"/>
      <c r="F30" s="193"/>
      <c r="G30" s="272"/>
      <c r="H30" s="272"/>
      <c r="I30" s="193"/>
      <c r="J30" s="193"/>
      <c r="K30" s="193"/>
      <c r="L30" s="272"/>
      <c r="M30" s="272"/>
      <c r="N30" s="193"/>
      <c r="O30" s="193"/>
      <c r="P30" s="272"/>
      <c r="Q30" s="272"/>
      <c r="R30" s="272"/>
      <c r="S30" s="193"/>
      <c r="T30" s="193"/>
      <c r="U30" s="193"/>
      <c r="V30" s="193"/>
    </row>
    <row r="31" spans="1:24" s="97" customFormat="1" ht="16.5" x14ac:dyDescent="0.3">
      <c r="B31" s="98"/>
      <c r="C31" s="98"/>
      <c r="D31" s="98"/>
      <c r="E31" s="98"/>
      <c r="F31" s="98"/>
      <c r="G31" s="98"/>
      <c r="H31" s="98"/>
      <c r="I31" s="98"/>
      <c r="J31" s="98"/>
      <c r="K31" s="98"/>
      <c r="L31" s="98"/>
      <c r="M31" s="98"/>
      <c r="N31" s="98"/>
      <c r="O31" s="98"/>
      <c r="P31" s="98"/>
      <c r="Q31" s="98"/>
      <c r="R31" s="98"/>
      <c r="S31" s="98"/>
      <c r="T31" s="98"/>
      <c r="U31" s="98"/>
      <c r="V31" s="98"/>
    </row>
    <row r="32" spans="1:24" s="97" customFormat="1" ht="18" x14ac:dyDescent="0.25">
      <c r="B32" s="309"/>
      <c r="C32" s="309"/>
      <c r="D32" s="309"/>
      <c r="E32" s="309"/>
      <c r="F32" s="309"/>
      <c r="G32" s="309"/>
      <c r="H32" s="309"/>
      <c r="I32" s="309"/>
      <c r="J32" s="309"/>
      <c r="K32" s="309"/>
      <c r="L32" s="309"/>
      <c r="M32" s="309"/>
      <c r="N32" s="309"/>
      <c r="O32" s="309"/>
      <c r="P32" s="309"/>
      <c r="Q32" s="309"/>
      <c r="R32" s="309"/>
      <c r="S32" s="309"/>
      <c r="T32" s="309"/>
      <c r="U32" s="309"/>
      <c r="V32" s="309"/>
    </row>
    <row r="33" spans="2:22" s="97" customFormat="1" x14ac:dyDescent="0.25">
      <c r="B33" s="272"/>
      <c r="C33" s="272"/>
      <c r="D33" s="272"/>
      <c r="E33" s="310"/>
      <c r="F33" s="310"/>
      <c r="G33" s="272"/>
      <c r="H33" s="272"/>
      <c r="I33" s="272"/>
      <c r="J33" s="272"/>
      <c r="K33" s="272"/>
      <c r="L33" s="272"/>
      <c r="M33" s="310"/>
      <c r="N33" s="310"/>
      <c r="O33" s="310"/>
      <c r="P33" s="310"/>
      <c r="Q33" s="272"/>
      <c r="R33" s="272"/>
      <c r="S33" s="272"/>
      <c r="T33" s="193"/>
      <c r="U33" s="193"/>
      <c r="V33" s="194"/>
    </row>
    <row r="34" spans="2:22" s="97" customFormat="1" ht="16.5" x14ac:dyDescent="0.3">
      <c r="B34" s="307"/>
      <c r="C34" s="307"/>
      <c r="D34" s="307"/>
      <c r="E34" s="308"/>
      <c r="F34" s="308"/>
      <c r="G34" s="98"/>
      <c r="H34" s="98"/>
      <c r="I34" s="98"/>
      <c r="J34" s="98"/>
      <c r="K34" s="98"/>
      <c r="L34" s="98"/>
      <c r="M34" s="98"/>
      <c r="N34" s="98"/>
      <c r="O34" s="98"/>
      <c r="P34" s="98"/>
      <c r="Q34" s="98"/>
      <c r="R34" s="98"/>
      <c r="S34" s="98"/>
      <c r="T34" s="98"/>
      <c r="U34" s="98"/>
      <c r="V34" s="98"/>
    </row>
    <row r="35" spans="2:22" s="97" customFormat="1" ht="16.5" x14ac:dyDescent="0.3">
      <c r="B35" s="307"/>
      <c r="C35" s="307"/>
      <c r="D35" s="307"/>
      <c r="E35" s="308"/>
      <c r="F35" s="308"/>
      <c r="G35" s="98"/>
      <c r="H35" s="98"/>
      <c r="I35" s="98"/>
      <c r="J35" s="98"/>
      <c r="K35" s="98"/>
      <c r="L35" s="98"/>
      <c r="M35" s="98"/>
      <c r="N35" s="98"/>
      <c r="O35" s="98"/>
      <c r="P35" s="98"/>
      <c r="Q35" s="98"/>
      <c r="R35" s="98"/>
      <c r="S35" s="98"/>
      <c r="T35" s="98"/>
      <c r="U35" s="98"/>
      <c r="V35" s="98"/>
    </row>
    <row r="36" spans="2:22" s="97" customFormat="1" ht="16.5" x14ac:dyDescent="0.3">
      <c r="B36" s="307"/>
      <c r="C36" s="307"/>
      <c r="D36" s="307"/>
      <c r="E36" s="308"/>
      <c r="F36" s="308"/>
      <c r="G36" s="98"/>
      <c r="H36" s="98"/>
      <c r="I36" s="98"/>
      <c r="J36" s="98"/>
      <c r="K36" s="98"/>
      <c r="L36" s="98"/>
      <c r="M36" s="98"/>
      <c r="N36" s="98"/>
      <c r="O36" s="98"/>
      <c r="P36" s="98"/>
      <c r="Q36" s="98"/>
      <c r="R36" s="98"/>
      <c r="S36" s="98"/>
      <c r="T36" s="98"/>
      <c r="U36" s="98"/>
      <c r="V36" s="98"/>
    </row>
    <row r="37" spans="2:22" s="97" customFormat="1" ht="16.5" x14ac:dyDescent="0.3">
      <c r="B37" s="307"/>
      <c r="C37" s="307"/>
      <c r="D37" s="307"/>
      <c r="E37" s="308"/>
      <c r="F37" s="308"/>
      <c r="G37" s="98"/>
      <c r="H37" s="98"/>
      <c r="I37" s="98"/>
      <c r="J37" s="98"/>
      <c r="K37" s="98"/>
      <c r="L37" s="98"/>
      <c r="M37" s="98"/>
      <c r="N37" s="98"/>
      <c r="O37" s="98"/>
      <c r="P37" s="98"/>
      <c r="Q37" s="98"/>
      <c r="R37" s="98"/>
      <c r="S37" s="98"/>
      <c r="T37" s="98"/>
      <c r="U37" s="98"/>
      <c r="V37" s="98"/>
    </row>
    <row r="38" spans="2:22" s="97" customFormat="1" ht="16.5" x14ac:dyDescent="0.3">
      <c r="B38" s="307"/>
      <c r="C38" s="307"/>
      <c r="D38" s="307"/>
      <c r="E38" s="308"/>
      <c r="F38" s="308"/>
      <c r="G38" s="98"/>
      <c r="H38" s="98"/>
      <c r="I38" s="98"/>
      <c r="J38" s="98"/>
      <c r="K38" s="98"/>
      <c r="L38" s="98"/>
      <c r="M38" s="98"/>
      <c r="N38" s="98"/>
      <c r="O38" s="98"/>
      <c r="P38" s="98"/>
      <c r="Q38" s="98"/>
      <c r="R38" s="98"/>
      <c r="S38" s="98"/>
      <c r="T38" s="98"/>
      <c r="U38" s="98"/>
      <c r="V38" s="98"/>
    </row>
    <row r="39" spans="2:22" s="97" customFormat="1" ht="16.5" x14ac:dyDescent="0.3">
      <c r="B39" s="307"/>
      <c r="C39" s="307"/>
      <c r="D39" s="307"/>
      <c r="E39" s="308"/>
      <c r="F39" s="308"/>
      <c r="G39" s="98"/>
      <c r="H39" s="98"/>
      <c r="I39" s="98"/>
      <c r="J39" s="98"/>
      <c r="K39" s="98"/>
      <c r="L39" s="98"/>
      <c r="M39" s="98"/>
      <c r="N39" s="98"/>
      <c r="O39" s="98"/>
      <c r="P39" s="98"/>
      <c r="Q39" s="98"/>
      <c r="R39" s="98"/>
      <c r="S39" s="98"/>
      <c r="T39" s="98"/>
      <c r="U39" s="98"/>
      <c r="V39" s="98"/>
    </row>
    <row r="40" spans="2:22" s="97" customFormat="1" ht="16.5" x14ac:dyDescent="0.3">
      <c r="B40" s="307"/>
      <c r="C40" s="307"/>
      <c r="D40" s="307"/>
      <c r="E40" s="308"/>
      <c r="F40" s="308"/>
      <c r="G40" s="98"/>
      <c r="H40" s="98"/>
      <c r="I40" s="98"/>
      <c r="J40" s="98"/>
      <c r="K40" s="98"/>
      <c r="L40" s="98"/>
      <c r="M40" s="98"/>
      <c r="N40" s="98"/>
      <c r="O40" s="98"/>
      <c r="P40" s="98"/>
      <c r="Q40" s="98"/>
      <c r="R40" s="98"/>
      <c r="S40" s="98"/>
      <c r="T40" s="98"/>
      <c r="U40" s="98"/>
      <c r="V40" s="98"/>
    </row>
    <row r="41" spans="2:22" s="97" customFormat="1" ht="6" customHeight="1" x14ac:dyDescent="0.3">
      <c r="B41" s="307"/>
      <c r="C41" s="307"/>
      <c r="D41" s="307"/>
      <c r="E41" s="308"/>
      <c r="F41" s="308"/>
      <c r="G41" s="98"/>
      <c r="H41" s="98"/>
      <c r="I41" s="98"/>
      <c r="J41" s="98"/>
      <c r="K41" s="98"/>
      <c r="L41" s="98"/>
      <c r="M41" s="98"/>
      <c r="N41" s="98"/>
      <c r="O41" s="98"/>
      <c r="P41" s="98"/>
      <c r="Q41" s="98"/>
      <c r="R41" s="98"/>
      <c r="S41" s="98"/>
      <c r="T41" s="98"/>
      <c r="U41" s="98"/>
      <c r="V41" s="98"/>
    </row>
    <row r="42" spans="2:22" s="97" customFormat="1" ht="16.5" x14ac:dyDescent="0.3">
      <c r="B42" s="307"/>
      <c r="C42" s="307"/>
      <c r="D42" s="307"/>
      <c r="E42" s="308"/>
      <c r="F42" s="308"/>
      <c r="G42" s="98"/>
      <c r="H42" s="98"/>
      <c r="I42" s="98"/>
      <c r="J42" s="98"/>
      <c r="K42" s="98"/>
      <c r="L42" s="98"/>
      <c r="M42" s="98"/>
      <c r="N42" s="98"/>
      <c r="O42" s="98"/>
      <c r="P42" s="98"/>
      <c r="Q42" s="98"/>
      <c r="R42" s="98"/>
      <c r="S42" s="98"/>
      <c r="T42" s="98"/>
      <c r="U42" s="98"/>
      <c r="V42" s="98"/>
    </row>
    <row r="43" spans="2:22" s="97" customFormat="1" ht="70.5" customHeight="1" x14ac:dyDescent="0.3">
      <c r="B43" s="307"/>
      <c r="C43" s="307"/>
      <c r="D43" s="307"/>
      <c r="E43" s="308"/>
      <c r="F43" s="308"/>
      <c r="G43" s="98"/>
      <c r="H43" s="98"/>
      <c r="I43" s="98"/>
      <c r="J43" s="98"/>
      <c r="K43" s="98"/>
      <c r="L43" s="98"/>
      <c r="M43" s="98"/>
      <c r="N43" s="98"/>
      <c r="O43" s="98"/>
      <c r="P43" s="98"/>
      <c r="Q43" s="98"/>
      <c r="R43" s="98"/>
      <c r="S43" s="98"/>
      <c r="T43" s="98"/>
      <c r="U43" s="98"/>
      <c r="V43" s="98"/>
    </row>
    <row r="44" spans="2:22" s="97" customFormat="1" ht="5.25" customHeight="1" x14ac:dyDescent="0.3">
      <c r="B44" s="195"/>
      <c r="C44" s="195"/>
      <c r="D44" s="195"/>
      <c r="E44" s="308"/>
      <c r="F44" s="308"/>
      <c r="G44" s="98"/>
      <c r="H44" s="98"/>
      <c r="I44" s="98"/>
      <c r="J44" s="98"/>
      <c r="K44" s="98"/>
      <c r="L44" s="98"/>
      <c r="M44" s="98"/>
      <c r="N44" s="98"/>
      <c r="O44" s="98"/>
      <c r="P44" s="98"/>
      <c r="Q44" s="98"/>
      <c r="R44" s="98"/>
      <c r="S44" s="98"/>
      <c r="T44" s="98"/>
      <c r="U44" s="98"/>
      <c r="V44" s="98"/>
    </row>
    <row r="45" spans="2:22" s="97" customFormat="1" ht="16.5" x14ac:dyDescent="0.3">
      <c r="B45" s="98"/>
      <c r="C45" s="98"/>
      <c r="D45" s="98"/>
      <c r="E45" s="98"/>
      <c r="F45" s="98"/>
      <c r="G45" s="98"/>
      <c r="H45" s="98"/>
      <c r="I45" s="98"/>
      <c r="J45" s="98"/>
      <c r="K45" s="98"/>
      <c r="L45" s="98"/>
      <c r="M45" s="98"/>
      <c r="N45" s="98"/>
      <c r="O45" s="98"/>
      <c r="P45" s="98"/>
      <c r="Q45" s="98"/>
      <c r="R45" s="98"/>
      <c r="S45" s="98"/>
      <c r="T45" s="98"/>
      <c r="U45" s="98"/>
      <c r="V45" s="98"/>
    </row>
    <row r="46" spans="2:22" s="97" customFormat="1" ht="60" customHeight="1" x14ac:dyDescent="0.25">
      <c r="B46" s="311"/>
      <c r="C46" s="311"/>
      <c r="D46" s="311"/>
      <c r="E46" s="311"/>
      <c r="F46" s="311"/>
      <c r="G46" s="311"/>
      <c r="H46" s="311"/>
      <c r="I46" s="311"/>
      <c r="J46" s="311"/>
      <c r="K46" s="311"/>
      <c r="L46" s="311"/>
      <c r="M46" s="311"/>
      <c r="N46" s="311"/>
      <c r="O46" s="311"/>
      <c r="P46" s="311"/>
      <c r="Q46" s="311"/>
      <c r="R46" s="311"/>
      <c r="S46" s="311"/>
      <c r="T46" s="311"/>
      <c r="U46" s="311"/>
      <c r="V46" s="311"/>
    </row>
    <row r="47" spans="2:22" s="97" customFormat="1" ht="6" customHeight="1" x14ac:dyDescent="0.3">
      <c r="B47" s="308"/>
      <c r="C47" s="308"/>
      <c r="D47" s="308"/>
      <c r="E47" s="308"/>
      <c r="F47" s="308"/>
      <c r="G47" s="308"/>
      <c r="H47" s="308"/>
      <c r="I47" s="308"/>
      <c r="J47" s="308"/>
      <c r="K47" s="308"/>
      <c r="L47" s="308"/>
      <c r="M47" s="308"/>
      <c r="N47" s="308"/>
      <c r="O47" s="308"/>
      <c r="P47" s="308"/>
      <c r="Q47" s="308"/>
      <c r="R47" s="308"/>
      <c r="S47" s="308"/>
      <c r="T47" s="308"/>
      <c r="U47" s="308"/>
      <c r="V47" s="308"/>
    </row>
    <row r="48" spans="2:22" s="97" customFormat="1" ht="16.5" x14ac:dyDescent="0.3">
      <c r="B48" s="98"/>
      <c r="C48" s="98"/>
      <c r="D48" s="98"/>
      <c r="E48" s="98"/>
      <c r="F48" s="98"/>
      <c r="G48" s="98"/>
      <c r="H48" s="98"/>
      <c r="I48" s="98"/>
      <c r="J48" s="98"/>
      <c r="K48" s="98"/>
      <c r="L48" s="98"/>
      <c r="M48" s="98"/>
      <c r="N48" s="98"/>
      <c r="O48" s="98"/>
      <c r="P48" s="98"/>
      <c r="Q48" s="98"/>
      <c r="R48" s="98"/>
      <c r="S48" s="98"/>
      <c r="T48" s="98"/>
      <c r="U48" s="98"/>
      <c r="V48" s="98"/>
    </row>
    <row r="49" spans="2:22" s="97" customFormat="1" ht="63.75" customHeight="1" x14ac:dyDescent="0.25">
      <c r="B49" s="311"/>
      <c r="C49" s="311"/>
      <c r="D49" s="311"/>
      <c r="E49" s="311"/>
      <c r="F49" s="311"/>
      <c r="G49" s="311"/>
      <c r="H49" s="311"/>
      <c r="I49" s="311"/>
      <c r="J49" s="311"/>
      <c r="K49" s="311"/>
      <c r="L49" s="311"/>
      <c r="M49" s="311"/>
      <c r="N49" s="311"/>
      <c r="O49" s="311"/>
      <c r="P49" s="311"/>
      <c r="Q49" s="311"/>
      <c r="R49" s="311"/>
      <c r="S49" s="311"/>
      <c r="T49" s="311"/>
      <c r="U49" s="311"/>
      <c r="V49" s="311"/>
    </row>
    <row r="50" spans="2:22" s="97" customFormat="1" ht="6" customHeight="1" x14ac:dyDescent="0.3">
      <c r="B50" s="308"/>
      <c r="C50" s="308"/>
      <c r="D50" s="308"/>
      <c r="E50" s="308"/>
      <c r="F50" s="308"/>
      <c r="G50" s="308"/>
      <c r="H50" s="308"/>
      <c r="I50" s="308"/>
      <c r="J50" s="308"/>
      <c r="K50" s="308"/>
      <c r="L50" s="308"/>
      <c r="M50" s="308"/>
      <c r="N50" s="308"/>
      <c r="O50" s="308"/>
      <c r="P50" s="308"/>
      <c r="Q50" s="308"/>
      <c r="R50" s="308"/>
      <c r="S50" s="308"/>
      <c r="T50" s="308"/>
      <c r="U50" s="308"/>
      <c r="V50" s="308"/>
    </row>
    <row r="51" spans="2:22" s="97" customFormat="1" ht="16.5" x14ac:dyDescent="0.3">
      <c r="B51" s="98"/>
      <c r="C51" s="98"/>
      <c r="D51" s="98"/>
      <c r="E51" s="98"/>
      <c r="F51" s="98"/>
      <c r="G51" s="98"/>
      <c r="H51" s="98"/>
      <c r="I51" s="98"/>
      <c r="J51" s="98"/>
      <c r="K51" s="98"/>
      <c r="L51" s="98"/>
      <c r="M51" s="98"/>
      <c r="N51" s="98"/>
      <c r="O51" s="98"/>
      <c r="P51" s="98"/>
      <c r="Q51" s="98"/>
      <c r="R51" s="98"/>
      <c r="S51" s="98"/>
      <c r="T51" s="98"/>
      <c r="U51" s="98"/>
      <c r="V51" s="98"/>
    </row>
    <row r="52" spans="2:22" s="97" customFormat="1" ht="93" customHeight="1" x14ac:dyDescent="0.25">
      <c r="B52" s="311"/>
      <c r="C52" s="311"/>
      <c r="D52" s="311"/>
      <c r="E52" s="311"/>
      <c r="F52" s="311"/>
      <c r="G52" s="311"/>
      <c r="H52" s="311"/>
      <c r="I52" s="311"/>
      <c r="J52" s="311"/>
      <c r="K52" s="311"/>
      <c r="L52" s="311"/>
      <c r="M52" s="311"/>
      <c r="N52" s="311"/>
      <c r="O52" s="311"/>
      <c r="P52" s="311"/>
      <c r="Q52" s="311"/>
      <c r="R52" s="311"/>
      <c r="S52" s="311"/>
      <c r="T52" s="311"/>
      <c r="U52" s="311"/>
      <c r="V52" s="311"/>
    </row>
    <row r="53" spans="2:22" s="97" customFormat="1" ht="6.75" customHeight="1" x14ac:dyDescent="0.3">
      <c r="B53" s="308"/>
      <c r="C53" s="308"/>
      <c r="D53" s="308"/>
      <c r="E53" s="308"/>
      <c r="F53" s="308"/>
      <c r="G53" s="308"/>
      <c r="H53" s="308"/>
      <c r="I53" s="308"/>
      <c r="J53" s="308"/>
      <c r="K53" s="308"/>
      <c r="L53" s="308"/>
      <c r="M53" s="308"/>
      <c r="N53" s="308"/>
      <c r="O53" s="308"/>
      <c r="P53" s="308"/>
      <c r="Q53" s="308"/>
      <c r="R53" s="308"/>
      <c r="S53" s="308"/>
      <c r="T53" s="308"/>
      <c r="U53" s="308"/>
      <c r="V53" s="308"/>
    </row>
    <row r="54" spans="2:22" s="97" customFormat="1" ht="16.5" x14ac:dyDescent="0.3">
      <c r="B54" s="98"/>
      <c r="C54" s="98"/>
      <c r="D54" s="98"/>
      <c r="E54" s="98"/>
      <c r="F54" s="98"/>
      <c r="G54" s="98"/>
      <c r="H54" s="98"/>
      <c r="I54" s="98"/>
      <c r="J54" s="98"/>
      <c r="K54" s="98"/>
      <c r="L54" s="98"/>
      <c r="M54" s="98"/>
      <c r="N54" s="98"/>
      <c r="O54" s="98"/>
      <c r="P54" s="98"/>
      <c r="Q54" s="98"/>
      <c r="R54" s="98"/>
      <c r="S54" s="98"/>
      <c r="T54" s="98"/>
      <c r="U54" s="98"/>
      <c r="V54" s="98"/>
    </row>
    <row r="55" spans="2:22" s="97" customFormat="1" ht="15.75" customHeight="1" x14ac:dyDescent="0.25">
      <c r="B55" s="311"/>
      <c r="C55" s="311"/>
      <c r="D55" s="311"/>
      <c r="E55" s="311"/>
      <c r="F55" s="311"/>
      <c r="G55" s="311"/>
      <c r="H55" s="311"/>
      <c r="I55" s="311"/>
      <c r="J55" s="311"/>
      <c r="K55" s="311"/>
      <c r="L55" s="311"/>
      <c r="M55" s="311"/>
      <c r="N55" s="311"/>
      <c r="O55" s="311"/>
      <c r="P55" s="311"/>
      <c r="Q55" s="311"/>
      <c r="R55" s="311"/>
      <c r="S55" s="311"/>
      <c r="T55" s="311"/>
      <c r="U55" s="311"/>
      <c r="V55" s="311"/>
    </row>
    <row r="56" spans="2:22" s="97" customFormat="1" ht="16.5" x14ac:dyDescent="0.3">
      <c r="B56" s="308"/>
      <c r="C56" s="308"/>
      <c r="D56" s="308"/>
      <c r="E56" s="308"/>
      <c r="F56" s="308"/>
      <c r="G56" s="308"/>
      <c r="H56" s="308"/>
      <c r="I56" s="308"/>
      <c r="J56" s="308"/>
      <c r="K56" s="308"/>
      <c r="L56" s="308"/>
      <c r="M56" s="308"/>
      <c r="N56" s="308"/>
      <c r="O56" s="308"/>
      <c r="P56" s="308"/>
      <c r="Q56" s="308"/>
      <c r="R56" s="308"/>
      <c r="S56" s="308"/>
      <c r="T56" s="308"/>
      <c r="U56" s="308"/>
      <c r="V56" s="308"/>
    </row>
    <row r="57" spans="2:22" s="97" customFormat="1" ht="17.25" customHeight="1" x14ac:dyDescent="0.3">
      <c r="B57" s="98"/>
      <c r="C57" s="98"/>
      <c r="D57" s="98"/>
      <c r="E57" s="98"/>
      <c r="F57" s="98"/>
      <c r="G57" s="98"/>
      <c r="H57" s="98"/>
      <c r="I57" s="98"/>
      <c r="J57" s="98"/>
      <c r="K57" s="98"/>
      <c r="L57" s="98"/>
      <c r="M57" s="98"/>
      <c r="N57" s="98"/>
      <c r="O57" s="98"/>
      <c r="P57" s="98"/>
      <c r="Q57" s="98"/>
      <c r="R57" s="98"/>
      <c r="S57" s="98"/>
      <c r="T57" s="98"/>
      <c r="U57" s="98"/>
      <c r="V57" s="98"/>
    </row>
    <row r="58" spans="2:22" s="97" customFormat="1" ht="18" x14ac:dyDescent="0.25">
      <c r="B58" s="309"/>
      <c r="C58" s="309"/>
      <c r="D58" s="309"/>
      <c r="E58" s="309"/>
      <c r="F58" s="309"/>
      <c r="G58" s="309"/>
      <c r="H58" s="309"/>
      <c r="I58" s="309"/>
      <c r="J58" s="309"/>
      <c r="K58" s="309"/>
      <c r="L58" s="309"/>
      <c r="M58" s="309"/>
      <c r="N58" s="309"/>
      <c r="O58" s="309"/>
      <c r="P58" s="309"/>
      <c r="Q58" s="309"/>
      <c r="R58" s="309"/>
      <c r="S58" s="309"/>
      <c r="T58" s="309"/>
      <c r="U58" s="309"/>
      <c r="V58" s="309"/>
    </row>
    <row r="59" spans="2:22" s="97" customFormat="1" x14ac:dyDescent="0.25">
      <c r="B59" s="272"/>
      <c r="C59" s="193"/>
      <c r="D59" s="310"/>
      <c r="E59" s="310"/>
      <c r="F59" s="310"/>
      <c r="G59" s="312"/>
      <c r="H59" s="310"/>
      <c r="I59" s="310"/>
      <c r="J59" s="310"/>
      <c r="K59" s="310"/>
      <c r="L59" s="310"/>
      <c r="M59" s="310"/>
      <c r="N59" s="310"/>
      <c r="O59" s="310"/>
      <c r="P59" s="310"/>
      <c r="Q59" s="310"/>
      <c r="R59" s="310"/>
      <c r="S59" s="310"/>
      <c r="T59" s="310"/>
      <c r="U59" s="310"/>
      <c r="V59" s="310"/>
    </row>
    <row r="60" spans="2:22" s="97" customFormat="1" x14ac:dyDescent="0.25">
      <c r="B60" s="272"/>
      <c r="C60" s="193"/>
      <c r="D60" s="310"/>
      <c r="E60" s="310"/>
      <c r="F60" s="310"/>
      <c r="G60" s="312"/>
      <c r="H60" s="191"/>
      <c r="I60" s="191"/>
      <c r="J60" s="191"/>
      <c r="K60" s="191"/>
      <c r="L60" s="191"/>
      <c r="M60" s="191"/>
      <c r="N60" s="191"/>
      <c r="O60" s="191"/>
      <c r="P60" s="191"/>
      <c r="Q60" s="191"/>
      <c r="R60" s="191"/>
      <c r="S60" s="191"/>
      <c r="T60" s="191"/>
      <c r="U60" s="191"/>
      <c r="V60" s="191"/>
    </row>
    <row r="61" spans="2:22" s="97" customFormat="1" ht="16.5" x14ac:dyDescent="0.3">
      <c r="B61" s="313"/>
      <c r="C61" s="192"/>
      <c r="D61" s="308"/>
      <c r="E61" s="308"/>
      <c r="F61" s="308"/>
      <c r="G61" s="98"/>
      <c r="H61" s="98"/>
      <c r="I61" s="98"/>
      <c r="J61" s="98"/>
      <c r="K61" s="98"/>
      <c r="L61" s="98"/>
      <c r="M61" s="98"/>
      <c r="N61" s="98"/>
      <c r="O61" s="98"/>
      <c r="P61" s="98"/>
      <c r="Q61" s="98"/>
      <c r="R61" s="98"/>
      <c r="S61" s="98"/>
      <c r="T61" s="98"/>
      <c r="U61" s="98"/>
      <c r="V61" s="98"/>
    </row>
    <row r="62" spans="2:22" s="97" customFormat="1" ht="16.5" x14ac:dyDescent="0.3">
      <c r="B62" s="313"/>
      <c r="C62" s="192"/>
      <c r="D62" s="308"/>
      <c r="E62" s="308"/>
      <c r="F62" s="308"/>
      <c r="G62" s="98"/>
      <c r="H62" s="98"/>
      <c r="I62" s="98"/>
      <c r="J62" s="98"/>
      <c r="K62" s="98"/>
      <c r="L62" s="98"/>
      <c r="M62" s="98"/>
      <c r="N62" s="98"/>
      <c r="O62" s="98"/>
      <c r="P62" s="98"/>
      <c r="Q62" s="98"/>
      <c r="R62" s="98"/>
      <c r="S62" s="98"/>
      <c r="T62" s="98"/>
      <c r="U62" s="98"/>
      <c r="V62" s="98"/>
    </row>
    <row r="63" spans="2:22" s="97" customFormat="1" ht="17.25" customHeight="1" x14ac:dyDescent="0.3">
      <c r="B63" s="313"/>
      <c r="C63" s="192"/>
      <c r="D63" s="308"/>
      <c r="E63" s="308"/>
      <c r="F63" s="308"/>
      <c r="G63" s="98"/>
      <c r="H63" s="98"/>
      <c r="I63" s="98"/>
      <c r="J63" s="98"/>
      <c r="K63" s="98"/>
      <c r="L63" s="98"/>
      <c r="M63" s="98"/>
      <c r="N63" s="98"/>
      <c r="O63" s="98"/>
      <c r="P63" s="98"/>
      <c r="Q63" s="98"/>
      <c r="R63" s="98"/>
      <c r="S63" s="98"/>
      <c r="T63" s="98"/>
      <c r="U63" s="98"/>
      <c r="V63" s="98"/>
    </row>
    <row r="64" spans="2:22" s="97" customFormat="1" ht="16.5" x14ac:dyDescent="0.3">
      <c r="B64" s="313"/>
      <c r="C64" s="192"/>
      <c r="D64" s="308"/>
      <c r="E64" s="308"/>
      <c r="F64" s="308"/>
      <c r="G64" s="98"/>
      <c r="H64" s="98"/>
      <c r="I64" s="98"/>
      <c r="J64" s="98"/>
      <c r="K64" s="98"/>
      <c r="L64" s="98"/>
      <c r="M64" s="98"/>
      <c r="N64" s="98"/>
      <c r="O64" s="98"/>
      <c r="P64" s="98"/>
      <c r="Q64" s="98"/>
      <c r="R64" s="98"/>
      <c r="S64" s="98"/>
      <c r="T64" s="98"/>
      <c r="U64" s="98"/>
      <c r="V64" s="98"/>
    </row>
    <row r="65" spans="2:22" s="97" customFormat="1" ht="16.5" x14ac:dyDescent="0.3">
      <c r="B65" s="313"/>
      <c r="C65" s="192"/>
      <c r="D65" s="308"/>
      <c r="E65" s="308"/>
      <c r="F65" s="308"/>
      <c r="G65" s="98"/>
      <c r="H65" s="98"/>
      <c r="I65" s="98"/>
      <c r="J65" s="98"/>
      <c r="K65" s="98"/>
      <c r="L65" s="98"/>
      <c r="M65" s="98"/>
      <c r="N65" s="98"/>
      <c r="O65" s="98"/>
      <c r="P65" s="98"/>
      <c r="Q65" s="98"/>
      <c r="R65" s="98"/>
      <c r="S65" s="98"/>
      <c r="T65" s="98"/>
      <c r="U65" s="98"/>
      <c r="V65" s="98"/>
    </row>
    <row r="66" spans="2:22" s="97" customFormat="1" ht="16.5" x14ac:dyDescent="0.3">
      <c r="B66" s="313"/>
      <c r="C66" s="192"/>
      <c r="D66" s="308"/>
      <c r="E66" s="308"/>
      <c r="F66" s="308"/>
      <c r="G66" s="98"/>
      <c r="H66" s="98"/>
      <c r="I66" s="98"/>
      <c r="J66" s="98"/>
      <c r="K66" s="98"/>
      <c r="L66" s="98"/>
      <c r="M66" s="98"/>
      <c r="N66" s="98"/>
      <c r="O66" s="98"/>
      <c r="P66" s="98"/>
      <c r="Q66" s="98"/>
      <c r="R66" s="98"/>
      <c r="S66" s="98"/>
      <c r="T66" s="98"/>
      <c r="U66" s="98"/>
      <c r="V66" s="98"/>
    </row>
    <row r="67" spans="2:22" s="97" customFormat="1" ht="16.5" x14ac:dyDescent="0.3">
      <c r="B67" s="313"/>
      <c r="C67" s="192"/>
      <c r="D67" s="308"/>
      <c r="E67" s="308"/>
      <c r="F67" s="308"/>
      <c r="G67" s="98"/>
      <c r="H67" s="98"/>
      <c r="I67" s="98"/>
      <c r="J67" s="98"/>
      <c r="K67" s="98"/>
      <c r="L67" s="98"/>
      <c r="M67" s="98"/>
      <c r="N67" s="98"/>
      <c r="O67" s="98"/>
      <c r="P67" s="98"/>
      <c r="Q67" s="98"/>
      <c r="R67" s="98"/>
      <c r="S67" s="98"/>
      <c r="T67" s="98"/>
      <c r="U67" s="98"/>
      <c r="V67" s="98"/>
    </row>
    <row r="68" spans="2:22" s="97" customFormat="1" ht="16.5" x14ac:dyDescent="0.3">
      <c r="B68" s="313"/>
      <c r="C68" s="192"/>
      <c r="D68" s="308"/>
      <c r="E68" s="308"/>
      <c r="F68" s="308"/>
      <c r="G68" s="98"/>
      <c r="H68" s="98"/>
      <c r="I68" s="98"/>
      <c r="J68" s="98"/>
      <c r="K68" s="98"/>
      <c r="L68" s="98"/>
      <c r="M68" s="98"/>
      <c r="N68" s="98"/>
      <c r="O68" s="98"/>
      <c r="P68" s="98"/>
      <c r="Q68" s="98"/>
      <c r="R68" s="98"/>
      <c r="S68" s="98"/>
      <c r="T68" s="98"/>
      <c r="U68" s="98"/>
      <c r="V68" s="98"/>
    </row>
    <row r="69" spans="2:22" s="97" customFormat="1" ht="17.25" customHeight="1" x14ac:dyDescent="0.3">
      <c r="B69" s="313"/>
      <c r="C69" s="192"/>
      <c r="D69" s="308"/>
      <c r="E69" s="308"/>
      <c r="F69" s="308"/>
      <c r="G69" s="98"/>
      <c r="H69" s="98"/>
      <c r="I69" s="98"/>
      <c r="J69" s="98"/>
      <c r="K69" s="98"/>
      <c r="L69" s="98"/>
      <c r="M69" s="98"/>
      <c r="N69" s="98"/>
      <c r="O69" s="98"/>
      <c r="P69" s="98"/>
      <c r="Q69" s="98"/>
      <c r="R69" s="98"/>
      <c r="S69" s="98"/>
      <c r="T69" s="98"/>
      <c r="U69" s="98"/>
      <c r="V69" s="98"/>
    </row>
    <row r="70" spans="2:22" s="97" customFormat="1" ht="16.5" x14ac:dyDescent="0.3">
      <c r="B70" s="313"/>
      <c r="C70" s="192"/>
      <c r="D70" s="308"/>
      <c r="E70" s="308"/>
      <c r="F70" s="308"/>
      <c r="G70" s="98"/>
      <c r="H70" s="98"/>
      <c r="I70" s="98"/>
      <c r="J70" s="98"/>
      <c r="K70" s="98"/>
      <c r="L70" s="98"/>
      <c r="M70" s="98"/>
      <c r="N70" s="98"/>
      <c r="O70" s="98"/>
      <c r="P70" s="98"/>
      <c r="Q70" s="98"/>
      <c r="R70" s="98"/>
      <c r="S70" s="98"/>
      <c r="T70" s="98"/>
      <c r="U70" s="98"/>
      <c r="V70" s="98"/>
    </row>
    <row r="71" spans="2:22" s="97" customFormat="1" ht="16.5" x14ac:dyDescent="0.3">
      <c r="B71" s="313"/>
      <c r="C71" s="192"/>
      <c r="D71" s="308"/>
      <c r="E71" s="308"/>
      <c r="F71" s="308"/>
      <c r="G71" s="98"/>
      <c r="H71" s="98"/>
      <c r="I71" s="98"/>
      <c r="J71" s="98"/>
      <c r="K71" s="98"/>
      <c r="L71" s="98"/>
      <c r="M71" s="98"/>
      <c r="N71" s="98"/>
      <c r="O71" s="98"/>
      <c r="P71" s="98"/>
      <c r="Q71" s="98"/>
      <c r="R71" s="98"/>
      <c r="S71" s="98"/>
      <c r="T71" s="98"/>
      <c r="U71" s="98"/>
      <c r="V71" s="98"/>
    </row>
    <row r="72" spans="2:22" s="97" customFormat="1" ht="16.5" x14ac:dyDescent="0.3">
      <c r="B72" s="313"/>
      <c r="C72" s="192"/>
      <c r="D72" s="308"/>
      <c r="E72" s="308"/>
      <c r="F72" s="308"/>
      <c r="G72" s="98"/>
      <c r="H72" s="98"/>
      <c r="I72" s="98"/>
      <c r="J72" s="98"/>
      <c r="K72" s="98"/>
      <c r="L72" s="98"/>
      <c r="M72" s="98"/>
      <c r="N72" s="98"/>
      <c r="O72" s="98"/>
      <c r="P72" s="98"/>
      <c r="Q72" s="98"/>
      <c r="R72" s="98"/>
      <c r="S72" s="98"/>
      <c r="T72" s="98"/>
      <c r="U72" s="98"/>
      <c r="V72" s="98"/>
    </row>
    <row r="73" spans="2:22" s="97" customFormat="1" ht="16.5" x14ac:dyDescent="0.3">
      <c r="B73" s="314"/>
      <c r="C73" s="191"/>
      <c r="D73" s="308"/>
      <c r="E73" s="308"/>
      <c r="F73" s="308"/>
      <c r="G73" s="98"/>
      <c r="H73" s="98"/>
      <c r="I73" s="98"/>
      <c r="J73" s="98"/>
      <c r="K73" s="98"/>
      <c r="L73" s="98"/>
      <c r="M73" s="98"/>
      <c r="N73" s="98"/>
      <c r="O73" s="98"/>
      <c r="P73" s="98"/>
      <c r="Q73" s="98"/>
      <c r="R73" s="98"/>
      <c r="S73" s="98"/>
      <c r="T73" s="98"/>
      <c r="U73" s="98"/>
      <c r="V73" s="98"/>
    </row>
    <row r="74" spans="2:22" s="97" customFormat="1" ht="16.5" x14ac:dyDescent="0.3">
      <c r="B74" s="314"/>
      <c r="C74" s="191"/>
      <c r="D74" s="308"/>
      <c r="E74" s="308"/>
      <c r="F74" s="308"/>
      <c r="G74" s="98"/>
      <c r="H74" s="98"/>
      <c r="I74" s="98"/>
      <c r="J74" s="98"/>
      <c r="K74" s="98"/>
      <c r="L74" s="98"/>
      <c r="M74" s="98"/>
      <c r="N74" s="98"/>
      <c r="O74" s="98"/>
      <c r="P74" s="98"/>
      <c r="Q74" s="98"/>
      <c r="R74" s="98"/>
      <c r="S74" s="98"/>
      <c r="T74" s="98"/>
      <c r="U74" s="98"/>
      <c r="V74" s="98"/>
    </row>
    <row r="75" spans="2:22" s="97" customFormat="1" ht="6.75" customHeight="1" x14ac:dyDescent="0.3">
      <c r="B75" s="314"/>
      <c r="C75" s="191"/>
      <c r="D75" s="308"/>
      <c r="E75" s="308"/>
      <c r="F75" s="308"/>
      <c r="G75" s="98"/>
      <c r="H75" s="98"/>
      <c r="I75" s="98"/>
      <c r="J75" s="98"/>
      <c r="K75" s="98"/>
      <c r="L75" s="98"/>
      <c r="M75" s="98"/>
      <c r="N75" s="98"/>
      <c r="O75" s="98"/>
      <c r="P75" s="98"/>
      <c r="Q75" s="98"/>
      <c r="R75" s="98"/>
      <c r="S75" s="98"/>
      <c r="T75" s="98"/>
      <c r="U75" s="98"/>
      <c r="V75" s="98"/>
    </row>
    <row r="76" spans="2:22" s="97" customFormat="1" ht="16.5" x14ac:dyDescent="0.3">
      <c r="B76" s="314"/>
      <c r="C76" s="191"/>
      <c r="D76" s="308"/>
      <c r="E76" s="308"/>
      <c r="F76" s="308"/>
      <c r="G76" s="98"/>
      <c r="H76" s="98"/>
      <c r="I76" s="98"/>
      <c r="J76" s="98"/>
      <c r="K76" s="98"/>
      <c r="L76" s="98"/>
      <c r="M76" s="98"/>
      <c r="N76" s="98"/>
      <c r="O76" s="98"/>
      <c r="P76" s="98"/>
      <c r="Q76" s="98"/>
      <c r="R76" s="98"/>
      <c r="S76" s="98"/>
      <c r="T76" s="98"/>
      <c r="U76" s="98"/>
      <c r="V76" s="98"/>
    </row>
    <row r="77" spans="2:22" s="97" customFormat="1" ht="83.25" customHeight="1" x14ac:dyDescent="0.3">
      <c r="B77" s="314"/>
      <c r="C77" s="191"/>
      <c r="D77" s="308"/>
      <c r="E77" s="308"/>
      <c r="F77" s="308"/>
      <c r="G77" s="98"/>
      <c r="H77" s="98"/>
      <c r="I77" s="98"/>
      <c r="J77" s="98"/>
      <c r="K77" s="98"/>
      <c r="L77" s="98"/>
      <c r="M77" s="98"/>
      <c r="N77" s="98"/>
      <c r="O77" s="98"/>
      <c r="P77" s="98"/>
      <c r="Q77" s="98"/>
      <c r="R77" s="98"/>
      <c r="S77" s="98"/>
      <c r="T77" s="98"/>
      <c r="U77" s="98"/>
      <c r="V77" s="98"/>
    </row>
    <row r="78" spans="2:22" s="97" customFormat="1" ht="6.75" customHeight="1" x14ac:dyDescent="0.3">
      <c r="B78" s="314"/>
      <c r="C78" s="191"/>
      <c r="D78" s="308"/>
      <c r="E78" s="308"/>
      <c r="F78" s="308"/>
      <c r="G78" s="98"/>
      <c r="H78" s="98"/>
      <c r="I78" s="98"/>
      <c r="J78" s="98"/>
      <c r="K78" s="98"/>
      <c r="L78" s="98"/>
      <c r="M78" s="98"/>
      <c r="N78" s="98"/>
      <c r="O78" s="98"/>
      <c r="P78" s="98"/>
      <c r="Q78" s="98"/>
      <c r="R78" s="98"/>
      <c r="S78" s="98"/>
      <c r="T78" s="98"/>
      <c r="U78" s="98"/>
      <c r="V78" s="98"/>
    </row>
    <row r="79" spans="2:22" s="97" customFormat="1" ht="16.5" x14ac:dyDescent="0.3">
      <c r="B79" s="98"/>
      <c r="C79" s="98"/>
      <c r="D79" s="98"/>
      <c r="E79" s="98"/>
      <c r="F79" s="98"/>
      <c r="G79" s="98"/>
      <c r="H79" s="98"/>
      <c r="I79" s="98"/>
      <c r="J79" s="98"/>
      <c r="K79" s="98"/>
      <c r="L79" s="98"/>
      <c r="M79" s="98"/>
      <c r="N79" s="98"/>
      <c r="O79" s="98"/>
      <c r="P79" s="98"/>
      <c r="Q79" s="98"/>
      <c r="R79" s="98"/>
      <c r="S79" s="98"/>
      <c r="T79" s="98"/>
      <c r="U79" s="98"/>
      <c r="V79" s="98"/>
    </row>
    <row r="80" spans="2:22" s="97" customFormat="1" ht="78.75" customHeight="1" x14ac:dyDescent="0.25">
      <c r="B80" s="315"/>
      <c r="C80" s="315"/>
      <c r="D80" s="315"/>
      <c r="E80" s="315"/>
      <c r="F80" s="315"/>
      <c r="G80" s="315"/>
      <c r="H80" s="315"/>
      <c r="I80" s="315"/>
      <c r="J80" s="315"/>
      <c r="K80" s="315"/>
      <c r="L80" s="315"/>
      <c r="M80" s="315"/>
      <c r="N80" s="315"/>
      <c r="O80" s="315"/>
      <c r="P80" s="315"/>
      <c r="Q80" s="315"/>
      <c r="R80" s="315"/>
      <c r="S80" s="315"/>
      <c r="T80" s="315"/>
      <c r="U80" s="315"/>
      <c r="V80" s="315"/>
    </row>
    <row r="81" spans="2:22" s="97" customFormat="1" ht="16.5" x14ac:dyDescent="0.3">
      <c r="B81" s="308"/>
      <c r="C81" s="308"/>
      <c r="D81" s="308"/>
      <c r="E81" s="308"/>
      <c r="F81" s="308"/>
      <c r="G81" s="308"/>
      <c r="H81" s="308"/>
      <c r="I81" s="308"/>
      <c r="J81" s="308"/>
      <c r="K81" s="308"/>
      <c r="L81" s="308"/>
      <c r="M81" s="308"/>
      <c r="N81" s="308"/>
      <c r="O81" s="308"/>
      <c r="P81" s="308"/>
      <c r="Q81" s="308"/>
      <c r="R81" s="308"/>
      <c r="S81" s="308"/>
      <c r="T81" s="308"/>
      <c r="U81" s="308"/>
      <c r="V81" s="308"/>
    </row>
    <row r="82" spans="2:22" s="97" customFormat="1" ht="16.5" x14ac:dyDescent="0.3">
      <c r="B82" s="98"/>
      <c r="C82" s="98"/>
      <c r="D82" s="98"/>
      <c r="E82" s="98"/>
      <c r="F82" s="98"/>
      <c r="G82" s="98"/>
      <c r="H82" s="98"/>
      <c r="I82" s="98"/>
      <c r="J82" s="98"/>
      <c r="K82" s="98"/>
      <c r="L82" s="98"/>
      <c r="M82" s="98"/>
      <c r="N82" s="98"/>
      <c r="O82" s="98"/>
      <c r="P82" s="98"/>
      <c r="Q82" s="98"/>
      <c r="R82" s="98"/>
      <c r="S82" s="98"/>
      <c r="T82" s="98"/>
      <c r="U82" s="98"/>
      <c r="V82" s="98"/>
    </row>
    <row r="83" spans="2:22" s="97" customFormat="1" x14ac:dyDescent="0.25">
      <c r="B83" s="315"/>
      <c r="C83" s="315"/>
      <c r="D83" s="315"/>
      <c r="E83" s="315"/>
      <c r="F83" s="315"/>
      <c r="G83" s="315"/>
      <c r="H83" s="315"/>
      <c r="I83" s="315"/>
      <c r="J83" s="315"/>
      <c r="K83" s="315"/>
      <c r="L83" s="315"/>
      <c r="M83" s="315"/>
      <c r="N83" s="315"/>
      <c r="O83" s="315"/>
      <c r="P83" s="315"/>
      <c r="Q83" s="315"/>
      <c r="R83" s="315"/>
      <c r="S83" s="315"/>
      <c r="T83" s="315"/>
      <c r="U83" s="315"/>
      <c r="V83" s="315"/>
    </row>
    <row r="84" spans="2:22" s="97" customFormat="1" ht="9" customHeight="1" x14ac:dyDescent="0.3">
      <c r="B84" s="308"/>
      <c r="C84" s="308"/>
      <c r="D84" s="308"/>
      <c r="E84" s="308"/>
      <c r="F84" s="308"/>
      <c r="G84" s="308"/>
      <c r="H84" s="308"/>
      <c r="I84" s="308"/>
      <c r="J84" s="308"/>
      <c r="K84" s="308"/>
      <c r="L84" s="308"/>
      <c r="M84" s="308"/>
      <c r="N84" s="308"/>
      <c r="O84" s="308"/>
      <c r="P84" s="308"/>
      <c r="Q84" s="308"/>
      <c r="R84" s="308"/>
      <c r="S84" s="308"/>
      <c r="T84" s="308"/>
      <c r="U84" s="308"/>
      <c r="V84" s="308"/>
    </row>
    <row r="85" spans="2:22" s="97" customFormat="1" x14ac:dyDescent="0.25"/>
    <row r="86" spans="2:22" s="97" customFormat="1" ht="36" customHeight="1" x14ac:dyDescent="0.3">
      <c r="M86" s="316"/>
      <c r="N86" s="316"/>
      <c r="O86" s="316"/>
      <c r="P86" s="316"/>
      <c r="Q86" s="316"/>
      <c r="R86" s="316"/>
      <c r="S86" s="190"/>
      <c r="T86" s="190"/>
      <c r="U86" s="190"/>
      <c r="V86" s="190"/>
    </row>
    <row r="87" spans="2:22" s="97" customFormat="1" x14ac:dyDescent="0.25">
      <c r="B87" s="193"/>
      <c r="C87" s="193"/>
      <c r="D87" s="272"/>
      <c r="E87" s="272"/>
      <c r="F87" s="193"/>
      <c r="G87" s="272"/>
      <c r="H87" s="272"/>
      <c r="I87" s="193"/>
      <c r="J87" s="193"/>
      <c r="K87" s="193"/>
      <c r="L87" s="272"/>
      <c r="M87" s="272"/>
      <c r="N87" s="193"/>
      <c r="O87" s="193"/>
      <c r="P87" s="272"/>
      <c r="Q87" s="272"/>
      <c r="R87" s="272"/>
      <c r="S87" s="193"/>
      <c r="T87" s="193"/>
      <c r="U87" s="193"/>
      <c r="V87" s="193"/>
    </row>
    <row r="88" spans="2:22" s="97" customFormat="1" ht="16.5" x14ac:dyDescent="0.3">
      <c r="B88" s="98"/>
      <c r="C88" s="98"/>
      <c r="D88" s="98"/>
      <c r="E88" s="98"/>
      <c r="F88" s="98"/>
      <c r="G88" s="98"/>
      <c r="H88" s="98"/>
      <c r="I88" s="98"/>
      <c r="J88" s="98"/>
      <c r="K88" s="98"/>
      <c r="L88" s="98"/>
      <c r="M88" s="98"/>
      <c r="N88" s="98"/>
      <c r="O88" s="98"/>
      <c r="P88" s="98"/>
      <c r="Q88" s="98"/>
      <c r="R88" s="98"/>
      <c r="S88" s="98"/>
      <c r="T88" s="98"/>
      <c r="U88" s="98"/>
      <c r="V88" s="98"/>
    </row>
    <row r="89" spans="2:22" s="97" customFormat="1" ht="18" x14ac:dyDescent="0.25">
      <c r="B89" s="309"/>
      <c r="C89" s="309"/>
      <c r="D89" s="309"/>
      <c r="E89" s="309"/>
      <c r="F89" s="309"/>
      <c r="G89" s="309"/>
      <c r="H89" s="309"/>
      <c r="I89" s="309"/>
      <c r="J89" s="309"/>
      <c r="K89" s="309"/>
      <c r="L89" s="309"/>
      <c r="M89" s="309"/>
      <c r="N89" s="309"/>
      <c r="O89" s="309"/>
      <c r="P89" s="309"/>
      <c r="Q89" s="309"/>
      <c r="R89" s="309"/>
      <c r="S89" s="309"/>
      <c r="T89" s="309"/>
      <c r="U89" s="309"/>
      <c r="V89" s="309"/>
    </row>
    <row r="90" spans="2:22" s="97" customFormat="1" x14ac:dyDescent="0.25">
      <c r="B90" s="272"/>
      <c r="C90" s="272"/>
      <c r="D90" s="272"/>
      <c r="E90" s="310"/>
      <c r="F90" s="310"/>
      <c r="G90" s="272"/>
      <c r="H90" s="272"/>
      <c r="I90" s="272"/>
      <c r="J90" s="272"/>
      <c r="K90" s="272"/>
      <c r="L90" s="272"/>
      <c r="M90" s="310"/>
      <c r="N90" s="310"/>
      <c r="O90" s="310"/>
      <c r="P90" s="310"/>
      <c r="Q90" s="272"/>
      <c r="R90" s="272"/>
      <c r="S90" s="272"/>
      <c r="T90" s="193"/>
      <c r="U90" s="193"/>
      <c r="V90" s="194"/>
    </row>
    <row r="91" spans="2:22" s="97" customFormat="1" ht="16.5" x14ac:dyDescent="0.3">
      <c r="B91" s="307"/>
      <c r="C91" s="307"/>
      <c r="D91" s="307"/>
      <c r="E91" s="308"/>
      <c r="F91" s="308"/>
      <c r="G91" s="98"/>
      <c r="H91" s="98"/>
      <c r="I91" s="98"/>
      <c r="J91" s="98"/>
      <c r="K91" s="98"/>
      <c r="L91" s="98"/>
      <c r="M91" s="98"/>
      <c r="N91" s="98"/>
      <c r="O91" s="98"/>
      <c r="P91" s="98"/>
      <c r="Q91" s="98"/>
      <c r="R91" s="98"/>
      <c r="S91" s="98"/>
      <c r="T91" s="98"/>
      <c r="U91" s="98"/>
      <c r="V91" s="98"/>
    </row>
    <row r="92" spans="2:22" s="97" customFormat="1" ht="16.5" x14ac:dyDescent="0.3">
      <c r="B92" s="307"/>
      <c r="C92" s="307"/>
      <c r="D92" s="307"/>
      <c r="E92" s="308"/>
      <c r="F92" s="308"/>
      <c r="G92" s="98"/>
      <c r="H92" s="98"/>
      <c r="I92" s="98"/>
      <c r="J92" s="98"/>
      <c r="K92" s="98"/>
      <c r="L92" s="98"/>
      <c r="M92" s="98"/>
      <c r="N92" s="98"/>
      <c r="O92" s="98"/>
      <c r="P92" s="98"/>
      <c r="Q92" s="98"/>
      <c r="R92" s="98"/>
      <c r="S92" s="98"/>
      <c r="T92" s="98"/>
      <c r="U92" s="98"/>
      <c r="V92" s="98"/>
    </row>
    <row r="93" spans="2:22" s="97" customFormat="1" ht="16.5" x14ac:dyDescent="0.3">
      <c r="B93" s="307"/>
      <c r="C93" s="307"/>
      <c r="D93" s="307"/>
      <c r="E93" s="308"/>
      <c r="F93" s="308"/>
      <c r="G93" s="98"/>
      <c r="H93" s="98"/>
      <c r="I93" s="98"/>
      <c r="J93" s="98"/>
      <c r="K93" s="98"/>
      <c r="L93" s="98"/>
      <c r="M93" s="98"/>
      <c r="N93" s="98"/>
      <c r="O93" s="98"/>
      <c r="P93" s="98"/>
      <c r="Q93" s="98"/>
      <c r="R93" s="98"/>
      <c r="S93" s="98"/>
      <c r="T93" s="98"/>
      <c r="U93" s="98"/>
      <c r="V93" s="98"/>
    </row>
    <row r="94" spans="2:22" s="97" customFormat="1" ht="16.5" x14ac:dyDescent="0.3">
      <c r="B94" s="307"/>
      <c r="C94" s="307"/>
      <c r="D94" s="307"/>
      <c r="E94" s="308"/>
      <c r="F94" s="308"/>
      <c r="G94" s="98"/>
      <c r="H94" s="98"/>
      <c r="I94" s="98"/>
      <c r="J94" s="98"/>
      <c r="K94" s="98"/>
      <c r="L94" s="98"/>
      <c r="M94" s="98"/>
      <c r="N94" s="98"/>
      <c r="O94" s="98"/>
      <c r="P94" s="98"/>
      <c r="Q94" s="98"/>
      <c r="R94" s="98"/>
      <c r="S94" s="98"/>
      <c r="T94" s="98"/>
      <c r="U94" s="98"/>
      <c r="V94" s="98"/>
    </row>
    <row r="95" spans="2:22" s="97" customFormat="1" ht="16.5" x14ac:dyDescent="0.3">
      <c r="B95" s="307"/>
      <c r="C95" s="307"/>
      <c r="D95" s="307"/>
      <c r="E95" s="308"/>
      <c r="F95" s="308"/>
      <c r="G95" s="98"/>
      <c r="H95" s="98"/>
      <c r="I95" s="98"/>
      <c r="J95" s="98"/>
      <c r="K95" s="98"/>
      <c r="L95" s="98"/>
      <c r="M95" s="98"/>
      <c r="N95" s="98"/>
      <c r="O95" s="98"/>
      <c r="P95" s="98"/>
      <c r="Q95" s="98"/>
      <c r="R95" s="98"/>
      <c r="S95" s="98"/>
      <c r="T95" s="98"/>
      <c r="U95" s="98"/>
      <c r="V95" s="98"/>
    </row>
    <row r="96" spans="2:22" s="97" customFormat="1" ht="16.5" x14ac:dyDescent="0.3">
      <c r="B96" s="307"/>
      <c r="C96" s="307"/>
      <c r="D96" s="307"/>
      <c r="E96" s="308"/>
      <c r="F96" s="308"/>
      <c r="G96" s="98"/>
      <c r="H96" s="98"/>
      <c r="I96" s="98"/>
      <c r="J96" s="98"/>
      <c r="K96" s="98"/>
      <c r="L96" s="98"/>
      <c r="M96" s="98"/>
      <c r="N96" s="98"/>
      <c r="O96" s="98"/>
      <c r="P96" s="98"/>
      <c r="Q96" s="98"/>
      <c r="R96" s="98"/>
      <c r="S96" s="98"/>
      <c r="T96" s="98"/>
      <c r="U96" s="98"/>
      <c r="V96" s="98"/>
    </row>
    <row r="97" spans="2:22" s="97" customFormat="1" ht="16.5" x14ac:dyDescent="0.3">
      <c r="B97" s="307"/>
      <c r="C97" s="307"/>
      <c r="D97" s="307"/>
      <c r="E97" s="308"/>
      <c r="F97" s="308"/>
      <c r="G97" s="98"/>
      <c r="H97" s="98"/>
      <c r="I97" s="98"/>
      <c r="J97" s="98"/>
      <c r="K97" s="98"/>
      <c r="L97" s="98"/>
      <c r="M97" s="98"/>
      <c r="N97" s="98"/>
      <c r="O97" s="98"/>
      <c r="P97" s="98"/>
      <c r="Q97" s="98"/>
      <c r="R97" s="98"/>
      <c r="S97" s="98"/>
      <c r="T97" s="98"/>
      <c r="U97" s="98"/>
      <c r="V97" s="98"/>
    </row>
    <row r="98" spans="2:22" s="97" customFormat="1" ht="7.5" customHeight="1" x14ac:dyDescent="0.3">
      <c r="B98" s="307"/>
      <c r="C98" s="307"/>
      <c r="D98" s="307"/>
      <c r="E98" s="308"/>
      <c r="F98" s="308"/>
      <c r="G98" s="98"/>
      <c r="H98" s="98"/>
      <c r="I98" s="98"/>
      <c r="J98" s="98"/>
      <c r="K98" s="98"/>
      <c r="L98" s="98"/>
      <c r="M98" s="98"/>
      <c r="N98" s="98"/>
      <c r="O98" s="98"/>
      <c r="P98" s="98"/>
      <c r="Q98" s="98"/>
      <c r="R98" s="98"/>
      <c r="S98" s="98"/>
      <c r="T98" s="98"/>
      <c r="U98" s="98"/>
      <c r="V98" s="98"/>
    </row>
    <row r="99" spans="2:22" s="97" customFormat="1" ht="16.5" x14ac:dyDescent="0.3">
      <c r="B99" s="307"/>
      <c r="C99" s="307"/>
      <c r="D99" s="307"/>
      <c r="E99" s="308"/>
      <c r="F99" s="308"/>
      <c r="G99" s="98"/>
      <c r="H99" s="98"/>
      <c r="I99" s="98"/>
      <c r="J99" s="98"/>
      <c r="K99" s="98"/>
      <c r="L99" s="98"/>
      <c r="M99" s="98"/>
      <c r="N99" s="98"/>
      <c r="O99" s="98"/>
      <c r="P99" s="98"/>
      <c r="Q99" s="98"/>
      <c r="R99" s="98"/>
      <c r="S99" s="98"/>
      <c r="T99" s="98"/>
      <c r="U99" s="98"/>
      <c r="V99" s="98"/>
    </row>
    <row r="100" spans="2:22" s="97" customFormat="1" ht="68.25" customHeight="1" x14ac:dyDescent="0.3">
      <c r="B100" s="307"/>
      <c r="C100" s="307"/>
      <c r="D100" s="307"/>
      <c r="E100" s="308"/>
      <c r="F100" s="308"/>
      <c r="G100" s="98"/>
      <c r="H100" s="98"/>
      <c r="I100" s="98"/>
      <c r="J100" s="98"/>
      <c r="K100" s="98"/>
      <c r="L100" s="98"/>
      <c r="M100" s="98"/>
      <c r="N100" s="98"/>
      <c r="O100" s="98"/>
      <c r="P100" s="98"/>
      <c r="Q100" s="98"/>
      <c r="R100" s="98"/>
      <c r="S100" s="98"/>
      <c r="T100" s="98"/>
      <c r="U100" s="98"/>
      <c r="V100" s="98"/>
    </row>
    <row r="101" spans="2:22" s="97" customFormat="1" ht="6" customHeight="1" x14ac:dyDescent="0.3">
      <c r="B101" s="195"/>
      <c r="C101" s="195"/>
      <c r="D101" s="195"/>
      <c r="E101" s="308"/>
      <c r="F101" s="308"/>
      <c r="G101" s="98"/>
      <c r="H101" s="98"/>
      <c r="I101" s="98"/>
      <c r="J101" s="98"/>
      <c r="K101" s="98"/>
      <c r="L101" s="98"/>
      <c r="M101" s="98"/>
      <c r="N101" s="98"/>
      <c r="O101" s="98"/>
      <c r="P101" s="98"/>
      <c r="Q101" s="98"/>
      <c r="R101" s="98"/>
      <c r="S101" s="98"/>
      <c r="T101" s="98"/>
      <c r="U101" s="98"/>
      <c r="V101" s="98"/>
    </row>
    <row r="102" spans="2:22" s="97" customFormat="1" ht="16.5" x14ac:dyDescent="0.3">
      <c r="B102" s="98"/>
      <c r="C102" s="98"/>
      <c r="D102" s="98"/>
      <c r="E102" s="98"/>
      <c r="F102" s="98"/>
      <c r="G102" s="98"/>
      <c r="H102" s="98"/>
      <c r="I102" s="98"/>
      <c r="J102" s="98"/>
      <c r="K102" s="98"/>
      <c r="L102" s="98"/>
      <c r="M102" s="98"/>
      <c r="N102" s="98"/>
      <c r="O102" s="98"/>
      <c r="P102" s="98"/>
      <c r="Q102" s="98"/>
      <c r="R102" s="98"/>
      <c r="S102" s="98"/>
      <c r="T102" s="98"/>
      <c r="U102" s="98"/>
      <c r="V102" s="98"/>
    </row>
    <row r="103" spans="2:22" s="97" customFormat="1" ht="57.75" customHeight="1" x14ac:dyDescent="0.25">
      <c r="B103" s="311"/>
      <c r="C103" s="311"/>
      <c r="D103" s="311"/>
      <c r="E103" s="311"/>
      <c r="F103" s="311"/>
      <c r="G103" s="311"/>
      <c r="H103" s="311"/>
      <c r="I103" s="311"/>
      <c r="J103" s="311"/>
      <c r="K103" s="311"/>
      <c r="L103" s="311"/>
      <c r="M103" s="311"/>
      <c r="N103" s="311"/>
      <c r="O103" s="311"/>
      <c r="P103" s="311"/>
      <c r="Q103" s="311"/>
      <c r="R103" s="311"/>
      <c r="S103" s="311"/>
      <c r="T103" s="311"/>
      <c r="U103" s="311"/>
      <c r="V103" s="311"/>
    </row>
    <row r="104" spans="2:22" s="97" customFormat="1" ht="4.5" customHeight="1" x14ac:dyDescent="0.3">
      <c r="B104" s="308"/>
      <c r="C104" s="308"/>
      <c r="D104" s="308"/>
      <c r="E104" s="308"/>
      <c r="F104" s="308"/>
      <c r="G104" s="308"/>
      <c r="H104" s="308"/>
      <c r="I104" s="308"/>
      <c r="J104" s="308"/>
      <c r="K104" s="308"/>
      <c r="L104" s="308"/>
      <c r="M104" s="308"/>
      <c r="N104" s="308"/>
      <c r="O104" s="308"/>
      <c r="P104" s="308"/>
      <c r="Q104" s="308"/>
      <c r="R104" s="308"/>
      <c r="S104" s="308"/>
      <c r="T104" s="308"/>
      <c r="U104" s="308"/>
      <c r="V104" s="308"/>
    </row>
    <row r="105" spans="2:22" s="97" customFormat="1" ht="16.5" x14ac:dyDescent="0.3">
      <c r="B105" s="98"/>
      <c r="C105" s="98"/>
      <c r="D105" s="98"/>
      <c r="E105" s="98"/>
      <c r="F105" s="98"/>
      <c r="G105" s="98"/>
      <c r="H105" s="98"/>
      <c r="I105" s="98"/>
      <c r="J105" s="98"/>
      <c r="K105" s="98"/>
      <c r="L105" s="98"/>
      <c r="M105" s="98"/>
      <c r="N105" s="98"/>
      <c r="O105" s="98"/>
      <c r="P105" s="98"/>
      <c r="Q105" s="98"/>
      <c r="R105" s="98"/>
      <c r="S105" s="98"/>
      <c r="T105" s="98"/>
      <c r="U105" s="98"/>
      <c r="V105" s="98"/>
    </row>
    <row r="106" spans="2:22" s="97" customFormat="1" ht="60.75" customHeight="1" x14ac:dyDescent="0.25">
      <c r="B106" s="311"/>
      <c r="C106" s="311"/>
      <c r="D106" s="311"/>
      <c r="E106" s="311"/>
      <c r="F106" s="311"/>
      <c r="G106" s="311"/>
      <c r="H106" s="311"/>
      <c r="I106" s="311"/>
      <c r="J106" s="311"/>
      <c r="K106" s="311"/>
      <c r="L106" s="311"/>
      <c r="M106" s="311"/>
      <c r="N106" s="311"/>
      <c r="O106" s="311"/>
      <c r="P106" s="311"/>
      <c r="Q106" s="311"/>
      <c r="R106" s="311"/>
      <c r="S106" s="311"/>
      <c r="T106" s="311"/>
      <c r="U106" s="311"/>
      <c r="V106" s="311"/>
    </row>
    <row r="107" spans="2:22" s="97" customFormat="1" ht="6" customHeight="1" x14ac:dyDescent="0.3">
      <c r="B107" s="308"/>
      <c r="C107" s="308"/>
      <c r="D107" s="308"/>
      <c r="E107" s="308"/>
      <c r="F107" s="308"/>
      <c r="G107" s="308"/>
      <c r="H107" s="308"/>
      <c r="I107" s="308"/>
      <c r="J107" s="308"/>
      <c r="K107" s="308"/>
      <c r="L107" s="308"/>
      <c r="M107" s="308"/>
      <c r="N107" s="308"/>
      <c r="O107" s="308"/>
      <c r="P107" s="308"/>
      <c r="Q107" s="308"/>
      <c r="R107" s="308"/>
      <c r="S107" s="308"/>
      <c r="T107" s="308"/>
      <c r="U107" s="308"/>
      <c r="V107" s="308"/>
    </row>
    <row r="108" spans="2:22" s="97" customFormat="1" ht="16.5" x14ac:dyDescent="0.3">
      <c r="B108" s="98"/>
      <c r="C108" s="98"/>
      <c r="D108" s="98"/>
      <c r="E108" s="98"/>
      <c r="F108" s="98"/>
      <c r="G108" s="98"/>
      <c r="H108" s="98"/>
      <c r="I108" s="98"/>
      <c r="J108" s="98"/>
      <c r="K108" s="98"/>
      <c r="L108" s="98"/>
      <c r="M108" s="98"/>
      <c r="N108" s="98"/>
      <c r="O108" s="98"/>
      <c r="P108" s="98"/>
      <c r="Q108" s="98"/>
      <c r="R108" s="98"/>
      <c r="S108" s="98"/>
      <c r="T108" s="98"/>
      <c r="U108" s="98"/>
      <c r="V108" s="98"/>
    </row>
    <row r="109" spans="2:22" s="97" customFormat="1" ht="85.5" customHeight="1" x14ac:dyDescent="0.25">
      <c r="B109" s="311"/>
      <c r="C109" s="311"/>
      <c r="D109" s="311"/>
      <c r="E109" s="311"/>
      <c r="F109" s="311"/>
      <c r="G109" s="311"/>
      <c r="H109" s="311"/>
      <c r="I109" s="311"/>
      <c r="J109" s="311"/>
      <c r="K109" s="311"/>
      <c r="L109" s="311"/>
      <c r="M109" s="311"/>
      <c r="N109" s="311"/>
      <c r="O109" s="311"/>
      <c r="P109" s="311"/>
      <c r="Q109" s="311"/>
      <c r="R109" s="311"/>
      <c r="S109" s="311"/>
      <c r="T109" s="311"/>
      <c r="U109" s="311"/>
      <c r="V109" s="311"/>
    </row>
    <row r="110" spans="2:22" s="97" customFormat="1" ht="6.75" customHeight="1" x14ac:dyDescent="0.3">
      <c r="B110" s="308"/>
      <c r="C110" s="308"/>
      <c r="D110" s="308"/>
      <c r="E110" s="308"/>
      <c r="F110" s="308"/>
      <c r="G110" s="308"/>
      <c r="H110" s="308"/>
      <c r="I110" s="308"/>
      <c r="J110" s="308"/>
      <c r="K110" s="308"/>
      <c r="L110" s="308"/>
      <c r="M110" s="308"/>
      <c r="N110" s="308"/>
      <c r="O110" s="308"/>
      <c r="P110" s="308"/>
      <c r="Q110" s="308"/>
      <c r="R110" s="308"/>
      <c r="S110" s="308"/>
      <c r="T110" s="308"/>
      <c r="U110" s="308"/>
      <c r="V110" s="308"/>
    </row>
    <row r="111" spans="2:22" s="97" customFormat="1" ht="16.5" x14ac:dyDescent="0.3">
      <c r="B111" s="98"/>
      <c r="C111" s="98"/>
      <c r="D111" s="98"/>
      <c r="E111" s="98"/>
      <c r="F111" s="98"/>
      <c r="G111" s="98"/>
      <c r="H111" s="98"/>
      <c r="I111" s="98"/>
      <c r="J111" s="98"/>
      <c r="K111" s="98"/>
      <c r="L111" s="98"/>
      <c r="M111" s="98"/>
      <c r="N111" s="98"/>
      <c r="O111" s="98"/>
      <c r="P111" s="98"/>
      <c r="Q111" s="98"/>
      <c r="R111" s="98"/>
      <c r="S111" s="98"/>
      <c r="T111" s="98"/>
      <c r="U111" s="98"/>
      <c r="V111" s="98"/>
    </row>
    <row r="112" spans="2:22" s="97" customFormat="1" ht="15.75" customHeight="1" x14ac:dyDescent="0.25">
      <c r="B112" s="311"/>
      <c r="C112" s="311"/>
      <c r="D112" s="311"/>
      <c r="E112" s="311"/>
      <c r="F112" s="311"/>
      <c r="G112" s="311"/>
      <c r="H112" s="311"/>
      <c r="I112" s="311"/>
      <c r="J112" s="311"/>
      <c r="K112" s="311"/>
      <c r="L112" s="311"/>
      <c r="M112" s="311"/>
      <c r="N112" s="311"/>
      <c r="O112" s="311"/>
      <c r="P112" s="311"/>
      <c r="Q112" s="311"/>
      <c r="R112" s="311"/>
      <c r="S112" s="311"/>
      <c r="T112" s="311"/>
      <c r="U112" s="311"/>
      <c r="V112" s="311"/>
    </row>
    <row r="113" spans="2:22" s="97" customFormat="1" ht="16.5" x14ac:dyDescent="0.3">
      <c r="B113" s="308"/>
      <c r="C113" s="308"/>
      <c r="D113" s="308"/>
      <c r="E113" s="308"/>
      <c r="F113" s="308"/>
      <c r="G113" s="308"/>
      <c r="H113" s="308"/>
      <c r="I113" s="308"/>
      <c r="J113" s="308"/>
      <c r="K113" s="308"/>
      <c r="L113" s="308"/>
      <c r="M113" s="308"/>
      <c r="N113" s="308"/>
      <c r="O113" s="308"/>
      <c r="P113" s="308"/>
      <c r="Q113" s="308"/>
      <c r="R113" s="308"/>
      <c r="S113" s="308"/>
      <c r="T113" s="308"/>
      <c r="U113" s="308"/>
      <c r="V113" s="308"/>
    </row>
    <row r="114" spans="2:22" s="97" customFormat="1" ht="17.25" customHeight="1" x14ac:dyDescent="0.3">
      <c r="B114" s="98"/>
      <c r="C114" s="98"/>
      <c r="D114" s="98"/>
      <c r="E114" s="98"/>
      <c r="F114" s="98"/>
      <c r="G114" s="98"/>
      <c r="H114" s="98"/>
      <c r="I114" s="98"/>
      <c r="J114" s="98"/>
      <c r="K114" s="98"/>
      <c r="L114" s="98"/>
      <c r="M114" s="98"/>
      <c r="N114" s="98"/>
      <c r="O114" s="98"/>
      <c r="P114" s="98"/>
      <c r="Q114" s="98"/>
      <c r="R114" s="98"/>
      <c r="S114" s="98"/>
      <c r="T114" s="98"/>
      <c r="U114" s="98"/>
      <c r="V114" s="98"/>
    </row>
    <row r="115" spans="2:22" s="97" customFormat="1" ht="18" x14ac:dyDescent="0.25">
      <c r="B115" s="309"/>
      <c r="C115" s="309"/>
      <c r="D115" s="309"/>
      <c r="E115" s="309"/>
      <c r="F115" s="309"/>
      <c r="G115" s="309"/>
      <c r="H115" s="309"/>
      <c r="I115" s="309"/>
      <c r="J115" s="309"/>
      <c r="K115" s="309"/>
      <c r="L115" s="309"/>
      <c r="M115" s="309"/>
      <c r="N115" s="309"/>
      <c r="O115" s="309"/>
      <c r="P115" s="309"/>
      <c r="Q115" s="309"/>
      <c r="R115" s="309"/>
      <c r="S115" s="309"/>
      <c r="T115" s="309"/>
      <c r="U115" s="309"/>
      <c r="V115" s="309"/>
    </row>
    <row r="116" spans="2:22" s="97" customFormat="1" x14ac:dyDescent="0.25">
      <c r="B116" s="272"/>
      <c r="C116" s="193"/>
      <c r="D116" s="310"/>
      <c r="E116" s="310"/>
      <c r="F116" s="310"/>
      <c r="G116" s="312"/>
      <c r="H116" s="310"/>
      <c r="I116" s="310"/>
      <c r="J116" s="310"/>
      <c r="K116" s="310"/>
      <c r="L116" s="310"/>
      <c r="M116" s="310"/>
      <c r="N116" s="310"/>
      <c r="O116" s="310"/>
      <c r="P116" s="310"/>
      <c r="Q116" s="310"/>
      <c r="R116" s="310"/>
      <c r="S116" s="310"/>
      <c r="T116" s="310"/>
      <c r="U116" s="310"/>
      <c r="V116" s="310"/>
    </row>
    <row r="117" spans="2:22" s="97" customFormat="1" x14ac:dyDescent="0.25">
      <c r="B117" s="272"/>
      <c r="C117" s="193"/>
      <c r="D117" s="310"/>
      <c r="E117" s="310"/>
      <c r="F117" s="310"/>
      <c r="G117" s="312"/>
      <c r="H117" s="191"/>
      <c r="I117" s="191"/>
      <c r="J117" s="191"/>
      <c r="K117" s="191"/>
      <c r="L117" s="191"/>
      <c r="M117" s="191"/>
      <c r="N117" s="191"/>
      <c r="O117" s="191"/>
      <c r="P117" s="191"/>
      <c r="Q117" s="191"/>
      <c r="R117" s="191"/>
      <c r="S117" s="191"/>
      <c r="T117" s="191"/>
      <c r="U117" s="191"/>
      <c r="V117" s="191"/>
    </row>
    <row r="118" spans="2:22" s="97" customFormat="1" ht="16.5" x14ac:dyDescent="0.3">
      <c r="B118" s="313"/>
      <c r="C118" s="192"/>
      <c r="D118" s="308"/>
      <c r="E118" s="308"/>
      <c r="F118" s="308"/>
      <c r="G118" s="98"/>
      <c r="H118" s="98"/>
      <c r="I118" s="98"/>
      <c r="J118" s="98"/>
      <c r="K118" s="98"/>
      <c r="L118" s="98"/>
      <c r="M118" s="98"/>
      <c r="N118" s="98"/>
      <c r="O118" s="98"/>
      <c r="P118" s="98"/>
      <c r="Q118" s="98"/>
      <c r="R118" s="98"/>
      <c r="S118" s="98"/>
      <c r="T118" s="98"/>
      <c r="U118" s="98"/>
      <c r="V118" s="98"/>
    </row>
    <row r="119" spans="2:22" s="97" customFormat="1" ht="16.5" x14ac:dyDescent="0.3">
      <c r="B119" s="313"/>
      <c r="C119" s="192"/>
      <c r="D119" s="308"/>
      <c r="E119" s="308"/>
      <c r="F119" s="308"/>
      <c r="G119" s="98"/>
      <c r="H119" s="98"/>
      <c r="I119" s="98"/>
      <c r="J119" s="98"/>
      <c r="K119" s="98"/>
      <c r="L119" s="98"/>
      <c r="M119" s="98"/>
      <c r="N119" s="98"/>
      <c r="O119" s="98"/>
      <c r="P119" s="98"/>
      <c r="Q119" s="98"/>
      <c r="R119" s="98"/>
      <c r="S119" s="98"/>
      <c r="T119" s="98"/>
      <c r="U119" s="98"/>
      <c r="V119" s="98"/>
    </row>
    <row r="120" spans="2:22" s="97" customFormat="1" ht="17.25" customHeight="1" x14ac:dyDescent="0.3">
      <c r="B120" s="313"/>
      <c r="C120" s="192"/>
      <c r="D120" s="308"/>
      <c r="E120" s="308"/>
      <c r="F120" s="308"/>
      <c r="G120" s="98"/>
      <c r="H120" s="98"/>
      <c r="I120" s="98"/>
      <c r="J120" s="98"/>
      <c r="K120" s="98"/>
      <c r="L120" s="98"/>
      <c r="M120" s="98"/>
      <c r="N120" s="98"/>
      <c r="O120" s="98"/>
      <c r="P120" s="98"/>
      <c r="Q120" s="98"/>
      <c r="R120" s="98"/>
      <c r="S120" s="98"/>
      <c r="T120" s="98"/>
      <c r="U120" s="98"/>
      <c r="V120" s="98"/>
    </row>
    <row r="121" spans="2:22" s="97" customFormat="1" ht="16.5" x14ac:dyDescent="0.3">
      <c r="B121" s="313"/>
      <c r="C121" s="192"/>
      <c r="D121" s="308"/>
      <c r="E121" s="308"/>
      <c r="F121" s="308"/>
      <c r="G121" s="98"/>
      <c r="H121" s="98"/>
      <c r="I121" s="98"/>
      <c r="J121" s="98"/>
      <c r="K121" s="98"/>
      <c r="L121" s="98"/>
      <c r="M121" s="98"/>
      <c r="N121" s="98"/>
      <c r="O121" s="98"/>
      <c r="P121" s="98"/>
      <c r="Q121" s="98"/>
      <c r="R121" s="98"/>
      <c r="S121" s="98"/>
      <c r="T121" s="98"/>
      <c r="U121" s="98"/>
      <c r="V121" s="98"/>
    </row>
    <row r="122" spans="2:22" s="97" customFormat="1" ht="16.5" x14ac:dyDescent="0.3">
      <c r="B122" s="313"/>
      <c r="C122" s="192"/>
      <c r="D122" s="308"/>
      <c r="E122" s="308"/>
      <c r="F122" s="308"/>
      <c r="G122" s="98"/>
      <c r="H122" s="98"/>
      <c r="I122" s="98"/>
      <c r="J122" s="98"/>
      <c r="K122" s="98"/>
      <c r="L122" s="98"/>
      <c r="M122" s="98"/>
      <c r="N122" s="98"/>
      <c r="O122" s="98"/>
      <c r="P122" s="98"/>
      <c r="Q122" s="98"/>
      <c r="R122" s="98"/>
      <c r="S122" s="98"/>
      <c r="T122" s="98"/>
      <c r="U122" s="98"/>
      <c r="V122" s="98"/>
    </row>
    <row r="123" spans="2:22" s="97" customFormat="1" ht="16.5" x14ac:dyDescent="0.3">
      <c r="B123" s="313"/>
      <c r="C123" s="192"/>
      <c r="D123" s="308"/>
      <c r="E123" s="308"/>
      <c r="F123" s="308"/>
      <c r="G123" s="98"/>
      <c r="H123" s="98"/>
      <c r="I123" s="98"/>
      <c r="J123" s="98"/>
      <c r="K123" s="98"/>
      <c r="L123" s="98"/>
      <c r="M123" s="98"/>
      <c r="N123" s="98"/>
      <c r="O123" s="98"/>
      <c r="P123" s="98"/>
      <c r="Q123" s="98"/>
      <c r="R123" s="98"/>
      <c r="S123" s="98"/>
      <c r="T123" s="98"/>
      <c r="U123" s="98"/>
      <c r="V123" s="98"/>
    </row>
    <row r="124" spans="2:22" s="97" customFormat="1" ht="16.5" x14ac:dyDescent="0.3">
      <c r="B124" s="313"/>
      <c r="C124" s="192"/>
      <c r="D124" s="308"/>
      <c r="E124" s="308"/>
      <c r="F124" s="308"/>
      <c r="G124" s="98"/>
      <c r="H124" s="98"/>
      <c r="I124" s="98"/>
      <c r="J124" s="98"/>
      <c r="K124" s="98"/>
      <c r="L124" s="98"/>
      <c r="M124" s="98"/>
      <c r="N124" s="98"/>
      <c r="O124" s="98"/>
      <c r="P124" s="98"/>
      <c r="Q124" s="98"/>
      <c r="R124" s="98"/>
      <c r="S124" s="98"/>
      <c r="T124" s="98"/>
      <c r="U124" s="98"/>
      <c r="V124" s="98"/>
    </row>
    <row r="125" spans="2:22" s="97" customFormat="1" ht="16.5" x14ac:dyDescent="0.3">
      <c r="B125" s="313"/>
      <c r="C125" s="192"/>
      <c r="D125" s="308"/>
      <c r="E125" s="308"/>
      <c r="F125" s="308"/>
      <c r="G125" s="98"/>
      <c r="H125" s="98"/>
      <c r="I125" s="98"/>
      <c r="J125" s="98"/>
      <c r="K125" s="98"/>
      <c r="L125" s="98"/>
      <c r="M125" s="98"/>
      <c r="N125" s="98"/>
      <c r="O125" s="98"/>
      <c r="P125" s="98"/>
      <c r="Q125" s="98"/>
      <c r="R125" s="98"/>
      <c r="S125" s="98"/>
      <c r="T125" s="98"/>
      <c r="U125" s="98"/>
      <c r="V125" s="98"/>
    </row>
    <row r="126" spans="2:22" s="97" customFormat="1" ht="17.25" customHeight="1" x14ac:dyDescent="0.3">
      <c r="B126" s="313"/>
      <c r="C126" s="192"/>
      <c r="D126" s="308"/>
      <c r="E126" s="308"/>
      <c r="F126" s="308"/>
      <c r="G126" s="98"/>
      <c r="H126" s="98"/>
      <c r="I126" s="98"/>
      <c r="J126" s="98"/>
      <c r="K126" s="98"/>
      <c r="L126" s="98"/>
      <c r="M126" s="98"/>
      <c r="N126" s="98"/>
      <c r="O126" s="98"/>
      <c r="P126" s="98"/>
      <c r="Q126" s="98"/>
      <c r="R126" s="98"/>
      <c r="S126" s="98"/>
      <c r="T126" s="98"/>
      <c r="U126" s="98"/>
      <c r="V126" s="98"/>
    </row>
    <row r="127" spans="2:22" s="97" customFormat="1" ht="16.5" x14ac:dyDescent="0.3">
      <c r="B127" s="313"/>
      <c r="C127" s="192"/>
      <c r="D127" s="308"/>
      <c r="E127" s="308"/>
      <c r="F127" s="308"/>
      <c r="G127" s="98"/>
      <c r="H127" s="98"/>
      <c r="I127" s="98"/>
      <c r="J127" s="98"/>
      <c r="K127" s="98"/>
      <c r="L127" s="98"/>
      <c r="M127" s="98"/>
      <c r="N127" s="98"/>
      <c r="O127" s="98"/>
      <c r="P127" s="98"/>
      <c r="Q127" s="98"/>
      <c r="R127" s="98"/>
      <c r="S127" s="98"/>
      <c r="T127" s="98"/>
      <c r="U127" s="98"/>
      <c r="V127" s="98"/>
    </row>
    <row r="128" spans="2:22" s="97" customFormat="1" ht="16.5" x14ac:dyDescent="0.3">
      <c r="B128" s="313"/>
      <c r="C128" s="192"/>
      <c r="D128" s="308"/>
      <c r="E128" s="308"/>
      <c r="F128" s="308"/>
      <c r="G128" s="98"/>
      <c r="H128" s="98"/>
      <c r="I128" s="98"/>
      <c r="J128" s="98"/>
      <c r="K128" s="98"/>
      <c r="L128" s="98"/>
      <c r="M128" s="98"/>
      <c r="N128" s="98"/>
      <c r="O128" s="98"/>
      <c r="P128" s="98"/>
      <c r="Q128" s="98"/>
      <c r="R128" s="98"/>
      <c r="S128" s="98"/>
      <c r="T128" s="98"/>
      <c r="U128" s="98"/>
      <c r="V128" s="98"/>
    </row>
    <row r="129" spans="2:22" s="97" customFormat="1" ht="16.5" x14ac:dyDescent="0.3">
      <c r="B129" s="313"/>
      <c r="C129" s="192"/>
      <c r="D129" s="308"/>
      <c r="E129" s="308"/>
      <c r="F129" s="308"/>
      <c r="G129" s="98"/>
      <c r="H129" s="98"/>
      <c r="I129" s="98"/>
      <c r="J129" s="98"/>
      <c r="K129" s="98"/>
      <c r="L129" s="98"/>
      <c r="M129" s="98"/>
      <c r="N129" s="98"/>
      <c r="O129" s="98"/>
      <c r="P129" s="98"/>
      <c r="Q129" s="98"/>
      <c r="R129" s="98"/>
      <c r="S129" s="98"/>
      <c r="T129" s="98"/>
      <c r="U129" s="98"/>
      <c r="V129" s="98"/>
    </row>
    <row r="130" spans="2:22" s="97" customFormat="1" ht="16.5" x14ac:dyDescent="0.3">
      <c r="B130" s="314"/>
      <c r="C130" s="191"/>
      <c r="D130" s="308"/>
      <c r="E130" s="308"/>
      <c r="F130" s="308"/>
      <c r="G130" s="98"/>
      <c r="H130" s="98"/>
      <c r="I130" s="98"/>
      <c r="J130" s="98"/>
      <c r="K130" s="98"/>
      <c r="L130" s="98"/>
      <c r="M130" s="98"/>
      <c r="N130" s="98"/>
      <c r="O130" s="98"/>
      <c r="P130" s="98"/>
      <c r="Q130" s="98"/>
      <c r="R130" s="98"/>
      <c r="S130" s="98"/>
      <c r="T130" s="98"/>
      <c r="U130" s="98"/>
      <c r="V130" s="98"/>
    </row>
    <row r="131" spans="2:22" s="97" customFormat="1" ht="16.5" x14ac:dyDescent="0.3">
      <c r="B131" s="314"/>
      <c r="C131" s="191"/>
      <c r="D131" s="308"/>
      <c r="E131" s="308"/>
      <c r="F131" s="308"/>
      <c r="G131" s="98"/>
      <c r="H131" s="98"/>
      <c r="I131" s="98"/>
      <c r="J131" s="98"/>
      <c r="K131" s="98"/>
      <c r="L131" s="98"/>
      <c r="M131" s="98"/>
      <c r="N131" s="98"/>
      <c r="O131" s="98"/>
      <c r="P131" s="98"/>
      <c r="Q131" s="98"/>
      <c r="R131" s="98"/>
      <c r="S131" s="98"/>
      <c r="T131" s="98"/>
      <c r="U131" s="98"/>
      <c r="V131" s="98"/>
    </row>
    <row r="132" spans="2:22" s="97" customFormat="1" ht="5.25" customHeight="1" x14ac:dyDescent="0.3">
      <c r="B132" s="314"/>
      <c r="C132" s="191"/>
      <c r="D132" s="308"/>
      <c r="E132" s="308"/>
      <c r="F132" s="308"/>
      <c r="G132" s="98"/>
      <c r="H132" s="98"/>
      <c r="I132" s="98"/>
      <c r="J132" s="98"/>
      <c r="K132" s="98"/>
      <c r="L132" s="98"/>
      <c r="M132" s="98"/>
      <c r="N132" s="98"/>
      <c r="O132" s="98"/>
      <c r="P132" s="98"/>
      <c r="Q132" s="98"/>
      <c r="R132" s="98"/>
      <c r="S132" s="98"/>
      <c r="T132" s="98"/>
      <c r="U132" s="98"/>
      <c r="V132" s="98"/>
    </row>
    <row r="133" spans="2:22" s="97" customFormat="1" ht="16.5" x14ac:dyDescent="0.3">
      <c r="B133" s="314"/>
      <c r="C133" s="191"/>
      <c r="D133" s="308"/>
      <c r="E133" s="308"/>
      <c r="F133" s="308"/>
      <c r="G133" s="98"/>
      <c r="H133" s="98"/>
      <c r="I133" s="98"/>
      <c r="J133" s="98"/>
      <c r="K133" s="98"/>
      <c r="L133" s="98"/>
      <c r="M133" s="98"/>
      <c r="N133" s="98"/>
      <c r="O133" s="98"/>
      <c r="P133" s="98"/>
      <c r="Q133" s="98"/>
      <c r="R133" s="98"/>
      <c r="S133" s="98"/>
      <c r="T133" s="98"/>
      <c r="U133" s="98"/>
      <c r="V133" s="98"/>
    </row>
    <row r="134" spans="2:22" s="97" customFormat="1" ht="77.25" customHeight="1" x14ac:dyDescent="0.3">
      <c r="B134" s="314"/>
      <c r="C134" s="191"/>
      <c r="D134" s="308"/>
      <c r="E134" s="308"/>
      <c r="F134" s="308"/>
      <c r="G134" s="98"/>
      <c r="H134" s="98"/>
      <c r="I134" s="98"/>
      <c r="J134" s="98"/>
      <c r="K134" s="98"/>
      <c r="L134" s="98"/>
      <c r="M134" s="98"/>
      <c r="N134" s="98"/>
      <c r="O134" s="98"/>
      <c r="P134" s="98"/>
      <c r="Q134" s="98"/>
      <c r="R134" s="98"/>
      <c r="S134" s="98"/>
      <c r="T134" s="98"/>
      <c r="U134" s="98"/>
      <c r="V134" s="98"/>
    </row>
    <row r="135" spans="2:22" s="97" customFormat="1" ht="5.25" customHeight="1" x14ac:dyDescent="0.3">
      <c r="B135" s="314"/>
      <c r="C135" s="191"/>
      <c r="D135" s="308"/>
      <c r="E135" s="308"/>
      <c r="F135" s="308"/>
      <c r="G135" s="98"/>
      <c r="H135" s="98"/>
      <c r="I135" s="98"/>
      <c r="J135" s="98"/>
      <c r="K135" s="98"/>
      <c r="L135" s="98"/>
      <c r="M135" s="98"/>
      <c r="N135" s="98"/>
      <c r="O135" s="98"/>
      <c r="P135" s="98"/>
      <c r="Q135" s="98"/>
      <c r="R135" s="98"/>
      <c r="S135" s="98"/>
      <c r="T135" s="98"/>
      <c r="U135" s="98"/>
      <c r="V135" s="98"/>
    </row>
    <row r="136" spans="2:22" s="97" customFormat="1" ht="16.5" x14ac:dyDescent="0.3">
      <c r="B136" s="98"/>
      <c r="C136" s="98"/>
      <c r="D136" s="98"/>
      <c r="E136" s="98"/>
      <c r="F136" s="98"/>
      <c r="G136" s="98"/>
      <c r="H136" s="98"/>
      <c r="I136" s="98"/>
      <c r="J136" s="98"/>
      <c r="K136" s="98"/>
      <c r="L136" s="98"/>
      <c r="M136" s="98"/>
      <c r="N136" s="98"/>
      <c r="O136" s="98"/>
      <c r="P136" s="98"/>
      <c r="Q136" s="98"/>
      <c r="R136" s="98"/>
      <c r="S136" s="98"/>
      <c r="T136" s="98"/>
      <c r="U136" s="98"/>
      <c r="V136" s="98"/>
    </row>
    <row r="137" spans="2:22" s="97" customFormat="1" ht="83.25" customHeight="1" x14ac:dyDescent="0.25">
      <c r="B137" s="315"/>
      <c r="C137" s="315"/>
      <c r="D137" s="315"/>
      <c r="E137" s="315"/>
      <c r="F137" s="315"/>
      <c r="G137" s="315"/>
      <c r="H137" s="315"/>
      <c r="I137" s="315"/>
      <c r="J137" s="315"/>
      <c r="K137" s="315"/>
      <c r="L137" s="315"/>
      <c r="M137" s="315"/>
      <c r="N137" s="315"/>
      <c r="O137" s="315"/>
      <c r="P137" s="315"/>
      <c r="Q137" s="315"/>
      <c r="R137" s="315"/>
      <c r="S137" s="315"/>
      <c r="T137" s="315"/>
      <c r="U137" s="315"/>
      <c r="V137" s="315"/>
    </row>
    <row r="138" spans="2:22" s="97" customFormat="1" ht="16.5" x14ac:dyDescent="0.3">
      <c r="B138" s="308"/>
      <c r="C138" s="308"/>
      <c r="D138" s="308"/>
      <c r="E138" s="308"/>
      <c r="F138" s="308"/>
      <c r="G138" s="308"/>
      <c r="H138" s="308"/>
      <c r="I138" s="308"/>
      <c r="J138" s="308"/>
      <c r="K138" s="308"/>
      <c r="L138" s="308"/>
      <c r="M138" s="308"/>
      <c r="N138" s="308"/>
      <c r="O138" s="308"/>
      <c r="P138" s="308"/>
      <c r="Q138" s="308"/>
      <c r="R138" s="308"/>
      <c r="S138" s="308"/>
      <c r="T138" s="308"/>
      <c r="U138" s="308"/>
      <c r="V138" s="308"/>
    </row>
    <row r="139" spans="2:22" s="97" customFormat="1" ht="16.5" x14ac:dyDescent="0.3">
      <c r="B139" s="98"/>
      <c r="C139" s="98"/>
      <c r="D139" s="98"/>
      <c r="E139" s="98"/>
      <c r="F139" s="98"/>
      <c r="G139" s="98"/>
      <c r="H139" s="98"/>
      <c r="I139" s="98"/>
      <c r="J139" s="98"/>
      <c r="K139" s="98"/>
      <c r="L139" s="98"/>
      <c r="M139" s="98"/>
      <c r="N139" s="98"/>
      <c r="O139" s="98"/>
      <c r="P139" s="98"/>
      <c r="Q139" s="98"/>
      <c r="R139" s="98"/>
      <c r="S139" s="98"/>
      <c r="T139" s="98"/>
      <c r="U139" s="98"/>
      <c r="V139" s="98"/>
    </row>
    <row r="140" spans="2:22" s="97" customFormat="1" x14ac:dyDescent="0.25">
      <c r="B140" s="315"/>
      <c r="C140" s="315"/>
      <c r="D140" s="315"/>
      <c r="E140" s="315"/>
      <c r="F140" s="315"/>
      <c r="G140" s="315"/>
      <c r="H140" s="315"/>
      <c r="I140" s="315"/>
      <c r="J140" s="315"/>
      <c r="K140" s="315"/>
      <c r="L140" s="315"/>
      <c r="M140" s="315"/>
      <c r="N140" s="315"/>
      <c r="O140" s="315"/>
      <c r="P140" s="315"/>
      <c r="Q140" s="315"/>
      <c r="R140" s="315"/>
      <c r="S140" s="315"/>
      <c r="T140" s="315"/>
      <c r="U140" s="315"/>
      <c r="V140" s="315"/>
    </row>
    <row r="141" spans="2:22" s="97" customFormat="1" ht="6" customHeight="1" x14ac:dyDescent="0.3">
      <c r="B141" s="308"/>
      <c r="C141" s="308"/>
      <c r="D141" s="308"/>
      <c r="E141" s="308"/>
      <c r="F141" s="308"/>
      <c r="G141" s="308"/>
      <c r="H141" s="308"/>
      <c r="I141" s="308"/>
      <c r="J141" s="308"/>
      <c r="K141" s="308"/>
      <c r="L141" s="308"/>
      <c r="M141" s="308"/>
      <c r="N141" s="308"/>
      <c r="O141" s="308"/>
      <c r="P141" s="308"/>
      <c r="Q141" s="308"/>
      <c r="R141" s="308"/>
      <c r="S141" s="308"/>
      <c r="T141" s="308"/>
      <c r="U141" s="308"/>
      <c r="V141" s="308"/>
    </row>
    <row r="142" spans="2:22" s="97" customFormat="1" x14ac:dyDescent="0.25"/>
    <row r="143" spans="2:22" s="97" customFormat="1" ht="32.25" customHeight="1" x14ac:dyDescent="0.3">
      <c r="M143" s="316"/>
      <c r="N143" s="316"/>
      <c r="O143" s="316"/>
      <c r="P143" s="316"/>
      <c r="Q143" s="316"/>
      <c r="R143" s="316"/>
      <c r="S143" s="316"/>
      <c r="T143" s="316"/>
      <c r="U143" s="316"/>
      <c r="V143" s="316"/>
    </row>
    <row r="144" spans="2:22" s="97" customFormat="1" x14ac:dyDescent="0.25">
      <c r="B144" s="193"/>
      <c r="C144" s="193"/>
      <c r="D144" s="272"/>
      <c r="E144" s="272"/>
      <c r="F144" s="193"/>
      <c r="G144" s="272"/>
      <c r="H144" s="272"/>
      <c r="I144" s="193"/>
      <c r="J144" s="193"/>
      <c r="K144" s="193"/>
      <c r="L144" s="272"/>
      <c r="M144" s="272"/>
      <c r="N144" s="193"/>
      <c r="O144" s="193"/>
      <c r="P144" s="272"/>
      <c r="Q144" s="272"/>
      <c r="R144" s="272"/>
      <c r="S144" s="193"/>
      <c r="T144" s="193"/>
      <c r="U144" s="193"/>
      <c r="V144" s="193"/>
    </row>
    <row r="145" spans="2:22" s="97" customFormat="1" ht="16.5" x14ac:dyDescent="0.3">
      <c r="B145" s="98"/>
      <c r="C145" s="98"/>
      <c r="D145" s="98"/>
      <c r="E145" s="98"/>
      <c r="F145" s="98"/>
      <c r="G145" s="98"/>
      <c r="H145" s="98"/>
      <c r="I145" s="98"/>
      <c r="J145" s="98"/>
      <c r="K145" s="98"/>
      <c r="L145" s="98"/>
      <c r="M145" s="98"/>
      <c r="N145" s="98"/>
      <c r="O145" s="98"/>
      <c r="P145" s="98"/>
      <c r="Q145" s="98"/>
      <c r="R145" s="98"/>
      <c r="S145" s="98"/>
      <c r="T145" s="98"/>
      <c r="U145" s="98"/>
      <c r="V145" s="98"/>
    </row>
    <row r="146" spans="2:22" s="97" customFormat="1" ht="18" x14ac:dyDescent="0.25">
      <c r="B146" s="309"/>
      <c r="C146" s="309"/>
      <c r="D146" s="309"/>
      <c r="E146" s="309"/>
      <c r="F146" s="309"/>
      <c r="G146" s="309"/>
      <c r="H146" s="309"/>
      <c r="I146" s="309"/>
      <c r="J146" s="309"/>
      <c r="K146" s="309"/>
      <c r="L146" s="309"/>
      <c r="M146" s="309"/>
      <c r="N146" s="309"/>
      <c r="O146" s="309"/>
      <c r="P146" s="309"/>
      <c r="Q146" s="309"/>
      <c r="R146" s="309"/>
      <c r="S146" s="309"/>
      <c r="T146" s="309"/>
      <c r="U146" s="309"/>
      <c r="V146" s="309"/>
    </row>
    <row r="147" spans="2:22" s="97" customFormat="1" x14ac:dyDescent="0.25">
      <c r="B147" s="272"/>
      <c r="C147" s="272"/>
      <c r="D147" s="272"/>
      <c r="E147" s="310"/>
      <c r="F147" s="310"/>
      <c r="G147" s="272"/>
      <c r="H147" s="272"/>
      <c r="I147" s="272"/>
      <c r="J147" s="272"/>
      <c r="K147" s="272"/>
      <c r="L147" s="272"/>
      <c r="M147" s="310"/>
      <c r="N147" s="310"/>
      <c r="O147" s="310"/>
      <c r="P147" s="310"/>
      <c r="Q147" s="272"/>
      <c r="R147" s="272"/>
      <c r="S147" s="272"/>
      <c r="T147" s="193"/>
      <c r="U147" s="193"/>
      <c r="V147" s="194"/>
    </row>
    <row r="148" spans="2:22" s="97" customFormat="1" ht="16.5" x14ac:dyDescent="0.3">
      <c r="B148" s="307"/>
      <c r="C148" s="307"/>
      <c r="D148" s="307"/>
      <c r="E148" s="308"/>
      <c r="F148" s="308"/>
      <c r="G148" s="98"/>
      <c r="H148" s="98"/>
      <c r="I148" s="98"/>
      <c r="J148" s="98"/>
      <c r="K148" s="98"/>
      <c r="L148" s="98"/>
      <c r="M148" s="98"/>
      <c r="N148" s="98"/>
      <c r="O148" s="98"/>
      <c r="P148" s="98"/>
      <c r="Q148" s="98"/>
      <c r="R148" s="98"/>
      <c r="S148" s="98"/>
      <c r="T148" s="98"/>
      <c r="U148" s="98"/>
      <c r="V148" s="98"/>
    </row>
    <row r="149" spans="2:22" s="97" customFormat="1" ht="16.5" x14ac:dyDescent="0.3">
      <c r="B149" s="307"/>
      <c r="C149" s="307"/>
      <c r="D149" s="307"/>
      <c r="E149" s="308"/>
      <c r="F149" s="308"/>
      <c r="G149" s="98"/>
      <c r="H149" s="98"/>
      <c r="I149" s="98"/>
      <c r="J149" s="98"/>
      <c r="K149" s="98"/>
      <c r="L149" s="98"/>
      <c r="M149" s="98"/>
      <c r="N149" s="98"/>
      <c r="O149" s="98"/>
      <c r="P149" s="98"/>
      <c r="Q149" s="98"/>
      <c r="R149" s="98"/>
      <c r="S149" s="98"/>
      <c r="T149" s="98"/>
      <c r="U149" s="98"/>
      <c r="V149" s="98"/>
    </row>
    <row r="150" spans="2:22" s="97" customFormat="1" ht="16.5" x14ac:dyDescent="0.3">
      <c r="B150" s="307"/>
      <c r="C150" s="307"/>
      <c r="D150" s="307"/>
      <c r="E150" s="308"/>
      <c r="F150" s="308"/>
      <c r="G150" s="98"/>
      <c r="H150" s="98"/>
      <c r="I150" s="98"/>
      <c r="J150" s="98"/>
      <c r="K150" s="98"/>
      <c r="L150" s="98"/>
      <c r="M150" s="98"/>
      <c r="N150" s="98"/>
      <c r="O150" s="98"/>
      <c r="P150" s="98"/>
      <c r="Q150" s="98"/>
      <c r="R150" s="98"/>
      <c r="S150" s="98"/>
      <c r="T150" s="98"/>
      <c r="U150" s="98"/>
      <c r="V150" s="98"/>
    </row>
    <row r="151" spans="2:22" s="97" customFormat="1" ht="16.5" x14ac:dyDescent="0.3">
      <c r="B151" s="307"/>
      <c r="C151" s="307"/>
      <c r="D151" s="307"/>
      <c r="E151" s="308"/>
      <c r="F151" s="308"/>
      <c r="G151" s="98"/>
      <c r="H151" s="98"/>
      <c r="I151" s="98"/>
      <c r="J151" s="98"/>
      <c r="K151" s="98"/>
      <c r="L151" s="98"/>
      <c r="M151" s="98"/>
      <c r="N151" s="98"/>
      <c r="O151" s="98"/>
      <c r="P151" s="98"/>
      <c r="Q151" s="98"/>
      <c r="R151" s="98"/>
      <c r="S151" s="98"/>
      <c r="T151" s="98"/>
      <c r="U151" s="98"/>
      <c r="V151" s="98"/>
    </row>
    <row r="152" spans="2:22" s="97" customFormat="1" ht="16.5" x14ac:dyDescent="0.3">
      <c r="B152" s="307"/>
      <c r="C152" s="307"/>
      <c r="D152" s="307"/>
      <c r="E152" s="308"/>
      <c r="F152" s="308"/>
      <c r="G152" s="98"/>
      <c r="H152" s="98"/>
      <c r="I152" s="98"/>
      <c r="J152" s="98"/>
      <c r="K152" s="98"/>
      <c r="L152" s="98"/>
      <c r="M152" s="98"/>
      <c r="N152" s="98"/>
      <c r="O152" s="98"/>
      <c r="P152" s="98"/>
      <c r="Q152" s="98"/>
      <c r="R152" s="98"/>
      <c r="S152" s="98"/>
      <c r="T152" s="98"/>
      <c r="U152" s="98"/>
      <c r="V152" s="98"/>
    </row>
    <row r="153" spans="2:22" s="97" customFormat="1" ht="16.5" x14ac:dyDescent="0.3">
      <c r="B153" s="307"/>
      <c r="C153" s="307"/>
      <c r="D153" s="307"/>
      <c r="E153" s="308"/>
      <c r="F153" s="308"/>
      <c r="G153" s="98"/>
      <c r="H153" s="98"/>
      <c r="I153" s="98"/>
      <c r="J153" s="98"/>
      <c r="K153" s="98"/>
      <c r="L153" s="98"/>
      <c r="M153" s="98"/>
      <c r="N153" s="98"/>
      <c r="O153" s="98"/>
      <c r="P153" s="98"/>
      <c r="Q153" s="98"/>
      <c r="R153" s="98"/>
      <c r="S153" s="98"/>
      <c r="T153" s="98"/>
      <c r="U153" s="98"/>
      <c r="V153" s="98"/>
    </row>
    <row r="154" spans="2:22" s="97" customFormat="1" ht="16.5" x14ac:dyDescent="0.3">
      <c r="B154" s="307"/>
      <c r="C154" s="307"/>
      <c r="D154" s="307"/>
      <c r="E154" s="308"/>
      <c r="F154" s="308"/>
      <c r="G154" s="98"/>
      <c r="H154" s="98"/>
      <c r="I154" s="98"/>
      <c r="J154" s="98"/>
      <c r="K154" s="98"/>
      <c r="L154" s="98"/>
      <c r="M154" s="98"/>
      <c r="N154" s="98"/>
      <c r="O154" s="98"/>
      <c r="P154" s="98"/>
      <c r="Q154" s="98"/>
      <c r="R154" s="98"/>
      <c r="S154" s="98"/>
      <c r="T154" s="98"/>
      <c r="U154" s="98"/>
      <c r="V154" s="98"/>
    </row>
    <row r="155" spans="2:22" s="97" customFormat="1" ht="7.5" customHeight="1" x14ac:dyDescent="0.3">
      <c r="B155" s="307"/>
      <c r="C155" s="307"/>
      <c r="D155" s="307"/>
      <c r="E155" s="308"/>
      <c r="F155" s="308"/>
      <c r="G155" s="98"/>
      <c r="H155" s="98"/>
      <c r="I155" s="98"/>
      <c r="J155" s="98"/>
      <c r="K155" s="98"/>
      <c r="L155" s="98"/>
      <c r="M155" s="98"/>
      <c r="N155" s="98"/>
      <c r="O155" s="98"/>
      <c r="P155" s="98"/>
      <c r="Q155" s="98"/>
      <c r="R155" s="98"/>
      <c r="S155" s="98"/>
      <c r="T155" s="98"/>
      <c r="U155" s="98"/>
      <c r="V155" s="98"/>
    </row>
    <row r="156" spans="2:22" s="97" customFormat="1" ht="16.5" x14ac:dyDescent="0.3">
      <c r="B156" s="307"/>
      <c r="C156" s="307"/>
      <c r="D156" s="307"/>
      <c r="E156" s="308"/>
      <c r="F156" s="308"/>
      <c r="G156" s="98"/>
      <c r="H156" s="98"/>
      <c r="I156" s="98"/>
      <c r="J156" s="98"/>
      <c r="K156" s="98"/>
      <c r="L156" s="98"/>
      <c r="M156" s="98"/>
      <c r="N156" s="98"/>
      <c r="O156" s="98"/>
      <c r="P156" s="98"/>
      <c r="Q156" s="98"/>
      <c r="R156" s="98"/>
      <c r="S156" s="98"/>
      <c r="T156" s="98"/>
      <c r="U156" s="98"/>
      <c r="V156" s="98"/>
    </row>
    <row r="157" spans="2:22" s="97" customFormat="1" ht="72" customHeight="1" x14ac:dyDescent="0.3">
      <c r="B157" s="307"/>
      <c r="C157" s="307"/>
      <c r="D157" s="307"/>
      <c r="E157" s="308"/>
      <c r="F157" s="308"/>
      <c r="G157" s="98"/>
      <c r="H157" s="98"/>
      <c r="I157" s="98"/>
      <c r="J157" s="98"/>
      <c r="K157" s="98"/>
      <c r="L157" s="98"/>
      <c r="M157" s="98"/>
      <c r="N157" s="98"/>
      <c r="O157" s="98"/>
      <c r="P157" s="98"/>
      <c r="Q157" s="98"/>
      <c r="R157" s="98"/>
      <c r="S157" s="98"/>
      <c r="T157" s="98"/>
      <c r="U157" s="98"/>
      <c r="V157" s="98"/>
    </row>
    <row r="158" spans="2:22" s="97" customFormat="1" ht="5.25" customHeight="1" x14ac:dyDescent="0.3">
      <c r="B158" s="195"/>
      <c r="C158" s="195"/>
      <c r="D158" s="195"/>
      <c r="E158" s="308"/>
      <c r="F158" s="308"/>
      <c r="G158" s="98"/>
      <c r="H158" s="98"/>
      <c r="I158" s="98"/>
      <c r="J158" s="98"/>
      <c r="K158" s="98"/>
      <c r="L158" s="98"/>
      <c r="M158" s="98"/>
      <c r="N158" s="98"/>
      <c r="O158" s="98"/>
      <c r="P158" s="98"/>
      <c r="Q158" s="98"/>
      <c r="R158" s="98"/>
      <c r="S158" s="98"/>
      <c r="T158" s="98"/>
      <c r="U158" s="98"/>
      <c r="V158" s="98"/>
    </row>
    <row r="159" spans="2:22" s="97" customFormat="1" ht="16.5" x14ac:dyDescent="0.3">
      <c r="B159" s="98"/>
      <c r="C159" s="98"/>
      <c r="D159" s="98"/>
      <c r="E159" s="98"/>
      <c r="F159" s="98"/>
      <c r="G159" s="98"/>
      <c r="H159" s="98"/>
      <c r="I159" s="98"/>
      <c r="J159" s="98"/>
      <c r="K159" s="98"/>
      <c r="L159" s="98"/>
      <c r="M159" s="98"/>
      <c r="N159" s="98"/>
      <c r="O159" s="98"/>
      <c r="P159" s="98"/>
      <c r="Q159" s="98"/>
      <c r="R159" s="98"/>
      <c r="S159" s="98"/>
      <c r="T159" s="98"/>
      <c r="U159" s="98"/>
      <c r="V159" s="98"/>
    </row>
    <row r="160" spans="2:22" s="97" customFormat="1" ht="78" customHeight="1" x14ac:dyDescent="0.25">
      <c r="B160" s="311"/>
      <c r="C160" s="311"/>
      <c r="D160" s="311"/>
      <c r="E160" s="311"/>
      <c r="F160" s="311"/>
      <c r="G160" s="311"/>
      <c r="H160" s="311"/>
      <c r="I160" s="311"/>
      <c r="J160" s="311"/>
      <c r="K160" s="311"/>
      <c r="L160" s="311"/>
      <c r="M160" s="311"/>
      <c r="N160" s="311"/>
      <c r="O160" s="311"/>
      <c r="P160" s="311"/>
      <c r="Q160" s="311"/>
      <c r="R160" s="311"/>
      <c r="S160" s="311"/>
      <c r="T160" s="311"/>
      <c r="U160" s="311"/>
      <c r="V160" s="311"/>
    </row>
    <row r="161" spans="2:22" s="97" customFormat="1" ht="4.5" customHeight="1" x14ac:dyDescent="0.3">
      <c r="B161" s="308"/>
      <c r="C161" s="308"/>
      <c r="D161" s="308"/>
      <c r="E161" s="308"/>
      <c r="F161" s="308"/>
      <c r="G161" s="308"/>
      <c r="H161" s="308"/>
      <c r="I161" s="308"/>
      <c r="J161" s="308"/>
      <c r="K161" s="308"/>
      <c r="L161" s="308"/>
      <c r="M161" s="308"/>
      <c r="N161" s="308"/>
      <c r="O161" s="308"/>
      <c r="P161" s="308"/>
      <c r="Q161" s="308"/>
      <c r="R161" s="308"/>
      <c r="S161" s="308"/>
      <c r="T161" s="308"/>
      <c r="U161" s="308"/>
      <c r="V161" s="308"/>
    </row>
    <row r="162" spans="2:22" s="97" customFormat="1" ht="16.5" x14ac:dyDescent="0.3">
      <c r="B162" s="98"/>
      <c r="C162" s="98"/>
      <c r="D162" s="98"/>
      <c r="E162" s="98"/>
      <c r="F162" s="98"/>
      <c r="G162" s="98"/>
      <c r="H162" s="98"/>
      <c r="I162" s="98"/>
      <c r="J162" s="98"/>
      <c r="K162" s="98"/>
      <c r="L162" s="98"/>
      <c r="M162" s="98"/>
      <c r="N162" s="98"/>
      <c r="O162" s="98"/>
      <c r="P162" s="98"/>
      <c r="Q162" s="98"/>
      <c r="R162" s="98"/>
      <c r="S162" s="98"/>
      <c r="T162" s="98"/>
      <c r="U162" s="98"/>
      <c r="V162" s="98"/>
    </row>
    <row r="163" spans="2:22" s="97" customFormat="1" ht="83.25" customHeight="1" x14ac:dyDescent="0.25">
      <c r="B163" s="311"/>
      <c r="C163" s="311"/>
      <c r="D163" s="311"/>
      <c r="E163" s="311"/>
      <c r="F163" s="311"/>
      <c r="G163" s="311"/>
      <c r="H163" s="311"/>
      <c r="I163" s="311"/>
      <c r="J163" s="311"/>
      <c r="K163" s="311"/>
      <c r="L163" s="311"/>
      <c r="M163" s="311"/>
      <c r="N163" s="311"/>
      <c r="O163" s="311"/>
      <c r="P163" s="311"/>
      <c r="Q163" s="311"/>
      <c r="R163" s="311"/>
      <c r="S163" s="311"/>
      <c r="T163" s="311"/>
      <c r="U163" s="311"/>
      <c r="V163" s="311"/>
    </row>
    <row r="164" spans="2:22" s="97" customFormat="1" ht="6.75" customHeight="1" x14ac:dyDescent="0.3">
      <c r="B164" s="308"/>
      <c r="C164" s="308"/>
      <c r="D164" s="308"/>
      <c r="E164" s="308"/>
      <c r="F164" s="308"/>
      <c r="G164" s="308"/>
      <c r="H164" s="308"/>
      <c r="I164" s="308"/>
      <c r="J164" s="308"/>
      <c r="K164" s="308"/>
      <c r="L164" s="308"/>
      <c r="M164" s="308"/>
      <c r="N164" s="308"/>
      <c r="O164" s="308"/>
      <c r="P164" s="308"/>
      <c r="Q164" s="308"/>
      <c r="R164" s="308"/>
      <c r="S164" s="308"/>
      <c r="T164" s="308"/>
      <c r="U164" s="308"/>
      <c r="V164" s="308"/>
    </row>
    <row r="165" spans="2:22" s="97" customFormat="1" ht="16.5" x14ac:dyDescent="0.3">
      <c r="B165" s="98"/>
      <c r="C165" s="98"/>
      <c r="D165" s="98"/>
      <c r="E165" s="98"/>
      <c r="F165" s="98"/>
      <c r="G165" s="98"/>
      <c r="H165" s="98"/>
      <c r="I165" s="98"/>
      <c r="J165" s="98"/>
      <c r="K165" s="98"/>
      <c r="L165" s="98"/>
      <c r="M165" s="98"/>
      <c r="N165" s="98"/>
      <c r="O165" s="98"/>
      <c r="P165" s="98"/>
      <c r="Q165" s="98"/>
      <c r="R165" s="98"/>
      <c r="S165" s="98"/>
      <c r="T165" s="98"/>
      <c r="U165" s="98"/>
      <c r="V165" s="98"/>
    </row>
    <row r="166" spans="2:22" s="97" customFormat="1" ht="91.5" customHeight="1" x14ac:dyDescent="0.25">
      <c r="B166" s="311"/>
      <c r="C166" s="311"/>
      <c r="D166" s="311"/>
      <c r="E166" s="311"/>
      <c r="F166" s="311"/>
      <c r="G166" s="311"/>
      <c r="H166" s="311"/>
      <c r="I166" s="311"/>
      <c r="J166" s="311"/>
      <c r="K166" s="311"/>
      <c r="L166" s="311"/>
      <c r="M166" s="311"/>
      <c r="N166" s="311"/>
      <c r="O166" s="311"/>
      <c r="P166" s="311"/>
      <c r="Q166" s="311"/>
      <c r="R166" s="311"/>
      <c r="S166" s="311"/>
      <c r="T166" s="311"/>
      <c r="U166" s="311"/>
      <c r="V166" s="311"/>
    </row>
    <row r="167" spans="2:22" s="97" customFormat="1" ht="6.75" customHeight="1" x14ac:dyDescent="0.3">
      <c r="B167" s="308"/>
      <c r="C167" s="308"/>
      <c r="D167" s="308"/>
      <c r="E167" s="308"/>
      <c r="F167" s="308"/>
      <c r="G167" s="308"/>
      <c r="H167" s="308"/>
      <c r="I167" s="308"/>
      <c r="J167" s="308"/>
      <c r="K167" s="308"/>
      <c r="L167" s="308"/>
      <c r="M167" s="308"/>
      <c r="N167" s="308"/>
      <c r="O167" s="308"/>
      <c r="P167" s="308"/>
      <c r="Q167" s="308"/>
      <c r="R167" s="308"/>
      <c r="S167" s="308"/>
      <c r="T167" s="308"/>
      <c r="U167" s="308"/>
      <c r="V167" s="308"/>
    </row>
    <row r="168" spans="2:22" s="97" customFormat="1" ht="16.5" x14ac:dyDescent="0.3">
      <c r="B168" s="98"/>
      <c r="C168" s="98"/>
      <c r="D168" s="98"/>
      <c r="E168" s="98"/>
      <c r="F168" s="98"/>
      <c r="G168" s="98"/>
      <c r="H168" s="98"/>
      <c r="I168" s="98"/>
      <c r="J168" s="98"/>
      <c r="K168" s="98"/>
      <c r="L168" s="98"/>
      <c r="M168" s="98"/>
      <c r="N168" s="98"/>
      <c r="O168" s="98"/>
      <c r="P168" s="98"/>
      <c r="Q168" s="98"/>
      <c r="R168" s="98"/>
      <c r="S168" s="98"/>
      <c r="T168" s="98"/>
      <c r="U168" s="98"/>
      <c r="V168" s="98"/>
    </row>
    <row r="169" spans="2:22" s="97" customFormat="1" ht="15.75" customHeight="1" x14ac:dyDescent="0.25">
      <c r="B169" s="311"/>
      <c r="C169" s="311"/>
      <c r="D169" s="311"/>
      <c r="E169" s="311"/>
      <c r="F169" s="311"/>
      <c r="G169" s="311"/>
      <c r="H169" s="311"/>
      <c r="I169" s="311"/>
      <c r="J169" s="311"/>
      <c r="K169" s="311"/>
      <c r="L169" s="311"/>
      <c r="M169" s="311"/>
      <c r="N169" s="311"/>
      <c r="O169" s="311"/>
      <c r="P169" s="311"/>
      <c r="Q169" s="311"/>
      <c r="R169" s="311"/>
      <c r="S169" s="311"/>
      <c r="T169" s="311"/>
      <c r="U169" s="311"/>
      <c r="V169" s="311"/>
    </row>
    <row r="170" spans="2:22" s="97" customFormat="1" ht="16.5" x14ac:dyDescent="0.3">
      <c r="B170" s="308"/>
      <c r="C170" s="308"/>
      <c r="D170" s="308"/>
      <c r="E170" s="308"/>
      <c r="F170" s="308"/>
      <c r="G170" s="308"/>
      <c r="H170" s="308"/>
      <c r="I170" s="308"/>
      <c r="J170" s="308"/>
      <c r="K170" s="308"/>
      <c r="L170" s="308"/>
      <c r="M170" s="308"/>
      <c r="N170" s="308"/>
      <c r="O170" s="308"/>
      <c r="P170" s="308"/>
      <c r="Q170" s="308"/>
      <c r="R170" s="308"/>
      <c r="S170" s="308"/>
      <c r="T170" s="308"/>
      <c r="U170" s="308"/>
      <c r="V170" s="308"/>
    </row>
    <row r="171" spans="2:22" s="97" customFormat="1" ht="17.25" customHeight="1" x14ac:dyDescent="0.3">
      <c r="B171" s="98"/>
      <c r="C171" s="98"/>
      <c r="D171" s="98"/>
      <c r="E171" s="98"/>
      <c r="F171" s="98"/>
      <c r="G171" s="98"/>
      <c r="H171" s="98"/>
      <c r="I171" s="98"/>
      <c r="J171" s="98"/>
      <c r="K171" s="98"/>
      <c r="L171" s="98"/>
      <c r="M171" s="98"/>
      <c r="N171" s="98"/>
      <c r="O171" s="98"/>
      <c r="P171" s="98"/>
      <c r="Q171" s="98"/>
      <c r="R171" s="98"/>
      <c r="S171" s="98"/>
      <c r="T171" s="98"/>
      <c r="U171" s="98"/>
      <c r="V171" s="98"/>
    </row>
    <row r="172" spans="2:22" s="97" customFormat="1" ht="18" x14ac:dyDescent="0.25">
      <c r="B172" s="309"/>
      <c r="C172" s="309"/>
      <c r="D172" s="309"/>
      <c r="E172" s="309"/>
      <c r="F172" s="309"/>
      <c r="G172" s="309"/>
      <c r="H172" s="309"/>
      <c r="I172" s="309"/>
      <c r="J172" s="309"/>
      <c r="K172" s="309"/>
      <c r="L172" s="309"/>
      <c r="M172" s="309"/>
      <c r="N172" s="309"/>
      <c r="O172" s="309"/>
      <c r="P172" s="309"/>
      <c r="Q172" s="309"/>
      <c r="R172" s="309"/>
      <c r="S172" s="309"/>
      <c r="T172" s="309"/>
      <c r="U172" s="309"/>
      <c r="V172" s="309"/>
    </row>
    <row r="173" spans="2:22" s="97" customFormat="1" x14ac:dyDescent="0.25">
      <c r="B173" s="272"/>
      <c r="C173" s="193"/>
      <c r="D173" s="310"/>
      <c r="E173" s="310"/>
      <c r="F173" s="310"/>
      <c r="G173" s="312"/>
      <c r="H173" s="310"/>
      <c r="I173" s="310"/>
      <c r="J173" s="310"/>
      <c r="K173" s="310"/>
      <c r="L173" s="310"/>
      <c r="M173" s="310"/>
      <c r="N173" s="310"/>
      <c r="O173" s="310"/>
      <c r="P173" s="310"/>
      <c r="Q173" s="310"/>
      <c r="R173" s="310"/>
      <c r="S173" s="310"/>
      <c r="T173" s="310"/>
      <c r="U173" s="310"/>
      <c r="V173" s="310"/>
    </row>
    <row r="174" spans="2:22" s="97" customFormat="1" x14ac:dyDescent="0.25">
      <c r="B174" s="272"/>
      <c r="C174" s="193"/>
      <c r="D174" s="310"/>
      <c r="E174" s="310"/>
      <c r="F174" s="310"/>
      <c r="G174" s="312"/>
      <c r="H174" s="191"/>
      <c r="I174" s="191"/>
      <c r="J174" s="191"/>
      <c r="K174" s="191"/>
      <c r="L174" s="191"/>
      <c r="M174" s="191"/>
      <c r="N174" s="191"/>
      <c r="O174" s="191"/>
      <c r="P174" s="191"/>
      <c r="Q174" s="191"/>
      <c r="R174" s="191"/>
      <c r="S174" s="191"/>
      <c r="T174" s="191"/>
      <c r="U174" s="191"/>
      <c r="V174" s="191"/>
    </row>
    <row r="175" spans="2:22" s="97" customFormat="1" ht="16.5" x14ac:dyDescent="0.3">
      <c r="B175" s="313"/>
      <c r="C175" s="192"/>
      <c r="D175" s="308"/>
      <c r="E175" s="308"/>
      <c r="F175" s="308"/>
      <c r="G175" s="98"/>
      <c r="H175" s="98"/>
      <c r="I175" s="98"/>
      <c r="J175" s="98"/>
      <c r="K175" s="98"/>
      <c r="L175" s="98"/>
      <c r="M175" s="98"/>
      <c r="N175" s="98"/>
      <c r="O175" s="98"/>
      <c r="P175" s="98"/>
      <c r="Q175" s="98"/>
      <c r="R175" s="98"/>
      <c r="S175" s="98"/>
      <c r="T175" s="98"/>
      <c r="U175" s="98"/>
      <c r="V175" s="98"/>
    </row>
    <row r="176" spans="2:22" s="97" customFormat="1" ht="16.5" x14ac:dyDescent="0.3">
      <c r="B176" s="313"/>
      <c r="C176" s="192"/>
      <c r="D176" s="308"/>
      <c r="E176" s="308"/>
      <c r="F176" s="308"/>
      <c r="G176" s="98"/>
      <c r="H176" s="98"/>
      <c r="I176" s="98"/>
      <c r="J176" s="98"/>
      <c r="K176" s="98"/>
      <c r="L176" s="98"/>
      <c r="M176" s="98"/>
      <c r="N176" s="98"/>
      <c r="O176" s="98"/>
      <c r="P176" s="98"/>
      <c r="Q176" s="98"/>
      <c r="R176" s="98"/>
      <c r="S176" s="98"/>
      <c r="T176" s="98"/>
      <c r="U176" s="98"/>
      <c r="V176" s="98"/>
    </row>
    <row r="177" spans="2:22" s="97" customFormat="1" ht="17.25" customHeight="1" x14ac:dyDescent="0.3">
      <c r="B177" s="313"/>
      <c r="C177" s="192"/>
      <c r="D177" s="308"/>
      <c r="E177" s="308"/>
      <c r="F177" s="308"/>
      <c r="G177" s="98"/>
      <c r="H177" s="98"/>
      <c r="I177" s="98"/>
      <c r="J177" s="98"/>
      <c r="K177" s="98"/>
      <c r="L177" s="98"/>
      <c r="M177" s="98"/>
      <c r="N177" s="98"/>
      <c r="O177" s="98"/>
      <c r="P177" s="98"/>
      <c r="Q177" s="98"/>
      <c r="R177" s="98"/>
      <c r="S177" s="98"/>
      <c r="T177" s="98"/>
      <c r="U177" s="98"/>
      <c r="V177" s="98"/>
    </row>
    <row r="178" spans="2:22" s="97" customFormat="1" ht="16.5" x14ac:dyDescent="0.3">
      <c r="B178" s="313"/>
      <c r="C178" s="192"/>
      <c r="D178" s="308"/>
      <c r="E178" s="308"/>
      <c r="F178" s="308"/>
      <c r="G178" s="98"/>
      <c r="H178" s="98"/>
      <c r="I178" s="98"/>
      <c r="J178" s="98"/>
      <c r="K178" s="98"/>
      <c r="L178" s="98"/>
      <c r="M178" s="98"/>
      <c r="N178" s="98"/>
      <c r="O178" s="98"/>
      <c r="P178" s="98"/>
      <c r="Q178" s="98"/>
      <c r="R178" s="98"/>
      <c r="S178" s="98"/>
      <c r="T178" s="98"/>
      <c r="U178" s="98"/>
      <c r="V178" s="98"/>
    </row>
    <row r="179" spans="2:22" s="97" customFormat="1" ht="16.5" x14ac:dyDescent="0.3">
      <c r="B179" s="313"/>
      <c r="C179" s="192"/>
      <c r="D179" s="308"/>
      <c r="E179" s="308"/>
      <c r="F179" s="308"/>
      <c r="G179" s="98"/>
      <c r="H179" s="98"/>
      <c r="I179" s="98"/>
      <c r="J179" s="98"/>
      <c r="K179" s="98"/>
      <c r="L179" s="98"/>
      <c r="M179" s="98"/>
      <c r="N179" s="98"/>
      <c r="O179" s="98"/>
      <c r="P179" s="98"/>
      <c r="Q179" s="98"/>
      <c r="R179" s="98"/>
      <c r="S179" s="98"/>
      <c r="T179" s="98"/>
      <c r="U179" s="98"/>
      <c r="V179" s="98"/>
    </row>
    <row r="180" spans="2:22" s="97" customFormat="1" ht="16.5" x14ac:dyDescent="0.3">
      <c r="B180" s="313"/>
      <c r="C180" s="192"/>
      <c r="D180" s="308"/>
      <c r="E180" s="308"/>
      <c r="F180" s="308"/>
      <c r="G180" s="98"/>
      <c r="H180" s="98"/>
      <c r="I180" s="98"/>
      <c r="J180" s="98"/>
      <c r="K180" s="98"/>
      <c r="L180" s="98"/>
      <c r="M180" s="98"/>
      <c r="N180" s="98"/>
      <c r="O180" s="98"/>
      <c r="P180" s="98"/>
      <c r="Q180" s="98"/>
      <c r="R180" s="98"/>
      <c r="S180" s="98"/>
      <c r="T180" s="98"/>
      <c r="U180" s="98"/>
      <c r="V180" s="98"/>
    </row>
    <row r="181" spans="2:22" s="97" customFormat="1" ht="16.5" x14ac:dyDescent="0.3">
      <c r="B181" s="313"/>
      <c r="C181" s="192"/>
      <c r="D181" s="308"/>
      <c r="E181" s="308"/>
      <c r="F181" s="308"/>
      <c r="G181" s="98"/>
      <c r="H181" s="98"/>
      <c r="I181" s="98"/>
      <c r="J181" s="98"/>
      <c r="K181" s="98"/>
      <c r="L181" s="98"/>
      <c r="M181" s="98"/>
      <c r="N181" s="98"/>
      <c r="O181" s="98"/>
      <c r="P181" s="98"/>
      <c r="Q181" s="98"/>
      <c r="R181" s="98"/>
      <c r="S181" s="98"/>
      <c r="T181" s="98"/>
      <c r="U181" s="98"/>
      <c r="V181" s="98"/>
    </row>
    <row r="182" spans="2:22" s="97" customFormat="1" ht="16.5" x14ac:dyDescent="0.3">
      <c r="B182" s="313"/>
      <c r="C182" s="192"/>
      <c r="D182" s="308"/>
      <c r="E182" s="308"/>
      <c r="F182" s="308"/>
      <c r="G182" s="98"/>
      <c r="H182" s="98"/>
      <c r="I182" s="98"/>
      <c r="J182" s="98"/>
      <c r="K182" s="98"/>
      <c r="L182" s="98"/>
      <c r="M182" s="98"/>
      <c r="N182" s="98"/>
      <c r="O182" s="98"/>
      <c r="P182" s="98"/>
      <c r="Q182" s="98"/>
      <c r="R182" s="98"/>
      <c r="S182" s="98"/>
      <c r="T182" s="98"/>
      <c r="U182" s="98"/>
      <c r="V182" s="98"/>
    </row>
    <row r="183" spans="2:22" s="97" customFormat="1" ht="17.25" customHeight="1" x14ac:dyDescent="0.3">
      <c r="B183" s="313"/>
      <c r="C183" s="192"/>
      <c r="D183" s="308"/>
      <c r="E183" s="308"/>
      <c r="F183" s="308"/>
      <c r="G183" s="98"/>
      <c r="H183" s="98"/>
      <c r="I183" s="98"/>
      <c r="J183" s="98"/>
      <c r="K183" s="98"/>
      <c r="L183" s="98"/>
      <c r="M183" s="98"/>
      <c r="N183" s="98"/>
      <c r="O183" s="98"/>
      <c r="P183" s="98"/>
      <c r="Q183" s="98"/>
      <c r="R183" s="98"/>
      <c r="S183" s="98"/>
      <c r="T183" s="98"/>
      <c r="U183" s="98"/>
      <c r="V183" s="98"/>
    </row>
    <row r="184" spans="2:22" s="97" customFormat="1" ht="16.5" x14ac:dyDescent="0.3">
      <c r="B184" s="313"/>
      <c r="C184" s="192"/>
      <c r="D184" s="308"/>
      <c r="E184" s="308"/>
      <c r="F184" s="308"/>
      <c r="G184" s="98"/>
      <c r="H184" s="98"/>
      <c r="I184" s="98"/>
      <c r="J184" s="98"/>
      <c r="K184" s="98"/>
      <c r="L184" s="98"/>
      <c r="M184" s="98"/>
      <c r="N184" s="98"/>
      <c r="O184" s="98"/>
      <c r="P184" s="98"/>
      <c r="Q184" s="98"/>
      <c r="R184" s="98"/>
      <c r="S184" s="98"/>
      <c r="T184" s="98"/>
      <c r="U184" s="98"/>
      <c r="V184" s="98"/>
    </row>
    <row r="185" spans="2:22" s="97" customFormat="1" ht="16.5" x14ac:dyDescent="0.3">
      <c r="B185" s="313"/>
      <c r="C185" s="192"/>
      <c r="D185" s="308"/>
      <c r="E185" s="308"/>
      <c r="F185" s="308"/>
      <c r="G185" s="98"/>
      <c r="H185" s="98"/>
      <c r="I185" s="98"/>
      <c r="J185" s="98"/>
      <c r="K185" s="98"/>
      <c r="L185" s="98"/>
      <c r="M185" s="98"/>
      <c r="N185" s="98"/>
      <c r="O185" s="98"/>
      <c r="P185" s="98"/>
      <c r="Q185" s="98"/>
      <c r="R185" s="98"/>
      <c r="S185" s="98"/>
      <c r="T185" s="98"/>
      <c r="U185" s="98"/>
      <c r="V185" s="98"/>
    </row>
    <row r="186" spans="2:22" s="97" customFormat="1" ht="16.5" x14ac:dyDescent="0.3">
      <c r="B186" s="313"/>
      <c r="C186" s="192"/>
      <c r="D186" s="308"/>
      <c r="E186" s="308"/>
      <c r="F186" s="308"/>
      <c r="G186" s="98"/>
      <c r="H186" s="98"/>
      <c r="I186" s="98"/>
      <c r="J186" s="98"/>
      <c r="K186" s="98"/>
      <c r="L186" s="98"/>
      <c r="M186" s="98"/>
      <c r="N186" s="98"/>
      <c r="O186" s="98"/>
      <c r="P186" s="98"/>
      <c r="Q186" s="98"/>
      <c r="R186" s="98"/>
      <c r="S186" s="98"/>
      <c r="T186" s="98"/>
      <c r="U186" s="98"/>
      <c r="V186" s="98"/>
    </row>
    <row r="187" spans="2:22" s="97" customFormat="1" ht="16.5" x14ac:dyDescent="0.3">
      <c r="B187" s="314"/>
      <c r="C187" s="191"/>
      <c r="D187" s="308"/>
      <c r="E187" s="308"/>
      <c r="F187" s="308"/>
      <c r="G187" s="98"/>
      <c r="H187" s="98"/>
      <c r="I187" s="98"/>
      <c r="J187" s="98"/>
      <c r="K187" s="98"/>
      <c r="L187" s="98"/>
      <c r="M187" s="98"/>
      <c r="N187" s="98"/>
      <c r="O187" s="98"/>
      <c r="P187" s="98"/>
      <c r="Q187" s="98"/>
      <c r="R187" s="98"/>
      <c r="S187" s="98"/>
      <c r="T187" s="98"/>
      <c r="U187" s="98"/>
      <c r="V187" s="98"/>
    </row>
    <row r="188" spans="2:22" s="97" customFormat="1" ht="16.5" x14ac:dyDescent="0.3">
      <c r="B188" s="314"/>
      <c r="C188" s="191"/>
      <c r="D188" s="308"/>
      <c r="E188" s="308"/>
      <c r="F188" s="308"/>
      <c r="G188" s="98"/>
      <c r="H188" s="98"/>
      <c r="I188" s="98"/>
      <c r="J188" s="98"/>
      <c r="K188" s="98"/>
      <c r="L188" s="98"/>
      <c r="M188" s="98"/>
      <c r="N188" s="98"/>
      <c r="O188" s="98"/>
      <c r="P188" s="98"/>
      <c r="Q188" s="98"/>
      <c r="R188" s="98"/>
      <c r="S188" s="98"/>
      <c r="T188" s="98"/>
      <c r="U188" s="98"/>
      <c r="V188" s="98"/>
    </row>
    <row r="189" spans="2:22" s="97" customFormat="1" ht="8.25" customHeight="1" x14ac:dyDescent="0.3">
      <c r="B189" s="314"/>
      <c r="C189" s="191"/>
      <c r="D189" s="308"/>
      <c r="E189" s="308"/>
      <c r="F189" s="308"/>
      <c r="G189" s="98"/>
      <c r="H189" s="98"/>
      <c r="I189" s="98"/>
      <c r="J189" s="98"/>
      <c r="K189" s="98"/>
      <c r="L189" s="98"/>
      <c r="M189" s="98"/>
      <c r="N189" s="98"/>
      <c r="O189" s="98"/>
      <c r="P189" s="98"/>
      <c r="Q189" s="98"/>
      <c r="R189" s="98"/>
      <c r="S189" s="98"/>
      <c r="T189" s="98"/>
      <c r="U189" s="98"/>
      <c r="V189" s="98"/>
    </row>
    <row r="190" spans="2:22" s="97" customFormat="1" ht="16.5" x14ac:dyDescent="0.3">
      <c r="B190" s="314"/>
      <c r="C190" s="191"/>
      <c r="D190" s="308"/>
      <c r="E190" s="308"/>
      <c r="F190" s="308"/>
      <c r="G190" s="98"/>
      <c r="H190" s="98"/>
      <c r="I190" s="98"/>
      <c r="J190" s="98"/>
      <c r="K190" s="98"/>
      <c r="L190" s="98"/>
      <c r="M190" s="98"/>
      <c r="N190" s="98"/>
      <c r="O190" s="98"/>
      <c r="P190" s="98"/>
      <c r="Q190" s="98"/>
      <c r="R190" s="98"/>
      <c r="S190" s="98"/>
      <c r="T190" s="98"/>
      <c r="U190" s="98"/>
      <c r="V190" s="98"/>
    </row>
    <row r="191" spans="2:22" s="97" customFormat="1" ht="93" customHeight="1" x14ac:dyDescent="0.3">
      <c r="B191" s="314"/>
      <c r="C191" s="191"/>
      <c r="D191" s="308"/>
      <c r="E191" s="308"/>
      <c r="F191" s="308"/>
      <c r="G191" s="98"/>
      <c r="H191" s="98"/>
      <c r="I191" s="98"/>
      <c r="J191" s="98"/>
      <c r="K191" s="98"/>
      <c r="L191" s="98"/>
      <c r="M191" s="98"/>
      <c r="N191" s="98"/>
      <c r="O191" s="98"/>
      <c r="P191" s="98"/>
      <c r="Q191" s="98"/>
      <c r="R191" s="98"/>
      <c r="S191" s="98"/>
      <c r="T191" s="98"/>
      <c r="U191" s="98"/>
      <c r="V191" s="98"/>
    </row>
    <row r="192" spans="2:22" s="97" customFormat="1" ht="6.75" customHeight="1" x14ac:dyDescent="0.3">
      <c r="B192" s="314"/>
      <c r="C192" s="191"/>
      <c r="D192" s="308"/>
      <c r="E192" s="308"/>
      <c r="F192" s="308"/>
      <c r="G192" s="98"/>
      <c r="H192" s="98"/>
      <c r="I192" s="98"/>
      <c r="J192" s="98"/>
      <c r="K192" s="98"/>
      <c r="L192" s="98"/>
      <c r="M192" s="98"/>
      <c r="N192" s="98"/>
      <c r="O192" s="98"/>
      <c r="P192" s="98"/>
      <c r="Q192" s="98"/>
      <c r="R192" s="98"/>
      <c r="S192" s="98"/>
      <c r="T192" s="98"/>
      <c r="U192" s="98"/>
      <c r="V192" s="98"/>
    </row>
    <row r="193" spans="2:22" s="97" customFormat="1" ht="16.5" x14ac:dyDescent="0.3">
      <c r="B193" s="98"/>
      <c r="C193" s="98"/>
      <c r="D193" s="98"/>
      <c r="E193" s="98"/>
      <c r="F193" s="98"/>
      <c r="G193" s="98"/>
      <c r="H193" s="98"/>
      <c r="I193" s="98"/>
      <c r="J193" s="98"/>
      <c r="K193" s="98"/>
      <c r="L193" s="98"/>
      <c r="M193" s="98"/>
      <c r="N193" s="98"/>
      <c r="O193" s="98"/>
      <c r="P193" s="98"/>
      <c r="Q193" s="98"/>
      <c r="R193" s="98"/>
      <c r="S193" s="98"/>
      <c r="T193" s="98"/>
      <c r="U193" s="98"/>
      <c r="V193" s="98"/>
    </row>
    <row r="194" spans="2:22" s="97" customFormat="1" ht="104.25" customHeight="1" x14ac:dyDescent="0.25">
      <c r="B194" s="315"/>
      <c r="C194" s="315"/>
      <c r="D194" s="315"/>
      <c r="E194" s="315"/>
      <c r="F194" s="315"/>
      <c r="G194" s="315"/>
      <c r="H194" s="315"/>
      <c r="I194" s="315"/>
      <c r="J194" s="315"/>
      <c r="K194" s="315"/>
      <c r="L194" s="315"/>
      <c r="M194" s="315"/>
      <c r="N194" s="315"/>
      <c r="O194" s="315"/>
      <c r="P194" s="315"/>
      <c r="Q194" s="315"/>
      <c r="R194" s="315"/>
      <c r="S194" s="315"/>
      <c r="T194" s="315"/>
      <c r="U194" s="315"/>
      <c r="V194" s="315"/>
    </row>
    <row r="195" spans="2:22" s="97" customFormat="1" ht="16.5" x14ac:dyDescent="0.3">
      <c r="B195" s="308"/>
      <c r="C195" s="308"/>
      <c r="D195" s="308"/>
      <c r="E195" s="308"/>
      <c r="F195" s="308"/>
      <c r="G195" s="308"/>
      <c r="H195" s="308"/>
      <c r="I195" s="308"/>
      <c r="J195" s="308"/>
      <c r="K195" s="308"/>
      <c r="L195" s="308"/>
      <c r="M195" s="308"/>
      <c r="N195" s="308"/>
      <c r="O195" s="308"/>
      <c r="P195" s="308"/>
      <c r="Q195" s="308"/>
      <c r="R195" s="308"/>
      <c r="S195" s="308"/>
      <c r="T195" s="308"/>
      <c r="U195" s="308"/>
      <c r="V195" s="308"/>
    </row>
    <row r="196" spans="2:22" s="97" customFormat="1" ht="16.5" x14ac:dyDescent="0.3">
      <c r="B196" s="98"/>
      <c r="C196" s="98"/>
      <c r="D196" s="98"/>
      <c r="E196" s="98"/>
      <c r="F196" s="98"/>
      <c r="G196" s="98"/>
      <c r="H196" s="98"/>
      <c r="I196" s="98"/>
      <c r="J196" s="98"/>
      <c r="K196" s="98"/>
      <c r="L196" s="98"/>
      <c r="M196" s="98"/>
      <c r="N196" s="98"/>
      <c r="O196" s="98"/>
      <c r="P196" s="98"/>
      <c r="Q196" s="98"/>
      <c r="R196" s="98"/>
      <c r="S196" s="98"/>
      <c r="T196" s="98"/>
      <c r="U196" s="98"/>
      <c r="V196" s="98"/>
    </row>
    <row r="197" spans="2:22" s="97" customFormat="1" x14ac:dyDescent="0.25">
      <c r="B197" s="315"/>
      <c r="C197" s="315"/>
      <c r="D197" s="315"/>
      <c r="E197" s="315"/>
      <c r="F197" s="315"/>
      <c r="G197" s="315"/>
      <c r="H197" s="315"/>
      <c r="I197" s="315"/>
      <c r="J197" s="315"/>
      <c r="K197" s="315"/>
      <c r="L197" s="315"/>
      <c r="M197" s="315"/>
      <c r="N197" s="315"/>
      <c r="O197" s="315"/>
      <c r="P197" s="315"/>
      <c r="Q197" s="315"/>
      <c r="R197" s="315"/>
      <c r="S197" s="315"/>
      <c r="T197" s="315"/>
      <c r="U197" s="315"/>
      <c r="V197" s="315"/>
    </row>
    <row r="198" spans="2:22" s="97" customFormat="1" ht="16.5" x14ac:dyDescent="0.3">
      <c r="B198" s="308"/>
      <c r="C198" s="308"/>
      <c r="D198" s="308"/>
      <c r="E198" s="308"/>
      <c r="F198" s="308"/>
      <c r="G198" s="308"/>
      <c r="H198" s="308"/>
      <c r="I198" s="308"/>
      <c r="J198" s="308"/>
      <c r="K198" s="308"/>
      <c r="L198" s="308"/>
      <c r="M198" s="308"/>
      <c r="N198" s="308"/>
      <c r="O198" s="308"/>
      <c r="P198" s="308"/>
      <c r="Q198" s="308"/>
      <c r="R198" s="308"/>
      <c r="S198" s="308"/>
      <c r="T198" s="308"/>
      <c r="U198" s="308"/>
      <c r="V198" s="308"/>
    </row>
    <row r="199" spans="2:22" s="97" customFormat="1" x14ac:dyDescent="0.25"/>
    <row r="200" spans="2:22" s="97" customFormat="1" x14ac:dyDescent="0.25"/>
    <row r="201" spans="2:22" s="97" customFormat="1" x14ac:dyDescent="0.25"/>
    <row r="202" spans="2:22" s="97" customFormat="1" x14ac:dyDescent="0.25"/>
    <row r="203" spans="2:22" s="97" customFormat="1" x14ac:dyDescent="0.25"/>
    <row r="204" spans="2:22" s="97" customFormat="1" x14ac:dyDescent="0.25"/>
    <row r="205" spans="2:22" s="97" customFormat="1" x14ac:dyDescent="0.25"/>
    <row r="206" spans="2:22" s="97" customFormat="1" x14ac:dyDescent="0.25"/>
    <row r="207" spans="2:22" s="97" customFormat="1" x14ac:dyDescent="0.25"/>
    <row r="208" spans="2:22"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23" s="97" customFormat="1" x14ac:dyDescent="0.25"/>
    <row r="338" spans="1:23" s="97" customFormat="1" x14ac:dyDescent="0.25"/>
    <row r="339" spans="1:23" s="97" customFormat="1" x14ac:dyDescent="0.25"/>
    <row r="340" spans="1:23" s="97" customFormat="1" x14ac:dyDescent="0.25"/>
    <row r="341" spans="1:23" s="97" customFormat="1" x14ac:dyDescent="0.25"/>
    <row r="342" spans="1:23" s="97" customFormat="1" x14ac:dyDescent="0.25"/>
    <row r="343" spans="1:23" s="97" customFormat="1" x14ac:dyDescent="0.25"/>
    <row r="344" spans="1:23" s="97" customFormat="1" x14ac:dyDescent="0.25"/>
    <row r="345" spans="1:23" s="97" customFormat="1" x14ac:dyDescent="0.25"/>
    <row r="346" spans="1:23" s="97" customFormat="1" x14ac:dyDescent="0.25"/>
    <row r="347" spans="1:23" s="97" customFormat="1" x14ac:dyDescent="0.25"/>
    <row r="348" spans="1:23" x14ac:dyDescent="0.25">
      <c r="A348" s="97"/>
      <c r="B348" s="97"/>
      <c r="C348" s="97"/>
      <c r="D348" s="97"/>
      <c r="E348" s="97"/>
      <c r="F348" s="97"/>
      <c r="G348" s="97"/>
      <c r="H348" s="97"/>
      <c r="I348" s="97"/>
      <c r="J348" s="97"/>
      <c r="K348" s="97"/>
      <c r="L348" s="97"/>
      <c r="M348" s="97"/>
      <c r="N348" s="97"/>
      <c r="O348" s="97"/>
      <c r="P348" s="97"/>
      <c r="Q348" s="97"/>
      <c r="R348" s="97"/>
      <c r="S348" s="97"/>
      <c r="T348" s="97"/>
      <c r="U348" s="97"/>
      <c r="V348" s="97"/>
      <c r="W348" s="97"/>
    </row>
    <row r="349" spans="1:23" x14ac:dyDescent="0.25">
      <c r="A349" s="97"/>
      <c r="B349" s="97"/>
      <c r="C349" s="97"/>
      <c r="D349" s="97"/>
      <c r="E349" s="97"/>
      <c r="F349" s="97"/>
      <c r="G349" s="97"/>
      <c r="H349" s="97"/>
      <c r="I349" s="97"/>
      <c r="J349" s="97"/>
      <c r="K349" s="97"/>
      <c r="L349" s="97"/>
      <c r="M349" s="97"/>
      <c r="N349" s="97"/>
      <c r="O349" s="97"/>
      <c r="P349" s="97"/>
      <c r="Q349" s="97"/>
      <c r="R349" s="97"/>
      <c r="S349" s="97"/>
      <c r="T349" s="97"/>
      <c r="U349" s="97"/>
      <c r="V349" s="97"/>
      <c r="W349" s="97"/>
    </row>
    <row r="350" spans="1:23" x14ac:dyDescent="0.25">
      <c r="A350" s="97"/>
      <c r="B350" s="97"/>
      <c r="C350" s="97"/>
      <c r="D350" s="97"/>
      <c r="E350" s="97"/>
      <c r="F350" s="97"/>
      <c r="G350" s="97"/>
      <c r="H350" s="97"/>
      <c r="I350" s="97"/>
      <c r="J350" s="97"/>
      <c r="K350" s="97"/>
      <c r="L350" s="97"/>
      <c r="M350" s="97"/>
      <c r="N350" s="97"/>
      <c r="O350" s="97"/>
      <c r="P350" s="97"/>
      <c r="Q350" s="97"/>
      <c r="R350" s="97"/>
      <c r="S350" s="97"/>
      <c r="T350" s="97"/>
      <c r="U350" s="97"/>
      <c r="V350" s="97"/>
      <c r="W350" s="97"/>
    </row>
    <row r="351" spans="1:23" x14ac:dyDescent="0.25">
      <c r="A351" s="97"/>
      <c r="B351" s="97"/>
      <c r="C351" s="97"/>
      <c r="D351" s="97"/>
      <c r="E351" s="97"/>
      <c r="F351" s="97"/>
      <c r="G351" s="97"/>
      <c r="H351" s="97"/>
      <c r="I351" s="97"/>
      <c r="J351" s="97"/>
      <c r="K351" s="97"/>
      <c r="L351" s="97"/>
      <c r="M351" s="97"/>
      <c r="N351" s="97"/>
      <c r="O351" s="97"/>
      <c r="P351" s="97"/>
      <c r="Q351" s="97"/>
      <c r="R351" s="97"/>
      <c r="S351" s="97"/>
      <c r="T351" s="97"/>
      <c r="U351" s="97"/>
      <c r="V351" s="97"/>
      <c r="W351" s="97"/>
    </row>
  </sheetData>
  <sheetProtection algorithmName="SHA-512" hashValue="4UgH76FOEWaNX68jTf/AoVLEjrT3xveEBv5eNEXwjO+TquvMmAYOreITMAnFHWeJ5FIfWNUA/AMBYdSnwYoZ3A==" saltValue="mmW3ObOdcTHtjfQsZQ90BQ==" spinCount="100000" sheet="1" objects="1" scenarios="1"/>
  <mergeCells count="269">
    <mergeCell ref="H27:K27"/>
    <mergeCell ref="H28:K28"/>
    <mergeCell ref="L26:M26"/>
    <mergeCell ref="N26:O26"/>
    <mergeCell ref="L27:O27"/>
    <mergeCell ref="B151:D151"/>
    <mergeCell ref="E151:F151"/>
    <mergeCell ref="B152:D152"/>
    <mergeCell ref="E152:F152"/>
    <mergeCell ref="M147:P147"/>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53:D153"/>
    <mergeCell ref="E153:F153"/>
    <mergeCell ref="B169:V169"/>
    <mergeCell ref="A21:F21"/>
    <mergeCell ref="G21:O21"/>
    <mergeCell ref="P27:S27"/>
    <mergeCell ref="P28:S28"/>
    <mergeCell ref="T26:U26"/>
    <mergeCell ref="T27:W27"/>
    <mergeCell ref="T28:W28"/>
    <mergeCell ref="A22:F22"/>
    <mergeCell ref="G22:O22"/>
    <mergeCell ref="A25:W25"/>
    <mergeCell ref="B26:C26"/>
    <mergeCell ref="B28:D28"/>
    <mergeCell ref="B27:D27"/>
    <mergeCell ref="F26:G26"/>
    <mergeCell ref="E27:G27"/>
    <mergeCell ref="E28:G28"/>
    <mergeCell ref="A23:W23"/>
    <mergeCell ref="B146:V146"/>
    <mergeCell ref="B147:D147"/>
    <mergeCell ref="E147:F147"/>
    <mergeCell ref="G147:L147"/>
    <mergeCell ref="B173:B174"/>
    <mergeCell ref="D173:F174"/>
    <mergeCell ref="G173:G174"/>
    <mergeCell ref="H173:V173"/>
    <mergeCell ref="B154:D154"/>
    <mergeCell ref="E154:F154"/>
    <mergeCell ref="B155:D155"/>
    <mergeCell ref="E155:F155"/>
    <mergeCell ref="B156:D156"/>
    <mergeCell ref="E156:F156"/>
    <mergeCell ref="B198:V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94:V194"/>
    <mergeCell ref="B195:V195"/>
    <mergeCell ref="B197:V197"/>
    <mergeCell ref="B175:B180"/>
    <mergeCell ref="D175:F175"/>
    <mergeCell ref="D176:F176"/>
    <mergeCell ref="D177:F177"/>
    <mergeCell ref="D178:F178"/>
    <mergeCell ref="D179:F179"/>
    <mergeCell ref="D180:F180"/>
    <mergeCell ref="B148:D148"/>
    <mergeCell ref="E148:F148"/>
    <mergeCell ref="B149:D149"/>
    <mergeCell ref="E149:F149"/>
    <mergeCell ref="B150:D150"/>
    <mergeCell ref="E150:F150"/>
    <mergeCell ref="B170:V170"/>
    <mergeCell ref="B172:V172"/>
    <mergeCell ref="B157:D157"/>
    <mergeCell ref="E157:F157"/>
    <mergeCell ref="E158:F158"/>
    <mergeCell ref="B160:V160"/>
    <mergeCell ref="B161:V161"/>
    <mergeCell ref="B163:V163"/>
    <mergeCell ref="B164:V164"/>
    <mergeCell ref="B166:V166"/>
    <mergeCell ref="B167:V167"/>
    <mergeCell ref="Q147:S147"/>
    <mergeCell ref="D144:E144"/>
    <mergeCell ref="G144:H144"/>
    <mergeCell ref="L144:M144"/>
    <mergeCell ref="P144:R144"/>
    <mergeCell ref="B140:V140"/>
    <mergeCell ref="B141:V141"/>
    <mergeCell ref="M143:R143"/>
    <mergeCell ref="S143:V143"/>
    <mergeCell ref="B137:V137"/>
    <mergeCell ref="B138:V138"/>
    <mergeCell ref="B116:B117"/>
    <mergeCell ref="D116:F117"/>
    <mergeCell ref="G116:G117"/>
    <mergeCell ref="H116:V116"/>
    <mergeCell ref="B118:B123"/>
    <mergeCell ref="D118:F118"/>
    <mergeCell ref="D119:F119"/>
    <mergeCell ref="D120:F120"/>
    <mergeCell ref="D121:F121"/>
    <mergeCell ref="D122:F122"/>
    <mergeCell ref="D123:F123"/>
    <mergeCell ref="B107:V107"/>
    <mergeCell ref="B109:V109"/>
    <mergeCell ref="B110:V110"/>
    <mergeCell ref="B112:V112"/>
    <mergeCell ref="B113:V113"/>
    <mergeCell ref="B115:V115"/>
    <mergeCell ref="B100:D100"/>
    <mergeCell ref="E100:F100"/>
    <mergeCell ref="E101:F101"/>
    <mergeCell ref="B103:V103"/>
    <mergeCell ref="B104:V104"/>
    <mergeCell ref="B106:V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V89"/>
    <mergeCell ref="B90:D90"/>
    <mergeCell ref="E90:F90"/>
    <mergeCell ref="G90:L90"/>
    <mergeCell ref="M90:P90"/>
    <mergeCell ref="Q90:S90"/>
    <mergeCell ref="B80:V80"/>
    <mergeCell ref="B81:V81"/>
    <mergeCell ref="B83:V83"/>
    <mergeCell ref="B84:V84"/>
    <mergeCell ref="M86:R86"/>
    <mergeCell ref="D87:E87"/>
    <mergeCell ref="G87:H87"/>
    <mergeCell ref="L87:M87"/>
    <mergeCell ref="P87:R87"/>
    <mergeCell ref="B73:B78"/>
    <mergeCell ref="D73:F73"/>
    <mergeCell ref="D74:F74"/>
    <mergeCell ref="D75:F75"/>
    <mergeCell ref="D76:F76"/>
    <mergeCell ref="D77:F77"/>
    <mergeCell ref="D78:F78"/>
    <mergeCell ref="D65:F65"/>
    <mergeCell ref="D66:F66"/>
    <mergeCell ref="B67:B72"/>
    <mergeCell ref="D67:F67"/>
    <mergeCell ref="D68:F68"/>
    <mergeCell ref="D69:F69"/>
    <mergeCell ref="D70:F70"/>
    <mergeCell ref="D71:F71"/>
    <mergeCell ref="D72:F72"/>
    <mergeCell ref="B59:B60"/>
    <mergeCell ref="D59:F60"/>
    <mergeCell ref="G59:G60"/>
    <mergeCell ref="H59:V59"/>
    <mergeCell ref="B61:B66"/>
    <mergeCell ref="D61:F61"/>
    <mergeCell ref="D62:F62"/>
    <mergeCell ref="D63:F63"/>
    <mergeCell ref="D64:F64"/>
    <mergeCell ref="B50:V50"/>
    <mergeCell ref="B52:V52"/>
    <mergeCell ref="B53:V53"/>
    <mergeCell ref="B55:V55"/>
    <mergeCell ref="B56:V56"/>
    <mergeCell ref="B58:V58"/>
    <mergeCell ref="B43:D43"/>
    <mergeCell ref="E43:F43"/>
    <mergeCell ref="E44:F44"/>
    <mergeCell ref="B46:V46"/>
    <mergeCell ref="B47:V47"/>
    <mergeCell ref="B49:V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2:V32"/>
    <mergeCell ref="B33:D33"/>
    <mergeCell ref="E33:F33"/>
    <mergeCell ref="G33:L33"/>
    <mergeCell ref="M33:P33"/>
    <mergeCell ref="Q33:S33"/>
    <mergeCell ref="D30:E30"/>
    <mergeCell ref="G30:H30"/>
    <mergeCell ref="L30:M30"/>
    <mergeCell ref="P30:R30"/>
    <mergeCell ref="A16:W16"/>
    <mergeCell ref="A18:W18"/>
    <mergeCell ref="A19:W19"/>
    <mergeCell ref="A20:W20"/>
    <mergeCell ref="A8:W8"/>
    <mergeCell ref="A9:W9"/>
    <mergeCell ref="A10:W10"/>
    <mergeCell ref="A11:W11"/>
    <mergeCell ref="A14:W14"/>
    <mergeCell ref="A15:W15"/>
    <mergeCell ref="V26:W26"/>
    <mergeCell ref="L28:O28"/>
    <mergeCell ref="P26:Q26"/>
    <mergeCell ref="R26:S26"/>
    <mergeCell ref="A17:W17"/>
    <mergeCell ref="A12:W12"/>
    <mergeCell ref="P21:W21"/>
    <mergeCell ref="P22:W22"/>
    <mergeCell ref="H26:I26"/>
    <mergeCell ref="J26:K26"/>
    <mergeCell ref="A5:W5"/>
    <mergeCell ref="A6:B6"/>
    <mergeCell ref="N6:P6"/>
    <mergeCell ref="Q6:R6"/>
    <mergeCell ref="A1:B1"/>
    <mergeCell ref="A3:B3"/>
    <mergeCell ref="A4:B4"/>
    <mergeCell ref="C3:F3"/>
    <mergeCell ref="C6:D6"/>
    <mergeCell ref="T4:W4"/>
    <mergeCell ref="C4:M4"/>
    <mergeCell ref="R4:S4"/>
    <mergeCell ref="N4:P4"/>
    <mergeCell ref="H6:I6"/>
    <mergeCell ref="K6:M6"/>
    <mergeCell ref="U6:V6"/>
    <mergeCell ref="S6:T6"/>
  </mergeCells>
  <dataValidations count="2">
    <dataValidation type="list" allowBlank="1" showInputMessage="1" showErrorMessage="1" sqref="N6:P6" xr:uid="{427ADF4A-8E74-4D50-83FB-69F3FA5EE010}">
      <formula1>STATUS</formula1>
    </dataValidation>
    <dataValidation type="textLength" allowBlank="1" showInputMessage="1" showErrorMessage="1" errorTitle="ilość znaków" error="treść powinna mieć pomiędzy 20 a 1100 znaków" sqref="A11:W11" xr:uid="{D8778EAE-5135-4430-BE59-E917A4AF8F91}">
      <formula1>20</formula1>
      <formula2>1200</formula2>
    </dataValidation>
  </dataValidations>
  <hyperlinks>
    <hyperlink ref="C29" r:id="rId1" display="→  PRZEJDŹ DO KURSU" xr:uid="{458B0184-8A02-493F-A57A-3007CFE755D0}"/>
    <hyperlink ref="F29" r:id="rId2" display="→  PRZEJDŹ DO KURSU" xr:uid="{10B92F96-FDB9-4CFA-B33D-163E6AC1B335}"/>
    <hyperlink ref="I29" r:id="rId3" display="→  PRZEJDŹ DO KURSU" xr:uid="{17F7044C-E643-4F6C-9AE3-4F3026E15E39}"/>
    <hyperlink ref="M29" r:id="rId4" display="→  PRZEJDŹ DO KURSU" xr:uid="{526C3A81-BE70-4D2E-A9D7-7658A85A4298}"/>
    <hyperlink ref="Q29" r:id="rId5" display="→  PRZEJDŹ DO KURSU" xr:uid="{047C6597-D1FC-4B07-A7B7-B2EC462F954E}"/>
    <hyperlink ref="U29" r:id="rId6" display="→  PRZEJDŹ DO KURSU" xr:uid="{DEABF5C9-560E-4D91-8E03-F372F211EB1D}"/>
  </hyperlinks>
  <printOptions horizontalCentered="1"/>
  <pageMargins left="0.70866141732283472" right="0.70866141732283472" top="0.74803149606299213" bottom="0.74803149606299213" header="0.31496062992125984" footer="0.31496062992125984"/>
  <pageSetup paperSize="9" scale="57" orientation="landscape" r:id="rId7"/>
  <headerFooter>
    <oddHeader>&amp;C&amp;"Century Gothic,Pogrubiony"&amp;12&amp;K05-047MODULE DESCRIPTION&amp;R&amp;G</oddHeader>
  </headerFooter>
  <ignoredErrors>
    <ignoredError sqref="R26 N26 J26"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1018-7F52-4FB4-A409-9C2B18AA1F58}">
  <sheetPr codeName="Arkusz3">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Z1_IBs!C10</f>
        <v>Business in Practice</v>
      </c>
      <c r="E3" s="465"/>
      <c r="F3" s="465"/>
      <c r="G3" s="465"/>
      <c r="H3" s="465"/>
      <c r="I3" s="466"/>
      <c r="J3" s="71"/>
      <c r="K3" s="71"/>
      <c r="L3" s="72"/>
      <c r="M3" s="72"/>
      <c r="N3" s="72"/>
      <c r="O3" s="72"/>
      <c r="P3" s="72"/>
      <c r="Q3" s="72"/>
      <c r="R3" s="72"/>
    </row>
    <row r="4" spans="1:19" ht="18.75" thickBot="1" x14ac:dyDescent="0.3">
      <c r="A4" s="364" t="s">
        <v>263</v>
      </c>
      <c r="B4" s="364"/>
      <c r="C4" s="364"/>
      <c r="D4" s="461" t="str">
        <f>Z1_IBs!B11</f>
        <v>Course 1.1.</v>
      </c>
      <c r="E4" s="462"/>
      <c r="F4" s="462"/>
      <c r="G4" s="462"/>
      <c r="H4" s="462"/>
      <c r="I4" s="463"/>
      <c r="J4" s="71"/>
      <c r="K4" s="71"/>
      <c r="L4" s="72"/>
      <c r="M4" s="72"/>
      <c r="N4" s="72"/>
      <c r="O4" s="72"/>
      <c r="P4" s="72"/>
      <c r="Q4" s="72"/>
      <c r="R4" s="72"/>
    </row>
    <row r="5" spans="1:19" ht="23.25" thickBot="1" x14ac:dyDescent="0.3">
      <c r="A5" s="365" t="s">
        <v>264</v>
      </c>
      <c r="B5" s="365"/>
      <c r="C5" s="365"/>
      <c r="D5" s="366" t="str">
        <f>Z1_IBs!C11</f>
        <v>Project Business - workshop</v>
      </c>
      <c r="E5" s="366"/>
      <c r="F5" s="366"/>
      <c r="G5" s="366"/>
      <c r="H5" s="366"/>
      <c r="I5" s="366"/>
      <c r="J5" s="366"/>
      <c r="K5" s="366"/>
      <c r="L5" s="367" t="s">
        <v>308</v>
      </c>
      <c r="M5" s="367"/>
      <c r="N5" s="84">
        <f>Z1_IBs!D11</f>
        <v>8</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(1)'!G6</f>
        <v>I</v>
      </c>
      <c r="H7" s="188" t="s">
        <v>113</v>
      </c>
      <c r="I7" s="85">
        <f>'M (1)'!J6</f>
        <v>1</v>
      </c>
      <c r="J7" s="269" t="s">
        <v>268</v>
      </c>
      <c r="K7" s="268"/>
      <c r="L7" s="468" t="s">
        <v>251</v>
      </c>
      <c r="M7" s="469"/>
      <c r="N7" s="86" t="s">
        <v>269</v>
      </c>
      <c r="O7" s="389" t="s">
        <v>270</v>
      </c>
      <c r="P7" s="389"/>
      <c r="Q7" s="390" t="s">
        <v>271</v>
      </c>
      <c r="R7" s="390"/>
      <c r="S7" s="87">
        <f>Z1_IBs!G11</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15"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15"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442</v>
      </c>
      <c r="C14" s="431"/>
      <c r="D14" s="431"/>
      <c r="E14" s="431"/>
      <c r="F14" s="431"/>
      <c r="G14" s="431"/>
      <c r="H14" s="431"/>
      <c r="I14" s="431"/>
      <c r="J14" s="431"/>
      <c r="K14" s="431"/>
      <c r="L14" s="431"/>
      <c r="M14" s="432"/>
      <c r="N14" s="391" t="s">
        <v>399</v>
      </c>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t="s">
        <v>400</v>
      </c>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t="s">
        <v>401</v>
      </c>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t="s">
        <v>407</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443</v>
      </c>
      <c r="C19" s="378"/>
      <c r="D19" s="378"/>
      <c r="E19" s="378"/>
      <c r="F19" s="378"/>
      <c r="G19" s="378"/>
      <c r="H19" s="378"/>
      <c r="I19" s="378"/>
      <c r="J19" s="378"/>
      <c r="K19" s="378"/>
      <c r="L19" s="378"/>
      <c r="M19" s="379"/>
      <c r="N19" s="427" t="s">
        <v>406</v>
      </c>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t="s">
        <v>407</v>
      </c>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444</v>
      </c>
      <c r="C24" s="378"/>
      <c r="D24" s="378"/>
      <c r="E24" s="378"/>
      <c r="F24" s="378"/>
      <c r="G24" s="378"/>
      <c r="H24" s="378"/>
      <c r="I24" s="378"/>
      <c r="J24" s="378"/>
      <c r="K24" s="378"/>
      <c r="L24" s="378"/>
      <c r="M24" s="379"/>
      <c r="N24" s="427" t="s">
        <v>403</v>
      </c>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t="s">
        <v>404</v>
      </c>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t="s">
        <v>405</v>
      </c>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t="s">
        <v>410</v>
      </c>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445</v>
      </c>
      <c r="C34" s="431"/>
      <c r="D34" s="431"/>
      <c r="E34" s="431"/>
      <c r="F34" s="431"/>
      <c r="G34" s="431"/>
      <c r="H34" s="431"/>
      <c r="I34" s="431"/>
      <c r="J34" s="431"/>
      <c r="K34" s="431"/>
      <c r="L34" s="431"/>
      <c r="M34" s="432"/>
      <c r="N34" s="391" t="s">
        <v>337</v>
      </c>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t="s">
        <v>414</v>
      </c>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t="s">
        <v>338</v>
      </c>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t="s">
        <v>341</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t="s">
        <v>342</v>
      </c>
      <c r="O38" s="395"/>
      <c r="P38" s="395"/>
      <c r="Q38" s="395"/>
      <c r="R38" s="395"/>
      <c r="S38" s="396"/>
    </row>
    <row r="39" spans="1:19" ht="15" customHeight="1" x14ac:dyDescent="0.25">
      <c r="A39" s="375"/>
      <c r="B39" s="377" t="s">
        <v>446</v>
      </c>
      <c r="C39" s="378"/>
      <c r="D39" s="378"/>
      <c r="E39" s="378"/>
      <c r="F39" s="378"/>
      <c r="G39" s="378"/>
      <c r="H39" s="378"/>
      <c r="I39" s="378"/>
      <c r="J39" s="378"/>
      <c r="K39" s="378"/>
      <c r="L39" s="378"/>
      <c r="M39" s="379"/>
      <c r="N39" s="427" t="s">
        <v>414</v>
      </c>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t="s">
        <v>337</v>
      </c>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t="s">
        <v>338</v>
      </c>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t="s">
        <v>340</v>
      </c>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t="s">
        <v>341</v>
      </c>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447</v>
      </c>
      <c r="C54" s="431"/>
      <c r="D54" s="431"/>
      <c r="E54" s="431"/>
      <c r="F54" s="431"/>
      <c r="G54" s="431"/>
      <c r="H54" s="431"/>
      <c r="I54" s="431"/>
      <c r="J54" s="431"/>
      <c r="K54" s="431"/>
      <c r="L54" s="431"/>
      <c r="M54" s="432"/>
      <c r="N54" s="391" t="s">
        <v>352</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354</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t="s">
        <v>355</v>
      </c>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448</v>
      </c>
      <c r="C59" s="378"/>
      <c r="D59" s="378"/>
      <c r="E59" s="378"/>
      <c r="F59" s="378"/>
      <c r="G59" s="378"/>
      <c r="H59" s="378"/>
      <c r="I59" s="378"/>
      <c r="J59" s="378"/>
      <c r="K59" s="378"/>
      <c r="L59" s="378"/>
      <c r="M59" s="379"/>
      <c r="N59" s="427" t="s">
        <v>352</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354</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449</v>
      </c>
      <c r="C64" s="378"/>
      <c r="D64" s="378"/>
      <c r="E64" s="378"/>
      <c r="F64" s="378"/>
      <c r="G64" s="378"/>
      <c r="H64" s="378"/>
      <c r="I64" s="378"/>
      <c r="J64" s="378"/>
      <c r="K64" s="378"/>
      <c r="L64" s="378"/>
      <c r="M64" s="379"/>
      <c r="N64" s="427" t="s">
        <v>352</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t="s">
        <v>350</v>
      </c>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Z1_IBs!G11</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470" t="s">
        <v>357</v>
      </c>
      <c r="M72" s="471"/>
      <c r="N72" s="471"/>
      <c r="O72" s="471"/>
      <c r="P72" s="471"/>
      <c r="Q72" s="471"/>
      <c r="R72" s="471"/>
      <c r="S72" s="472"/>
    </row>
    <row r="73" spans="1:19" ht="15" customHeight="1" x14ac:dyDescent="0.25">
      <c r="A73" s="370"/>
      <c r="B73" s="497" t="s">
        <v>254</v>
      </c>
      <c r="C73" s="498"/>
      <c r="D73" s="498"/>
      <c r="E73" s="498"/>
      <c r="F73" s="499"/>
      <c r="G73" s="485"/>
      <c r="H73" s="486"/>
      <c r="I73" s="487"/>
      <c r="J73" s="454"/>
      <c r="K73" s="474"/>
      <c r="L73" s="470" t="s">
        <v>358</v>
      </c>
      <c r="M73" s="471"/>
      <c r="N73" s="471"/>
      <c r="O73" s="471"/>
      <c r="P73" s="471"/>
      <c r="Q73" s="471"/>
      <c r="R73" s="471"/>
      <c r="S73" s="472"/>
    </row>
    <row r="74" spans="1:19" ht="15" customHeight="1" x14ac:dyDescent="0.25">
      <c r="A74" s="370"/>
      <c r="B74" s="497" t="s">
        <v>255</v>
      </c>
      <c r="C74" s="498"/>
      <c r="D74" s="498"/>
      <c r="E74" s="498"/>
      <c r="F74" s="499"/>
      <c r="G74" s="485">
        <v>10</v>
      </c>
      <c r="H74" s="486"/>
      <c r="I74" s="487"/>
      <c r="J74" s="454"/>
      <c r="K74" s="474"/>
      <c r="L74" s="470" t="s">
        <v>359</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t="s">
        <v>361</v>
      </c>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t="s">
        <v>366</v>
      </c>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t="s">
        <v>258</v>
      </c>
      <c r="M77" s="471"/>
      <c r="N77" s="471"/>
      <c r="O77" s="471"/>
      <c r="P77" s="471"/>
      <c r="Q77" s="471"/>
      <c r="R77" s="471"/>
      <c r="S77" s="472"/>
    </row>
    <row r="78" spans="1:19" ht="15" customHeight="1" x14ac:dyDescent="0.25">
      <c r="A78" s="370"/>
      <c r="B78" s="497" t="s">
        <v>258</v>
      </c>
      <c r="C78" s="498"/>
      <c r="D78" s="498"/>
      <c r="E78" s="498"/>
      <c r="F78" s="499"/>
      <c r="G78" s="485">
        <v>16</v>
      </c>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2</v>
      </c>
      <c r="H81" s="486"/>
      <c r="I81" s="487"/>
      <c r="J81" s="454"/>
      <c r="K81" s="474"/>
      <c r="L81" s="470" t="s">
        <v>385</v>
      </c>
      <c r="M81" s="471"/>
      <c r="N81" s="471"/>
      <c r="O81" s="471"/>
      <c r="P81" s="471"/>
      <c r="Q81" s="471"/>
      <c r="R81" s="471"/>
      <c r="S81" s="472"/>
    </row>
    <row r="82" spans="1:19" ht="15" customHeight="1" x14ac:dyDescent="0.25">
      <c r="A82" s="370"/>
      <c r="B82" s="497" t="s">
        <v>261</v>
      </c>
      <c r="C82" s="498"/>
      <c r="D82" s="498"/>
      <c r="E82" s="498"/>
      <c r="F82" s="499"/>
      <c r="G82" s="485">
        <v>2</v>
      </c>
      <c r="H82" s="486"/>
      <c r="I82" s="487"/>
      <c r="J82" s="454"/>
      <c r="K82" s="474"/>
      <c r="L82" s="470" t="s">
        <v>390</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t="s">
        <v>391</v>
      </c>
      <c r="M83" s="471"/>
      <c r="N83" s="471"/>
      <c r="O83" s="471"/>
      <c r="P83" s="471"/>
      <c r="Q83" s="471"/>
      <c r="R83" s="471"/>
      <c r="S83" s="472"/>
    </row>
    <row r="84" spans="1:19" ht="15" customHeight="1" x14ac:dyDescent="0.25">
      <c r="A84" s="370"/>
      <c r="B84" s="500" t="s">
        <v>281</v>
      </c>
      <c r="C84" s="501"/>
      <c r="D84" s="501"/>
      <c r="E84" s="501"/>
      <c r="F84" s="502"/>
      <c r="G84" s="494">
        <f>Z1_IBs!H11</f>
        <v>170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200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Z1_IBs!E11</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376</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30.5" customHeight="1" x14ac:dyDescent="0.25">
      <c r="A98" s="456"/>
      <c r="B98" s="417" t="s">
        <v>450</v>
      </c>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t="s">
        <v>452</v>
      </c>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t="s">
        <v>451</v>
      </c>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LVktZj92dU0EIyptv6f1/IgNp6TUkbgT8fruGvCnrbgS3N7w4pEcGG+aj/uSmkvCSlCrwc90DCa1WCHYMfIwdA==" saltValue="yYlMLvvdv95WWw927ViaHA==" spinCount="100000" sheet="1" objects="1" scenarios="1"/>
  <mergeCells count="179">
    <mergeCell ref="B80:F80"/>
    <mergeCell ref="B81:F81"/>
    <mergeCell ref="B82:F82"/>
    <mergeCell ref="B83:F83"/>
    <mergeCell ref="B84:F84"/>
    <mergeCell ref="L80:S80"/>
    <mergeCell ref="K70:S70"/>
    <mergeCell ref="L72:S72"/>
    <mergeCell ref="L73:S73"/>
    <mergeCell ref="G73:I73"/>
    <mergeCell ref="G75:I75"/>
    <mergeCell ref="G76:I76"/>
    <mergeCell ref="G77:I77"/>
    <mergeCell ref="G78:I78"/>
    <mergeCell ref="G79:I79"/>
    <mergeCell ref="B71:F71"/>
    <mergeCell ref="B72:F72"/>
    <mergeCell ref="B73:F73"/>
    <mergeCell ref="B77:F77"/>
    <mergeCell ref="B78:F78"/>
    <mergeCell ref="B75:F75"/>
    <mergeCell ref="B76:F76"/>
    <mergeCell ref="B79:F79"/>
    <mergeCell ref="B64:M68"/>
    <mergeCell ref="L93:S93"/>
    <mergeCell ref="G83:I83"/>
    <mergeCell ref="G85:I85"/>
    <mergeCell ref="A86:S86"/>
    <mergeCell ref="L81:S81"/>
    <mergeCell ref="L82:S82"/>
    <mergeCell ref="L83:S83"/>
    <mergeCell ref="L84:S84"/>
    <mergeCell ref="L85:S85"/>
    <mergeCell ref="K80:K85"/>
    <mergeCell ref="A71:A85"/>
    <mergeCell ref="B85:F85"/>
    <mergeCell ref="G84:I84"/>
    <mergeCell ref="G80:I80"/>
    <mergeCell ref="G81:I81"/>
    <mergeCell ref="G82:I82"/>
    <mergeCell ref="L76:S76"/>
    <mergeCell ref="G74:I74"/>
    <mergeCell ref="L74:S74"/>
    <mergeCell ref="L75:S75"/>
    <mergeCell ref="J71:J79"/>
    <mergeCell ref="B74:F74"/>
    <mergeCell ref="G72:I72"/>
    <mergeCell ref="N39:S39"/>
    <mergeCell ref="N40:S40"/>
    <mergeCell ref="L77:S77"/>
    <mergeCell ref="K71:K79"/>
    <mergeCell ref="L71:S71"/>
    <mergeCell ref="N54:S54"/>
    <mergeCell ref="N55:S55"/>
    <mergeCell ref="N56:S56"/>
    <mergeCell ref="N57:S57"/>
    <mergeCell ref="N58:S58"/>
    <mergeCell ref="N59:S59"/>
    <mergeCell ref="N60:S60"/>
    <mergeCell ref="N61:S61"/>
    <mergeCell ref="N62:S62"/>
    <mergeCell ref="N63:S63"/>
    <mergeCell ref="N64:S64"/>
    <mergeCell ref="N65:S65"/>
    <mergeCell ref="A69:S69"/>
    <mergeCell ref="A70:I70"/>
    <mergeCell ref="N67:S67"/>
    <mergeCell ref="N68:S68"/>
    <mergeCell ref="G71:I71"/>
    <mergeCell ref="L78:S78"/>
    <mergeCell ref="L79:S79"/>
    <mergeCell ref="A3:C3"/>
    <mergeCell ref="D4:I4"/>
    <mergeCell ref="D3:I3"/>
    <mergeCell ref="A8:S8"/>
    <mergeCell ref="J7:K7"/>
    <mergeCell ref="L7:M7"/>
    <mergeCell ref="N66:S66"/>
    <mergeCell ref="B39:M43"/>
    <mergeCell ref="B44:M48"/>
    <mergeCell ref="B49:M53"/>
    <mergeCell ref="B54:M58"/>
    <mergeCell ref="N43:S43"/>
    <mergeCell ref="N44:S44"/>
    <mergeCell ref="N45:S45"/>
    <mergeCell ref="N46:S46"/>
    <mergeCell ref="N48:S48"/>
    <mergeCell ref="N49:S49"/>
    <mergeCell ref="N50:S50"/>
    <mergeCell ref="N51:S51"/>
    <mergeCell ref="N52:S52"/>
    <mergeCell ref="N53:S53"/>
    <mergeCell ref="N41:S41"/>
    <mergeCell ref="N42:S42"/>
    <mergeCell ref="B59:M63"/>
    <mergeCell ref="N20:S20"/>
    <mergeCell ref="N21:S21"/>
    <mergeCell ref="N22:S22"/>
    <mergeCell ref="N23:S23"/>
    <mergeCell ref="N24:S24"/>
    <mergeCell ref="N25:S25"/>
    <mergeCell ref="N33:S33"/>
    <mergeCell ref="B34:M38"/>
    <mergeCell ref="N34:S34"/>
    <mergeCell ref="N35:S35"/>
    <mergeCell ref="N36:S36"/>
    <mergeCell ref="N37:S37"/>
    <mergeCell ref="N38:S38"/>
    <mergeCell ref="N19:S19"/>
    <mergeCell ref="B102:S102"/>
    <mergeCell ref="B14:M18"/>
    <mergeCell ref="N11:S12"/>
    <mergeCell ref="B11:M12"/>
    <mergeCell ref="B13:M13"/>
    <mergeCell ref="B19:M23"/>
    <mergeCell ref="B24:M28"/>
    <mergeCell ref="B94:E94"/>
    <mergeCell ref="F94:I94"/>
    <mergeCell ref="F89:I89"/>
    <mergeCell ref="B90:E90"/>
    <mergeCell ref="F90:I90"/>
    <mergeCell ref="B91:E91"/>
    <mergeCell ref="F91:I91"/>
    <mergeCell ref="A87:S87"/>
    <mergeCell ref="J80:J85"/>
    <mergeCell ref="N27:S27"/>
    <mergeCell ref="N28:S28"/>
    <mergeCell ref="N29:S29"/>
    <mergeCell ref="N30:S30"/>
    <mergeCell ref="N31:S31"/>
    <mergeCell ref="A96:A102"/>
    <mergeCell ref="N32:S32"/>
    <mergeCell ref="B96:S96"/>
    <mergeCell ref="B97:S97"/>
    <mergeCell ref="B98:S98"/>
    <mergeCell ref="B99:S99"/>
    <mergeCell ref="B100:S100"/>
    <mergeCell ref="B101:S101"/>
    <mergeCell ref="B92:E92"/>
    <mergeCell ref="F92:I92"/>
    <mergeCell ref="B93:E93"/>
    <mergeCell ref="F93:I93"/>
    <mergeCell ref="A88:A94"/>
    <mergeCell ref="B88:E88"/>
    <mergeCell ref="F88:I88"/>
    <mergeCell ref="J88:J94"/>
    <mergeCell ref="B89:E89"/>
    <mergeCell ref="L94:S94"/>
    <mergeCell ref="L88:S88"/>
    <mergeCell ref="A95:S95"/>
    <mergeCell ref="K88:K94"/>
    <mergeCell ref="L89:S89"/>
    <mergeCell ref="L90:S90"/>
    <mergeCell ref="L91:S91"/>
    <mergeCell ref="L92:S92"/>
    <mergeCell ref="A1:B1"/>
    <mergeCell ref="A4:C4"/>
    <mergeCell ref="A5:C5"/>
    <mergeCell ref="D5:K5"/>
    <mergeCell ref="L5:M5"/>
    <mergeCell ref="O5:P5"/>
    <mergeCell ref="Q5:S5"/>
    <mergeCell ref="A54:A68"/>
    <mergeCell ref="N47:S47"/>
    <mergeCell ref="A34:A53"/>
    <mergeCell ref="B29:M33"/>
    <mergeCell ref="N26:S26"/>
    <mergeCell ref="A14:A33"/>
    <mergeCell ref="A10:S10"/>
    <mergeCell ref="A11:A13"/>
    <mergeCell ref="A6:S6"/>
    <mergeCell ref="A7:C7"/>
    <mergeCell ref="O7:P7"/>
    <mergeCell ref="Q7:R7"/>
    <mergeCell ref="N14:S14"/>
    <mergeCell ref="N15:S15"/>
    <mergeCell ref="N16:S16"/>
    <mergeCell ref="N17:S17"/>
    <mergeCell ref="N18:S18"/>
  </mergeCells>
  <dataValidations count="7">
    <dataValidation type="list" allowBlank="1" showInputMessage="1" showErrorMessage="1" sqref="B90:E94" xr:uid="{BF65A8B6-AFB3-4E54-B9DD-B0156673D22C}">
      <formula1>ZAL</formula1>
    </dataValidation>
    <dataValidation type="list" allowBlank="1" showInputMessage="1" showErrorMessage="1" sqref="L7" xr:uid="{5941D8B9-3EC0-4624-B1CB-B63026D2E3F8}">
      <formula1>STATUS</formula1>
    </dataValidation>
    <dataValidation type="list" allowBlank="1" showInputMessage="1" showErrorMessage="1" sqref="L72:L79" xr:uid="{321466E3-034F-4767-9E03-775BBB1D6545}">
      <formula1>METODY</formula1>
    </dataValidation>
    <dataValidation type="list" allowBlank="1" showInputMessage="1" showErrorMessage="1" sqref="L81:L85" xr:uid="{F139ECA0-CC7F-45FE-95ED-11EBBE582733}">
      <formula1>PRAC_STUD</formula1>
    </dataValidation>
    <dataValidation type="list" allowBlank="1" showInputMessage="1" showErrorMessage="1" sqref="N14:S33" xr:uid="{BC3785B9-7F24-4DA2-A19D-8F9A87526D86}">
      <formula1>KEW_Z1</formula1>
    </dataValidation>
    <dataValidation type="list" allowBlank="1" showInputMessage="1" showErrorMessage="1" sqref="N34:S53" xr:uid="{7BCD4CCE-BC15-466E-A3B5-A1BD5FF2D871}">
      <formula1>KEU_Z1</formula1>
    </dataValidation>
    <dataValidation type="list" allowBlank="1" showInputMessage="1" showErrorMessage="1" sqref="N54:S68" xr:uid="{1FB40A44-10B7-467E-AAB6-33C8B155D19C}">
      <formula1>KEK_Z1</formula1>
    </dataValidation>
  </dataValidations>
  <hyperlinks>
    <hyperlink ref="P13" r:id="rId1" xr:uid="{6C5D6018-A533-4011-9225-C98679D73C9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E951-AF14-4D8A-8ABA-D9FA7C8F9271}">
  <sheetPr codeName="Arkusz64">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Z1_IBs!C10</f>
        <v>Business in Practice</v>
      </c>
      <c r="E3" s="465"/>
      <c r="F3" s="465"/>
      <c r="G3" s="465"/>
      <c r="H3" s="465"/>
      <c r="I3" s="466"/>
      <c r="J3" s="71"/>
      <c r="K3" s="71"/>
      <c r="L3" s="72"/>
      <c r="M3" s="72"/>
      <c r="N3" s="72"/>
      <c r="O3" s="72"/>
      <c r="P3" s="72"/>
      <c r="Q3" s="72"/>
      <c r="R3" s="72"/>
    </row>
    <row r="4" spans="1:19" ht="18.75" thickBot="1" x14ac:dyDescent="0.3">
      <c r="A4" s="364" t="s">
        <v>263</v>
      </c>
      <c r="B4" s="364"/>
      <c r="C4" s="364"/>
      <c r="D4" s="461" t="str">
        <f>Z1_IBs!B12</f>
        <v>Course 1.2.</v>
      </c>
      <c r="E4" s="462"/>
      <c r="F4" s="462"/>
      <c r="G4" s="462"/>
      <c r="H4" s="462"/>
      <c r="I4" s="463"/>
      <c r="J4" s="71"/>
      <c r="K4" s="71"/>
      <c r="L4" s="72"/>
      <c r="M4" s="72"/>
      <c r="N4" s="72"/>
      <c r="O4" s="72"/>
      <c r="P4" s="72"/>
      <c r="Q4" s="72"/>
      <c r="R4" s="72"/>
    </row>
    <row r="5" spans="1:19" ht="23.25" thickBot="1" x14ac:dyDescent="0.3">
      <c r="A5" s="365" t="s">
        <v>264</v>
      </c>
      <c r="B5" s="365"/>
      <c r="C5" s="365"/>
      <c r="D5" s="366" t="str">
        <f>Z1_IBs!C12</f>
        <v>Business Simulation Game</v>
      </c>
      <c r="E5" s="366"/>
      <c r="F5" s="366"/>
      <c r="G5" s="366"/>
      <c r="H5" s="366"/>
      <c r="I5" s="366"/>
      <c r="J5" s="366"/>
      <c r="K5" s="366"/>
      <c r="L5" s="367" t="s">
        <v>308</v>
      </c>
      <c r="M5" s="367"/>
      <c r="N5" s="84">
        <f>Z1_IBs!D12</f>
        <v>1</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(1)'!G6</f>
        <v>I</v>
      </c>
      <c r="H7" s="188" t="s">
        <v>113</v>
      </c>
      <c r="I7" s="85">
        <f>'M (1)'!J6</f>
        <v>1</v>
      </c>
      <c r="J7" s="269" t="s">
        <v>268</v>
      </c>
      <c r="K7" s="268"/>
      <c r="L7" s="468" t="s">
        <v>251</v>
      </c>
      <c r="M7" s="469"/>
      <c r="N7" s="86" t="s">
        <v>269</v>
      </c>
      <c r="O7" s="389" t="s">
        <v>270</v>
      </c>
      <c r="P7" s="389"/>
      <c r="Q7" s="390" t="s">
        <v>271</v>
      </c>
      <c r="R7" s="390"/>
      <c r="S7" s="87">
        <f>Z1_IBs!G12</f>
        <v>6</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15"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15"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654</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399</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401</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407</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655</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340</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347</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656</v>
      </c>
      <c r="C54" s="431"/>
      <c r="D54" s="431"/>
      <c r="E54" s="431"/>
      <c r="F54" s="431"/>
      <c r="G54" s="431"/>
      <c r="H54" s="431"/>
      <c r="I54" s="431"/>
      <c r="J54" s="431"/>
      <c r="K54" s="431"/>
      <c r="L54" s="431"/>
      <c r="M54" s="432"/>
      <c r="N54" s="391" t="s">
        <v>350</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352</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Z1_IBs!G12</f>
        <v>6</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364</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470"/>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v>30</v>
      </c>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392</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512" t="s">
        <v>393</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Z1_IBs!H12</f>
        <v>19</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Z1_IBs!E12</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361</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657</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658</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GM/wFy/0kKl/9YaiIhWlRSKHUKtOBfNwKY/zW78PRQ6MXiplOsxT1+g6kH/WwUMQd+hc3/bZMLR7ps1mnVjh5g==" saltValue="UF/b/k5aII2o1TW9h5qI2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210E6ADA-C816-4529-9838-F8DFAA70AD99}">
      <formula1>KEK_Z1</formula1>
    </dataValidation>
    <dataValidation type="list" allowBlank="1" showInputMessage="1" showErrorMessage="1" sqref="N34:S53" xr:uid="{F01B7237-DCE1-4265-A84F-EC4E3A0134F3}">
      <formula1>KEU_Z1</formula1>
    </dataValidation>
    <dataValidation type="list" allowBlank="1" showInputMessage="1" showErrorMessage="1" sqref="N14:S33" xr:uid="{8557E5EF-F9B9-4607-A32D-E009D6A134B2}">
      <formula1>KEW_Z1</formula1>
    </dataValidation>
    <dataValidation type="list" allowBlank="1" showInputMessage="1" showErrorMessage="1" sqref="L81:L85" xr:uid="{92B0CA6B-3B10-4195-8160-E2B13C7B65D1}">
      <formula1>PRAC_STUD</formula1>
    </dataValidation>
    <dataValidation type="list" allowBlank="1" showInputMessage="1" showErrorMessage="1" sqref="L72:L79" xr:uid="{7E483617-CF4E-49F6-88E8-0FB468C76F82}">
      <formula1>METODY</formula1>
    </dataValidation>
    <dataValidation type="list" allowBlank="1" showInputMessage="1" showErrorMessage="1" sqref="L7" xr:uid="{F35EF6F5-0291-4312-885A-F3E7615EA4DB}">
      <formula1>STATUS</formula1>
    </dataValidation>
    <dataValidation type="list" allowBlank="1" showInputMessage="1" showErrorMessage="1" sqref="B90:E94" xr:uid="{8AFDAD7B-F973-4CBA-9ED3-2172B40C92BC}">
      <formula1>ZAL</formula1>
    </dataValidation>
  </dataValidations>
  <hyperlinks>
    <hyperlink ref="P13" r:id="rId1" xr:uid="{0F296C48-16CF-4A3E-A011-2D8C861225D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4C76-81BB-40E0-8C07-B1A12502B081}">
  <sheetPr codeName="Arkusz65">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Z1_IBs!C10</f>
        <v>Business in Practice</v>
      </c>
      <c r="E3" s="465"/>
      <c r="F3" s="465"/>
      <c r="G3" s="465"/>
      <c r="H3" s="465"/>
      <c r="I3" s="466"/>
      <c r="J3" s="71"/>
      <c r="K3" s="71"/>
      <c r="L3" s="72"/>
      <c r="M3" s="72"/>
      <c r="N3" s="72"/>
      <c r="O3" s="72"/>
      <c r="P3" s="72"/>
      <c r="Q3" s="72"/>
      <c r="R3" s="72"/>
    </row>
    <row r="4" spans="1:19" ht="18.75" thickBot="1" x14ac:dyDescent="0.3">
      <c r="A4" s="364" t="s">
        <v>263</v>
      </c>
      <c r="B4" s="364"/>
      <c r="C4" s="364"/>
      <c r="D4" s="461" t="str">
        <f>Z1_IBs!B13</f>
        <v>Course 1.3.</v>
      </c>
      <c r="E4" s="462"/>
      <c r="F4" s="462"/>
      <c r="G4" s="462"/>
      <c r="H4" s="462"/>
      <c r="I4" s="463"/>
      <c r="J4" s="71"/>
      <c r="K4" s="71"/>
      <c r="L4" s="72"/>
      <c r="M4" s="72"/>
      <c r="N4" s="72"/>
      <c r="O4" s="72"/>
      <c r="P4" s="72"/>
      <c r="Q4" s="72"/>
      <c r="R4" s="72"/>
    </row>
    <row r="5" spans="1:19" ht="23.25" thickBot="1" x14ac:dyDescent="0.3">
      <c r="A5" s="365" t="s">
        <v>264</v>
      </c>
      <c r="B5" s="365"/>
      <c r="C5" s="365"/>
      <c r="D5" s="366" t="str">
        <f>Z1_IBs!C13</f>
        <v>Real Management Problems - workshop</v>
      </c>
      <c r="E5" s="366"/>
      <c r="F5" s="366"/>
      <c r="G5" s="366"/>
      <c r="H5" s="366"/>
      <c r="I5" s="366"/>
      <c r="J5" s="366"/>
      <c r="K5" s="366"/>
      <c r="L5" s="367" t="s">
        <v>308</v>
      </c>
      <c r="M5" s="367"/>
      <c r="N5" s="84">
        <f>Z1_IBs!D13</f>
        <v>2</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(1)'!G6</f>
        <v>I</v>
      </c>
      <c r="H7" s="188" t="s">
        <v>113</v>
      </c>
      <c r="I7" s="85">
        <f>'M (1)'!J6</f>
        <v>1</v>
      </c>
      <c r="J7" s="269" t="s">
        <v>268</v>
      </c>
      <c r="K7" s="268"/>
      <c r="L7" s="468" t="s">
        <v>251</v>
      </c>
      <c r="M7" s="469"/>
      <c r="N7" s="86" t="s">
        <v>269</v>
      </c>
      <c r="O7" s="389" t="s">
        <v>270</v>
      </c>
      <c r="P7" s="389"/>
      <c r="Q7" s="390" t="s">
        <v>271</v>
      </c>
      <c r="R7" s="390"/>
      <c r="S7" s="87">
        <f>Z1_IBs!G13</f>
        <v>18</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684</v>
      </c>
      <c r="C14" s="431"/>
      <c r="D14" s="431"/>
      <c r="E14" s="431"/>
      <c r="F14" s="431"/>
      <c r="G14" s="431"/>
      <c r="H14" s="431"/>
      <c r="I14" s="431"/>
      <c r="J14" s="431"/>
      <c r="K14" s="431"/>
      <c r="L14" s="431"/>
      <c r="M14" s="432"/>
      <c r="N14" s="391" t="s">
        <v>398</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399</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407</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685</v>
      </c>
      <c r="C19" s="378"/>
      <c r="D19" s="378"/>
      <c r="E19" s="378"/>
      <c r="F19" s="378"/>
      <c r="G19" s="378"/>
      <c r="H19" s="378"/>
      <c r="I19" s="378"/>
      <c r="J19" s="378"/>
      <c r="K19" s="378"/>
      <c r="L19" s="378"/>
      <c r="M19" s="379"/>
      <c r="N19" s="427" t="s">
        <v>399</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400</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401</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t="s">
        <v>402</v>
      </c>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686</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338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687</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354</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Z1_IBs!G13</f>
        <v>18</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18</v>
      </c>
      <c r="H72" s="489"/>
      <c r="I72" s="490"/>
      <c r="J72" s="454"/>
      <c r="K72" s="474"/>
      <c r="L72" s="512" t="s">
        <v>369</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14</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368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258</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v>10</v>
      </c>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v>8</v>
      </c>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393</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Z1_IBs!H13</f>
        <v>32</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Z1_IBs!E13</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374</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688</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iHUFHRsbbRuOyp4vio2FbPNfpEMQbPPjJn6g05Eye9vhTMBahem05sbfIqAeNGZVuV4BpMR1KqSWfiWKEvRDfg==" saltValue="v9nogSIQ8pX9kXWSOjkpN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8CD1D4D3-8369-4513-8D2E-E47691EF81BF}">
      <formula1>ZAL</formula1>
    </dataValidation>
    <dataValidation type="list" allowBlank="1" showInputMessage="1" showErrorMessage="1" sqref="L7" xr:uid="{482CD96A-D5DE-4450-80DF-0880A087F35C}">
      <formula1>STATUS</formula1>
    </dataValidation>
    <dataValidation type="list" allowBlank="1" showInputMessage="1" showErrorMessage="1" sqref="L72:L79" xr:uid="{9F8E61E4-E924-4096-8421-43DBBE154353}">
      <formula1>METODY</formula1>
    </dataValidation>
    <dataValidation type="list" allowBlank="1" showInputMessage="1" showErrorMessage="1" sqref="L81:L85" xr:uid="{11931DD9-7DF2-4064-8DD3-A8FB12687745}">
      <formula1>PRAC_STUD</formula1>
    </dataValidation>
    <dataValidation type="list" allowBlank="1" showInputMessage="1" showErrorMessage="1" sqref="N14:S33" xr:uid="{AF7FD1A0-024F-46B9-AF83-CE9676914613}">
      <formula1>KEW_Z1</formula1>
    </dataValidation>
    <dataValidation type="list" allowBlank="1" showInputMessage="1" showErrorMessage="1" sqref="N34:S53" xr:uid="{380EE5D4-2BDF-4F47-8E56-4A9814FFFFF1}">
      <formula1>KEU_Z1</formula1>
    </dataValidation>
    <dataValidation type="list" allowBlank="1" showInputMessage="1" showErrorMessage="1" sqref="N54:S68" xr:uid="{4181DA73-C9E2-4EAA-A9E2-1EC81301996B}">
      <formula1>KEK_Z1</formula1>
    </dataValidation>
  </dataValidations>
  <hyperlinks>
    <hyperlink ref="P13" r:id="rId1" xr:uid="{E99AE497-92C9-4B3F-8822-E7227CFEAA7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4695-00E8-4431-B42E-75A6F0F3B2A2}">
  <sheetPr codeName="Arkusz66">
    <pageSetUpPr fitToPage="1"/>
  </sheetPr>
  <dimension ref="A1:T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Z1_IBs!C10</f>
        <v>Business in Practice</v>
      </c>
      <c r="E3" s="465"/>
      <c r="F3" s="465"/>
      <c r="G3" s="465"/>
      <c r="H3" s="465"/>
      <c r="I3" s="466"/>
      <c r="J3" s="71"/>
      <c r="K3" s="71"/>
      <c r="L3" s="72"/>
      <c r="M3" s="72"/>
      <c r="N3" s="72"/>
      <c r="O3" s="72"/>
      <c r="P3" s="72"/>
      <c r="Q3" s="72"/>
      <c r="R3" s="72"/>
    </row>
    <row r="4" spans="1:19" ht="18.75" thickBot="1" x14ac:dyDescent="0.3">
      <c r="A4" s="364" t="s">
        <v>263</v>
      </c>
      <c r="B4" s="364"/>
      <c r="C4" s="364"/>
      <c r="D4" s="461" t="str">
        <f>Z1_IBs!B14</f>
        <v>Course 1.4.</v>
      </c>
      <c r="E4" s="462"/>
      <c r="F4" s="462"/>
      <c r="G4" s="462"/>
      <c r="H4" s="462"/>
      <c r="I4" s="463"/>
      <c r="J4" s="71"/>
      <c r="K4" s="71"/>
      <c r="L4" s="72"/>
      <c r="M4" s="72"/>
      <c r="N4" s="72"/>
      <c r="O4" s="72"/>
      <c r="P4" s="72"/>
      <c r="Q4" s="72"/>
      <c r="R4" s="72"/>
    </row>
    <row r="5" spans="1:19" ht="23.25" thickBot="1" x14ac:dyDescent="0.3">
      <c r="A5" s="365" t="s">
        <v>264</v>
      </c>
      <c r="B5" s="365"/>
      <c r="C5" s="365"/>
      <c r="D5" s="366" t="str">
        <f>Z1_IBs!C14</f>
        <v>Copyrights and Intelectual Property</v>
      </c>
      <c r="E5" s="366"/>
      <c r="F5" s="366"/>
      <c r="G5" s="366"/>
      <c r="H5" s="366"/>
      <c r="I5" s="366"/>
      <c r="J5" s="366"/>
      <c r="K5" s="366"/>
      <c r="L5" s="367" t="s">
        <v>308</v>
      </c>
      <c r="M5" s="367"/>
      <c r="N5" s="84">
        <f>Z1_IBs!D14</f>
        <v>2</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(1)'!G6</f>
        <v>I</v>
      </c>
      <c r="H7" s="188" t="s">
        <v>113</v>
      </c>
      <c r="I7" s="85">
        <f>'M (1)'!J6</f>
        <v>1</v>
      </c>
      <c r="J7" s="269" t="s">
        <v>268</v>
      </c>
      <c r="K7" s="268"/>
      <c r="L7" s="468" t="s">
        <v>251</v>
      </c>
      <c r="M7" s="469"/>
      <c r="N7" s="86" t="s">
        <v>269</v>
      </c>
      <c r="O7" s="389" t="s">
        <v>270</v>
      </c>
      <c r="P7" s="389"/>
      <c r="Q7" s="390" t="s">
        <v>271</v>
      </c>
      <c r="R7" s="390"/>
      <c r="S7" s="87">
        <f>Z1_IBs!G14</f>
        <v>18</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502</v>
      </c>
      <c r="C14" s="431"/>
      <c r="D14" s="431"/>
      <c r="E14" s="431"/>
      <c r="F14" s="431"/>
      <c r="G14" s="431"/>
      <c r="H14" s="431"/>
      <c r="I14" s="431"/>
      <c r="J14" s="431"/>
      <c r="K14" s="431"/>
      <c r="L14" s="431"/>
      <c r="M14" s="432"/>
      <c r="N14" s="391" t="s">
        <v>406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407</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f>3*250</f>
        <v>750</v>
      </c>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503</v>
      </c>
      <c r="C34" s="431"/>
      <c r="D34" s="431"/>
      <c r="E34" s="431"/>
      <c r="F34" s="431"/>
      <c r="G34" s="431"/>
      <c r="H34" s="431"/>
      <c r="I34" s="431"/>
      <c r="J34" s="431"/>
      <c r="K34" s="431"/>
      <c r="L34" s="431"/>
      <c r="M34" s="432"/>
      <c r="N34" s="391" t="s">
        <v>342</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504</v>
      </c>
      <c r="C39" s="378"/>
      <c r="D39" s="378"/>
      <c r="E39" s="378"/>
      <c r="F39" s="378"/>
      <c r="G39" s="378"/>
      <c r="H39" s="378"/>
      <c r="I39" s="378"/>
      <c r="J39" s="378"/>
      <c r="K39" s="378"/>
      <c r="L39" s="378"/>
      <c r="M39" s="379"/>
      <c r="N39" s="427" t="s">
        <v>342</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348</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517"/>
      <c r="C44" s="518"/>
      <c r="D44" s="518"/>
      <c r="E44" s="518"/>
      <c r="F44" s="518"/>
      <c r="G44" s="518"/>
      <c r="H44" s="518"/>
      <c r="I44" s="518"/>
      <c r="J44" s="518"/>
      <c r="K44" s="518"/>
      <c r="L44" s="518"/>
      <c r="M44" s="519"/>
      <c r="N44" s="427"/>
      <c r="O44" s="428"/>
      <c r="P44" s="428"/>
      <c r="Q44" s="428"/>
      <c r="R44" s="428"/>
      <c r="S44" s="429"/>
    </row>
    <row r="45" spans="1:19" ht="15" hidden="1" customHeight="1" x14ac:dyDescent="0.25">
      <c r="A45" s="375"/>
      <c r="B45" s="520"/>
      <c r="C45" s="521"/>
      <c r="D45" s="521"/>
      <c r="E45" s="521"/>
      <c r="F45" s="521"/>
      <c r="G45" s="521"/>
      <c r="H45" s="521"/>
      <c r="I45" s="521"/>
      <c r="J45" s="521"/>
      <c r="K45" s="521"/>
      <c r="L45" s="521"/>
      <c r="M45" s="522"/>
      <c r="N45" s="371"/>
      <c r="O45" s="372"/>
      <c r="P45" s="372"/>
      <c r="Q45" s="372"/>
      <c r="R45" s="372"/>
      <c r="S45" s="373"/>
    </row>
    <row r="46" spans="1:19" ht="15" hidden="1" customHeight="1" x14ac:dyDescent="0.25">
      <c r="A46" s="375"/>
      <c r="B46" s="520"/>
      <c r="C46" s="521"/>
      <c r="D46" s="521"/>
      <c r="E46" s="521"/>
      <c r="F46" s="521"/>
      <c r="G46" s="521"/>
      <c r="H46" s="521"/>
      <c r="I46" s="521"/>
      <c r="J46" s="521"/>
      <c r="K46" s="521"/>
      <c r="L46" s="521"/>
      <c r="M46" s="522"/>
      <c r="N46" s="371"/>
      <c r="O46" s="372"/>
      <c r="P46" s="372"/>
      <c r="Q46" s="372"/>
      <c r="R46" s="372"/>
      <c r="S46" s="373"/>
    </row>
    <row r="47" spans="1:19" ht="15" hidden="1" customHeight="1" x14ac:dyDescent="0.25">
      <c r="A47" s="375"/>
      <c r="B47" s="520"/>
      <c r="C47" s="521"/>
      <c r="D47" s="521"/>
      <c r="E47" s="521"/>
      <c r="F47" s="521"/>
      <c r="G47" s="521"/>
      <c r="H47" s="521"/>
      <c r="I47" s="521"/>
      <c r="J47" s="521"/>
      <c r="K47" s="521"/>
      <c r="L47" s="521"/>
      <c r="M47" s="522"/>
      <c r="N47" s="371"/>
      <c r="O47" s="372"/>
      <c r="P47" s="372"/>
      <c r="Q47" s="372"/>
      <c r="R47" s="372"/>
      <c r="S47" s="373"/>
    </row>
    <row r="48" spans="1:19" ht="15" hidden="1" customHeight="1" x14ac:dyDescent="0.25">
      <c r="A48" s="375"/>
      <c r="B48" s="523"/>
      <c r="C48" s="524"/>
      <c r="D48" s="524"/>
      <c r="E48" s="524"/>
      <c r="F48" s="524"/>
      <c r="G48" s="524"/>
      <c r="H48" s="524"/>
      <c r="I48" s="524"/>
      <c r="J48" s="524"/>
      <c r="K48" s="524"/>
      <c r="L48" s="524"/>
      <c r="M48" s="525"/>
      <c r="N48" s="394"/>
      <c r="O48" s="395"/>
      <c r="P48" s="395"/>
      <c r="Q48" s="395"/>
      <c r="R48" s="395"/>
      <c r="S48" s="396"/>
    </row>
    <row r="49" spans="1:20" ht="15" hidden="1" customHeight="1" x14ac:dyDescent="0.25">
      <c r="A49" s="375"/>
      <c r="B49" s="517"/>
      <c r="C49" s="518"/>
      <c r="D49" s="518"/>
      <c r="E49" s="518"/>
      <c r="F49" s="518"/>
      <c r="G49" s="518"/>
      <c r="H49" s="518"/>
      <c r="I49" s="518"/>
      <c r="J49" s="518"/>
      <c r="K49" s="518"/>
      <c r="L49" s="518"/>
      <c r="M49" s="519"/>
      <c r="N49" s="427"/>
      <c r="O49" s="428"/>
      <c r="P49" s="428"/>
      <c r="Q49" s="428"/>
      <c r="R49" s="428"/>
      <c r="S49" s="429"/>
    </row>
    <row r="50" spans="1:20" ht="15" hidden="1" customHeight="1" x14ac:dyDescent="0.25">
      <c r="A50" s="375"/>
      <c r="B50" s="520"/>
      <c r="C50" s="521"/>
      <c r="D50" s="521"/>
      <c r="E50" s="521"/>
      <c r="F50" s="521"/>
      <c r="G50" s="521"/>
      <c r="H50" s="521"/>
      <c r="I50" s="521"/>
      <c r="J50" s="521"/>
      <c r="K50" s="521"/>
      <c r="L50" s="521"/>
      <c r="M50" s="522"/>
      <c r="N50" s="371"/>
      <c r="O50" s="372"/>
      <c r="P50" s="372"/>
      <c r="Q50" s="372"/>
      <c r="R50" s="372"/>
      <c r="S50" s="373"/>
    </row>
    <row r="51" spans="1:20" ht="15" hidden="1" customHeight="1" x14ac:dyDescent="0.25">
      <c r="A51" s="375"/>
      <c r="B51" s="520"/>
      <c r="C51" s="521"/>
      <c r="D51" s="521"/>
      <c r="E51" s="521"/>
      <c r="F51" s="521"/>
      <c r="G51" s="521"/>
      <c r="H51" s="521"/>
      <c r="I51" s="521"/>
      <c r="J51" s="521"/>
      <c r="K51" s="521"/>
      <c r="L51" s="521"/>
      <c r="M51" s="522"/>
      <c r="N51" s="371"/>
      <c r="O51" s="372"/>
      <c r="P51" s="372"/>
      <c r="Q51" s="372"/>
      <c r="R51" s="372"/>
      <c r="S51" s="373"/>
    </row>
    <row r="52" spans="1:20" ht="15" hidden="1" customHeight="1" x14ac:dyDescent="0.25">
      <c r="A52" s="375"/>
      <c r="B52" s="520"/>
      <c r="C52" s="521"/>
      <c r="D52" s="521"/>
      <c r="E52" s="521"/>
      <c r="F52" s="521"/>
      <c r="G52" s="521"/>
      <c r="H52" s="521"/>
      <c r="I52" s="521"/>
      <c r="J52" s="521"/>
      <c r="K52" s="521"/>
      <c r="L52" s="521"/>
      <c r="M52" s="522"/>
      <c r="N52" s="371"/>
      <c r="O52" s="372"/>
      <c r="P52" s="372"/>
      <c r="Q52" s="372"/>
      <c r="R52" s="372"/>
      <c r="S52" s="373"/>
    </row>
    <row r="53" spans="1:20" ht="15" hidden="1" customHeight="1" thickBot="1" x14ac:dyDescent="0.3">
      <c r="A53" s="376"/>
      <c r="B53" s="523"/>
      <c r="C53" s="524"/>
      <c r="D53" s="524"/>
      <c r="E53" s="524"/>
      <c r="F53" s="524"/>
      <c r="G53" s="524"/>
      <c r="H53" s="524"/>
      <c r="I53" s="524"/>
      <c r="J53" s="524"/>
      <c r="K53" s="524"/>
      <c r="L53" s="524"/>
      <c r="M53" s="525"/>
      <c r="N53" s="457"/>
      <c r="O53" s="458"/>
      <c r="P53" s="458"/>
      <c r="Q53" s="458"/>
      <c r="R53" s="458"/>
      <c r="S53" s="459"/>
      <c r="T53" s="70">
        <f>1750</f>
        <v>1750</v>
      </c>
    </row>
    <row r="54" spans="1:20" ht="15" customHeight="1" x14ac:dyDescent="0.25">
      <c r="A54" s="369" t="s">
        <v>312</v>
      </c>
      <c r="B54" s="430" t="s">
        <v>505</v>
      </c>
      <c r="C54" s="431"/>
      <c r="D54" s="431"/>
      <c r="E54" s="431"/>
      <c r="F54" s="431"/>
      <c r="G54" s="431"/>
      <c r="H54" s="431"/>
      <c r="I54" s="431"/>
      <c r="J54" s="431"/>
      <c r="K54" s="431"/>
      <c r="L54" s="431"/>
      <c r="M54" s="432"/>
      <c r="N54" s="391" t="s">
        <v>356</v>
      </c>
      <c r="O54" s="392"/>
      <c r="P54" s="392"/>
      <c r="Q54" s="392"/>
      <c r="R54" s="392"/>
      <c r="S54" s="393"/>
    </row>
    <row r="55" spans="1:20"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20"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20"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20"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20"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20"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20"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20"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20"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20"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Z1_IBs!G14</f>
        <v>18</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18</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8</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8</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387</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388</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392</v>
      </c>
      <c r="M83" s="513"/>
      <c r="N83" s="513"/>
      <c r="O83" s="513"/>
      <c r="P83" s="513"/>
      <c r="Q83" s="513"/>
      <c r="R83" s="513"/>
      <c r="S83" s="514"/>
    </row>
    <row r="84" spans="1:19" ht="15" customHeight="1" x14ac:dyDescent="0.25">
      <c r="A84" s="370"/>
      <c r="B84" s="500" t="s">
        <v>281</v>
      </c>
      <c r="C84" s="501"/>
      <c r="D84" s="501"/>
      <c r="E84" s="501"/>
      <c r="F84" s="502"/>
      <c r="G84" s="494">
        <f>Z1_IBs!H14</f>
        <v>32</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3*250</f>
        <v>750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Z1_IBs!E14</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374</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94.5" customHeight="1" x14ac:dyDescent="0.25">
      <c r="A98" s="456"/>
      <c r="B98" s="515" t="s">
        <v>506</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93" customHeight="1" x14ac:dyDescent="0.25">
      <c r="A100" s="456"/>
      <c r="B100" s="515" t="s">
        <v>507</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508</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hz8NciA5hC5qV58G1F09m+QCyfbiYTCfkmpr6WygxxNMtvWfUEizD4SbKTP6qm/nj3bJKHVVLZUNyrnKLYABQ==" saltValue="rUFjhsuTw/cwTiuaLQACS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6998B178-8BCB-4907-81C4-DDF2578A3F93}">
      <formula1>KEK_Z1</formula1>
    </dataValidation>
    <dataValidation type="list" allowBlank="1" showInputMessage="1" showErrorMessage="1" sqref="N34:S53" xr:uid="{1224E7B9-BB48-47BB-8631-C869301A828E}">
      <formula1>KEU_Z1</formula1>
    </dataValidation>
    <dataValidation type="list" allowBlank="1" showInputMessage="1" showErrorMessage="1" sqref="N14:S33" xr:uid="{45A6F7D3-29D0-4CA5-93BF-6C16888A71E7}">
      <formula1>KEW_Z1</formula1>
    </dataValidation>
    <dataValidation type="list" allowBlank="1" showInputMessage="1" showErrorMessage="1" sqref="L81:L85" xr:uid="{5CB95B4B-0020-48F1-BBD3-CEEDA1E1BF04}">
      <formula1>PRAC_STUD</formula1>
    </dataValidation>
    <dataValidation type="list" allowBlank="1" showInputMessage="1" showErrorMessage="1" sqref="L72:L79" xr:uid="{B6E83FFA-68DD-41A9-8C06-77243EB46D67}">
      <formula1>METODY</formula1>
    </dataValidation>
    <dataValidation type="list" allowBlank="1" showInputMessage="1" showErrorMessage="1" sqref="L7" xr:uid="{21718D7E-1E31-4D60-BB00-CDC8367AC50B}">
      <formula1>STATUS</formula1>
    </dataValidation>
    <dataValidation type="list" allowBlank="1" showInputMessage="1" showErrorMessage="1" sqref="B90:E94" xr:uid="{6ADBC2F8-786D-4348-B260-B03263E24EB4}">
      <formula1>ZAL</formula1>
    </dataValidation>
  </dataValidations>
  <hyperlinks>
    <hyperlink ref="P13" r:id="rId1" xr:uid="{8727D29D-AF21-4C82-883C-9AE49347718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C926-900D-4648-8686-A9354F7832DF}">
  <sheetPr codeName="Arkusz67">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Z1_IBs!C10</f>
        <v>Business in Practice</v>
      </c>
      <c r="E3" s="465"/>
      <c r="F3" s="465"/>
      <c r="G3" s="465"/>
      <c r="H3" s="465"/>
      <c r="I3" s="466"/>
      <c r="J3" s="71"/>
      <c r="K3" s="71"/>
      <c r="L3" s="72"/>
      <c r="M3" s="72"/>
      <c r="N3" s="72"/>
      <c r="O3" s="72"/>
      <c r="P3" s="72"/>
      <c r="Q3" s="72"/>
      <c r="R3" s="72"/>
    </row>
    <row r="4" spans="1:19" ht="18.75" thickBot="1" x14ac:dyDescent="0.3">
      <c r="A4" s="364" t="s">
        <v>263</v>
      </c>
      <c r="B4" s="364"/>
      <c r="C4" s="364"/>
      <c r="D4" s="461" t="str">
        <f>Z1_IBs!B15</f>
        <v>Course 1.5.</v>
      </c>
      <c r="E4" s="462"/>
      <c r="F4" s="462"/>
      <c r="G4" s="462"/>
      <c r="H4" s="462"/>
      <c r="I4" s="463"/>
      <c r="J4" s="71"/>
      <c r="K4" s="71"/>
      <c r="L4" s="72"/>
      <c r="M4" s="72"/>
      <c r="N4" s="72"/>
      <c r="O4" s="72"/>
      <c r="P4" s="72"/>
      <c r="Q4" s="72"/>
      <c r="R4" s="72"/>
    </row>
    <row r="5" spans="1:19" ht="23.25" thickBot="1" x14ac:dyDescent="0.3">
      <c r="A5" s="365" t="s">
        <v>264</v>
      </c>
      <c r="B5" s="365"/>
      <c r="C5" s="365"/>
      <c r="D5" s="366" t="str">
        <f>Z1_IBs!C15</f>
        <v>Law in Business</v>
      </c>
      <c r="E5" s="366"/>
      <c r="F5" s="366"/>
      <c r="G5" s="366"/>
      <c r="H5" s="366"/>
      <c r="I5" s="366"/>
      <c r="J5" s="366"/>
      <c r="K5" s="366"/>
      <c r="L5" s="367" t="s">
        <v>308</v>
      </c>
      <c r="M5" s="367"/>
      <c r="N5" s="84">
        <f>Z1_IBs!D15</f>
        <v>4</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(1)'!G6</f>
        <v>I</v>
      </c>
      <c r="H7" s="188" t="s">
        <v>113</v>
      </c>
      <c r="I7" s="85">
        <f>'M (1)'!J6</f>
        <v>1</v>
      </c>
      <c r="J7" s="269" t="s">
        <v>268</v>
      </c>
      <c r="K7" s="268"/>
      <c r="L7" s="468" t="s">
        <v>251</v>
      </c>
      <c r="M7" s="469"/>
      <c r="N7" s="86" t="s">
        <v>269</v>
      </c>
      <c r="O7" s="389" t="s">
        <v>270</v>
      </c>
      <c r="P7" s="389"/>
      <c r="Q7" s="390" t="s">
        <v>271</v>
      </c>
      <c r="R7" s="390"/>
      <c r="S7" s="87">
        <f>Z1_IBs!G15</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511</v>
      </c>
      <c r="C14" s="431"/>
      <c r="D14" s="431"/>
      <c r="E14" s="431"/>
      <c r="F14" s="431"/>
      <c r="G14" s="431"/>
      <c r="H14" s="431"/>
      <c r="I14" s="431"/>
      <c r="J14" s="431"/>
      <c r="K14" s="431"/>
      <c r="L14" s="431"/>
      <c r="M14" s="432"/>
      <c r="N14" s="391" t="s">
        <v>406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407</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510</v>
      </c>
      <c r="C19" s="378"/>
      <c r="D19" s="378"/>
      <c r="E19" s="378"/>
      <c r="F19" s="378"/>
      <c r="G19" s="378"/>
      <c r="H19" s="378"/>
      <c r="I19" s="378"/>
      <c r="J19" s="378"/>
      <c r="K19" s="378"/>
      <c r="L19" s="378"/>
      <c r="M19" s="379"/>
      <c r="N19" s="427" t="s">
        <v>407</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509</v>
      </c>
      <c r="C24" s="378"/>
      <c r="D24" s="378"/>
      <c r="E24" s="378"/>
      <c r="F24" s="378"/>
      <c r="G24" s="378"/>
      <c r="H24" s="378"/>
      <c r="I24" s="378"/>
      <c r="J24" s="378"/>
      <c r="K24" s="378"/>
      <c r="L24" s="378"/>
      <c r="M24" s="379"/>
      <c r="N24" s="427" t="s">
        <v>406</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407</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512</v>
      </c>
      <c r="C34" s="431"/>
      <c r="D34" s="431"/>
      <c r="E34" s="431"/>
      <c r="F34" s="431"/>
      <c r="G34" s="431"/>
      <c r="H34" s="431"/>
      <c r="I34" s="431"/>
      <c r="J34" s="431"/>
      <c r="K34" s="431"/>
      <c r="L34" s="431"/>
      <c r="M34" s="432"/>
      <c r="N34" s="391" t="s">
        <v>342</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513</v>
      </c>
      <c r="C54" s="431"/>
      <c r="D54" s="431"/>
      <c r="E54" s="431"/>
      <c r="F54" s="431"/>
      <c r="G54" s="431"/>
      <c r="H54" s="431"/>
      <c r="I54" s="431"/>
      <c r="J54" s="431"/>
      <c r="K54" s="431"/>
      <c r="L54" s="431"/>
      <c r="M54" s="432"/>
      <c r="N54" s="391" t="s">
        <v>355</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356</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Z1_IBs!G15</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10</v>
      </c>
      <c r="H73" s="486"/>
      <c r="I73" s="487"/>
      <c r="J73" s="454"/>
      <c r="K73" s="474"/>
      <c r="L73" s="512" t="s">
        <v>358</v>
      </c>
      <c r="M73" s="513"/>
      <c r="N73" s="513"/>
      <c r="O73" s="513"/>
      <c r="P73" s="513"/>
      <c r="Q73" s="513"/>
      <c r="R73" s="513"/>
      <c r="S73" s="514"/>
    </row>
    <row r="74" spans="1:19" ht="15" customHeight="1" x14ac:dyDescent="0.25">
      <c r="A74" s="370"/>
      <c r="B74" s="497" t="s">
        <v>255</v>
      </c>
      <c r="C74" s="498"/>
      <c r="D74" s="498"/>
      <c r="E74" s="498"/>
      <c r="F74" s="499"/>
      <c r="G74" s="485">
        <v>18</v>
      </c>
      <c r="H74" s="486"/>
      <c r="I74" s="487"/>
      <c r="J74" s="454"/>
      <c r="K74" s="474"/>
      <c r="L74" s="512" t="s">
        <v>363</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367</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387</v>
      </c>
      <c r="M83" s="513"/>
      <c r="N83" s="513"/>
      <c r="O83" s="513"/>
      <c r="P83" s="513"/>
      <c r="Q83" s="513"/>
      <c r="R83" s="513"/>
      <c r="S83" s="514"/>
    </row>
    <row r="84" spans="1:19" ht="15" customHeight="1" x14ac:dyDescent="0.25">
      <c r="A84" s="370"/>
      <c r="B84" s="500" t="s">
        <v>281</v>
      </c>
      <c r="C84" s="501"/>
      <c r="D84" s="501"/>
      <c r="E84" s="501"/>
      <c r="F84" s="502"/>
      <c r="G84" s="494">
        <f>Z1_IBs!H15</f>
        <v>70</v>
      </c>
      <c r="H84" s="495"/>
      <c r="I84" s="496"/>
      <c r="J84" s="454"/>
      <c r="K84" s="474"/>
      <c r="L84" s="512" t="s">
        <v>388</v>
      </c>
      <c r="M84" s="513"/>
      <c r="N84" s="513"/>
      <c r="O84" s="513"/>
      <c r="P84" s="513"/>
      <c r="Q84" s="513"/>
      <c r="R84" s="513"/>
      <c r="S84" s="514"/>
    </row>
    <row r="85" spans="1:19" ht="15" customHeight="1" x14ac:dyDescent="0.25">
      <c r="A85" s="370"/>
      <c r="B85" s="491" t="s">
        <v>282</v>
      </c>
      <c r="C85" s="492"/>
      <c r="D85" s="492"/>
      <c r="E85" s="492"/>
      <c r="F85" s="493"/>
      <c r="G85" s="488">
        <f>SUM(G84,G71)</f>
        <v>100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Z1_IBs!E15</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80.75" customHeight="1" x14ac:dyDescent="0.25">
      <c r="A98" s="456"/>
      <c r="B98" s="515" t="s">
        <v>514</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83.25" customHeight="1" x14ac:dyDescent="0.25">
      <c r="A100" s="456"/>
      <c r="B100" s="515" t="s">
        <v>515</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516</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bUSmbsrcBZcNrL0purbzKQi21kqi6wwigFPl9arJZb53vwq6jrQUOUpl3vEn6MT6vZA5aO/O31Gf9EwdHuM71w==" saltValue="fZUODDdb92L6/jBd1JGKi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B3D4A206-456E-4B46-8546-CB4DEF3592EC}">
      <formula1>ZAL</formula1>
    </dataValidation>
    <dataValidation type="list" allowBlank="1" showInputMessage="1" showErrorMessage="1" sqref="L7" xr:uid="{460CFAA3-FF5F-4B1D-8C36-C2918018B806}">
      <formula1>STATUS</formula1>
    </dataValidation>
    <dataValidation type="list" allowBlank="1" showInputMessage="1" showErrorMessage="1" sqref="L72:L79" xr:uid="{A7A5ECEF-3C54-4080-9EC6-42CB4002F0F2}">
      <formula1>METODY</formula1>
    </dataValidation>
    <dataValidation type="list" allowBlank="1" showInputMessage="1" showErrorMessage="1" sqref="L81:L85" xr:uid="{2791E918-2C32-41B5-8430-FA58B6EFB164}">
      <formula1>PRAC_STUD</formula1>
    </dataValidation>
    <dataValidation type="list" allowBlank="1" showInputMessage="1" showErrorMessage="1" sqref="N14:S33" xr:uid="{91DB9D46-4FC6-4B6D-96AF-BDED84BE143E}">
      <formula1>KEW_Z1</formula1>
    </dataValidation>
    <dataValidation type="list" allowBlank="1" showInputMessage="1" showErrorMessage="1" sqref="N34:S53" xr:uid="{56D0BB19-3F5D-44B5-BC55-86BFC82832B4}">
      <formula1>KEU_Z1</formula1>
    </dataValidation>
    <dataValidation type="list" allowBlank="1" showInputMessage="1" showErrorMessage="1" sqref="N54:S68" xr:uid="{1930504A-E294-45C5-B518-82460F021C4A}">
      <formula1>KEK_Z1</formula1>
    </dataValidation>
  </dataValidations>
  <hyperlinks>
    <hyperlink ref="P13" r:id="rId1" xr:uid="{067155B4-06CE-4435-BCBF-8D060EFC8981}"/>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572B-AB22-4C93-B809-D9264FD3160B}">
  <sheetPr codeName="Arkusz68">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Z1_IBs!C10</f>
        <v>Business in Practice</v>
      </c>
      <c r="E3" s="465"/>
      <c r="F3" s="465"/>
      <c r="G3" s="465"/>
      <c r="H3" s="465"/>
      <c r="I3" s="466"/>
      <c r="J3" s="71"/>
      <c r="K3" s="71"/>
      <c r="L3" s="72"/>
      <c r="M3" s="72"/>
      <c r="N3" s="72"/>
      <c r="O3" s="72"/>
      <c r="P3" s="72"/>
      <c r="Q3" s="72"/>
      <c r="R3" s="72"/>
    </row>
    <row r="4" spans="1:19" ht="18.75" thickBot="1" x14ac:dyDescent="0.3">
      <c r="A4" s="364" t="s">
        <v>263</v>
      </c>
      <c r="B4" s="364"/>
      <c r="C4" s="364"/>
      <c r="D4" s="461" t="str">
        <f>Z1_IBs!B16</f>
        <v>Course 1.6.</v>
      </c>
      <c r="E4" s="462"/>
      <c r="F4" s="462"/>
      <c r="G4" s="462"/>
      <c r="H4" s="462"/>
      <c r="I4" s="463"/>
      <c r="J4" s="71"/>
      <c r="K4" s="71"/>
      <c r="L4" s="72"/>
      <c r="M4" s="72"/>
      <c r="N4" s="72"/>
      <c r="O4" s="72"/>
      <c r="P4" s="72"/>
      <c r="Q4" s="72"/>
      <c r="R4" s="72"/>
    </row>
    <row r="5" spans="1:19" ht="23.25" thickBot="1" x14ac:dyDescent="0.3">
      <c r="A5" s="365" t="s">
        <v>264</v>
      </c>
      <c r="B5" s="365"/>
      <c r="C5" s="365"/>
      <c r="D5" s="366" t="str">
        <f>Z1_IBs!C16</f>
        <v>Foreign Language (1)</v>
      </c>
      <c r="E5" s="366"/>
      <c r="F5" s="366"/>
      <c r="G5" s="366"/>
      <c r="H5" s="366"/>
      <c r="I5" s="366"/>
      <c r="J5" s="366"/>
      <c r="K5" s="366"/>
      <c r="L5" s="367" t="s">
        <v>308</v>
      </c>
      <c r="M5" s="367"/>
      <c r="N5" s="84">
        <f>Z1_IBs!D16</f>
        <v>4</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(1)'!G6</f>
        <v>I</v>
      </c>
      <c r="H7" s="188" t="s">
        <v>113</v>
      </c>
      <c r="I7" s="85">
        <f>'M (1)'!J6</f>
        <v>1</v>
      </c>
      <c r="J7" s="269" t="s">
        <v>268</v>
      </c>
      <c r="K7" s="268"/>
      <c r="L7" s="468" t="s">
        <v>251</v>
      </c>
      <c r="M7" s="469"/>
      <c r="N7" s="86" t="s">
        <v>269</v>
      </c>
      <c r="O7" s="389" t="s">
        <v>334</v>
      </c>
      <c r="P7" s="389"/>
      <c r="Q7" s="390" t="s">
        <v>271</v>
      </c>
      <c r="R7" s="390"/>
      <c r="S7" s="87">
        <f>Z1_IBs!G16</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894</v>
      </c>
      <c r="C14" s="431"/>
      <c r="D14" s="431"/>
      <c r="E14" s="431"/>
      <c r="F14" s="431"/>
      <c r="G14" s="431"/>
      <c r="H14" s="431"/>
      <c r="I14" s="431"/>
      <c r="J14" s="431"/>
      <c r="K14" s="431"/>
      <c r="L14" s="431"/>
      <c r="M14" s="432"/>
      <c r="N14" s="391" t="s">
        <v>411</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895</v>
      </c>
      <c r="C34" s="431"/>
      <c r="D34" s="431"/>
      <c r="E34" s="431"/>
      <c r="F34" s="431"/>
      <c r="G34" s="431"/>
      <c r="H34" s="431"/>
      <c r="I34" s="431"/>
      <c r="J34" s="431"/>
      <c r="K34" s="431"/>
      <c r="L34" s="431"/>
      <c r="M34" s="432"/>
      <c r="N34" s="391" t="s">
        <v>343</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896</v>
      </c>
      <c r="C54" s="511"/>
      <c r="D54" s="511"/>
      <c r="E54" s="511"/>
      <c r="F54" s="511"/>
      <c r="G54" s="511"/>
      <c r="H54" s="511"/>
      <c r="I54" s="511"/>
      <c r="J54" s="511"/>
      <c r="K54" s="511"/>
      <c r="L54" s="511"/>
      <c r="M54" s="382"/>
      <c r="N54" s="391" t="s">
        <v>350</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355</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351</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Z1_IBs!G16</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358</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359</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360</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361</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362</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392</v>
      </c>
      <c r="M82" s="513"/>
      <c r="N82" s="513"/>
      <c r="O82" s="513"/>
      <c r="P82" s="513"/>
      <c r="Q82" s="513"/>
      <c r="R82" s="513"/>
      <c r="S82" s="514"/>
    </row>
    <row r="83" spans="1:19" ht="15" customHeight="1" x14ac:dyDescent="0.25">
      <c r="A83" s="370"/>
      <c r="B83" s="497" t="s">
        <v>262</v>
      </c>
      <c r="C83" s="498"/>
      <c r="D83" s="498"/>
      <c r="E83" s="498"/>
      <c r="F83" s="499"/>
      <c r="G83" s="485">
        <v>28</v>
      </c>
      <c r="H83" s="486"/>
      <c r="I83" s="487"/>
      <c r="J83" s="454"/>
      <c r="K83" s="474"/>
      <c r="L83" s="512" t="s">
        <v>393</v>
      </c>
      <c r="M83" s="513"/>
      <c r="N83" s="513"/>
      <c r="O83" s="513"/>
      <c r="P83" s="513"/>
      <c r="Q83" s="513"/>
      <c r="R83" s="513"/>
      <c r="S83" s="514"/>
    </row>
    <row r="84" spans="1:19" ht="15" customHeight="1" x14ac:dyDescent="0.25">
      <c r="A84" s="370"/>
      <c r="B84" s="500" t="s">
        <v>281</v>
      </c>
      <c r="C84" s="501"/>
      <c r="D84" s="501"/>
      <c r="E84" s="501"/>
      <c r="F84" s="502"/>
      <c r="G84" s="494">
        <f>Z1_IBs!H16</f>
        <v>70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Z1_IBs!E16</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40</v>
      </c>
      <c r="G91" s="425"/>
      <c r="H91" s="425"/>
      <c r="I91" s="426"/>
      <c r="J91" s="401"/>
      <c r="K91" s="414"/>
      <c r="L91" s="405" t="s">
        <v>291</v>
      </c>
      <c r="M91" s="406"/>
      <c r="N91" s="406"/>
      <c r="O91" s="406"/>
      <c r="P91" s="406"/>
      <c r="Q91" s="406"/>
      <c r="R91" s="406"/>
      <c r="S91" s="407"/>
    </row>
    <row r="92" spans="1:19" ht="15" customHeight="1" x14ac:dyDescent="0.25">
      <c r="A92" s="397"/>
      <c r="B92" s="421" t="s">
        <v>380</v>
      </c>
      <c r="C92" s="422"/>
      <c r="D92" s="422"/>
      <c r="E92" s="423"/>
      <c r="F92" s="424">
        <v>10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897</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898</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HhFbnhrpuOk1tAtFS7M0YZF+kTaOPvMOHoFe/IfBb0iQUQ5C40Xn1o+FfbX+nMR5g9JN1ujc1AvIsyv70sbxqA==" saltValue="JEFZ/ZvXkbN9QLCD8nfad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5179AB96-92A8-4634-BA65-B9F324FD6660}">
      <formula1>KEK_Z1</formula1>
    </dataValidation>
    <dataValidation type="list" allowBlank="1" showInputMessage="1" showErrorMessage="1" sqref="N34:S53" xr:uid="{4D7BEBC9-C3BA-44E5-A26D-3F9ED5903D6D}">
      <formula1>KEU_Z1</formula1>
    </dataValidation>
    <dataValidation type="list" allowBlank="1" showInputMessage="1" showErrorMessage="1" sqref="N14:S33" xr:uid="{EB8D674B-EF76-4108-8905-53735BBACB8A}">
      <formula1>KEW_Z1</formula1>
    </dataValidation>
    <dataValidation type="list" allowBlank="1" showInputMessage="1" showErrorMessage="1" sqref="L81:L85" xr:uid="{332936B2-4E83-4573-AB42-ED7099425550}">
      <formula1>PRAC_STUD</formula1>
    </dataValidation>
    <dataValidation type="list" allowBlank="1" showInputMessage="1" showErrorMessage="1" sqref="L72:L79" xr:uid="{FF0D1340-B28A-4DB2-9251-515CDCC0D26A}">
      <formula1>METODY</formula1>
    </dataValidation>
    <dataValidation type="list" allowBlank="1" showInputMessage="1" showErrorMessage="1" sqref="L7" xr:uid="{9BE64595-9E61-4756-8834-81AA126B029F}">
      <formula1>STATUS</formula1>
    </dataValidation>
    <dataValidation type="list" allowBlank="1" showInputMessage="1" showErrorMessage="1" sqref="B90:E94" xr:uid="{A3CABF61-B1D6-4E0F-83EF-D09C549F85E5}">
      <formula1>ZAL</formula1>
    </dataValidation>
  </dataValidations>
  <hyperlinks>
    <hyperlink ref="P13" r:id="rId1" xr:uid="{044D0C22-DC75-4E37-887A-EA8F208EC3D1}"/>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Gothic,Pogrubiony"&amp;12&amp;K05-048COURSE DESCRIPTION&amp;R&amp;G</oddHeader>
  </headerFooter>
  <rowBreaks count="1" manualBreakCount="1">
    <brk id="68"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F343-36C1-4D3D-826F-27DA03DB722C}">
  <sheetPr codeName="Arkusz9">
    <tabColor rgb="FFC6E0B4"/>
    <pageSetUpPr fitToPage="1"/>
  </sheetPr>
  <dimension ref="A1:W350"/>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23" ht="26.25" thickBot="1" x14ac:dyDescent="0.3">
      <c r="A1" s="253" t="str">
        <f>Z1_IBs!B2</f>
        <v>2020/2021</v>
      </c>
      <c r="B1" s="254"/>
      <c r="C1" s="68"/>
      <c r="D1" s="69"/>
    </row>
    <row r="2" spans="1:23" ht="9.9499999999999993" customHeight="1" thickBot="1" x14ac:dyDescent="0.3"/>
    <row r="3" spans="1:23" ht="39" customHeight="1" thickBot="1" x14ac:dyDescent="0.3">
      <c r="A3" s="246" t="s">
        <v>300</v>
      </c>
      <c r="B3" s="247"/>
      <c r="C3" s="256" t="str">
        <f>Z1_IBs!B17</f>
        <v>Module Z1/2</v>
      </c>
      <c r="D3" s="257"/>
      <c r="E3" s="257"/>
      <c r="F3" s="258"/>
      <c r="G3" s="71"/>
      <c r="H3" s="71"/>
      <c r="I3" s="71"/>
      <c r="J3" s="71"/>
      <c r="K3" s="71"/>
      <c r="L3" s="72"/>
      <c r="M3" s="72"/>
      <c r="N3" s="72"/>
      <c r="O3" s="72"/>
      <c r="P3" s="72"/>
      <c r="Q3" s="72"/>
    </row>
    <row r="4" spans="1:23" s="203" customFormat="1" ht="39.75" customHeight="1" thickBot="1" x14ac:dyDescent="0.3">
      <c r="A4" s="255" t="s">
        <v>301</v>
      </c>
      <c r="B4" s="255"/>
      <c r="C4" s="262" t="str">
        <f>Z1_IBs!C17</f>
        <v>Organisation and Management</v>
      </c>
      <c r="D4" s="263"/>
      <c r="E4" s="263"/>
      <c r="F4" s="263"/>
      <c r="G4" s="263"/>
      <c r="H4" s="263"/>
      <c r="I4" s="263"/>
      <c r="J4" s="263"/>
      <c r="K4" s="246" t="s">
        <v>308</v>
      </c>
      <c r="L4" s="247"/>
      <c r="M4" s="189">
        <f>Z1_IBs!D17</f>
        <v>12</v>
      </c>
      <c r="N4" s="265" t="s">
        <v>116</v>
      </c>
      <c r="O4" s="252"/>
      <c r="P4" s="259" t="str">
        <f>Z1_IBs!F17</f>
        <v>dr R. Nowak-Lewandowska</v>
      </c>
      <c r="Q4" s="260"/>
      <c r="R4" s="261"/>
    </row>
    <row r="5" spans="1:23"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23" s="203" customFormat="1" ht="43.15" customHeight="1" thickBot="1" x14ac:dyDescent="0.3">
      <c r="A6" s="246" t="s">
        <v>265</v>
      </c>
      <c r="B6" s="247"/>
      <c r="C6" s="256" t="str">
        <f>Z1_IBs!B3</f>
        <v>MANAGEMENT</v>
      </c>
      <c r="D6" s="258"/>
      <c r="E6" s="73" t="str">
        <f>Z1_IBs!B4</f>
        <v>Bachelor</v>
      </c>
      <c r="F6" s="187" t="s">
        <v>267</v>
      </c>
      <c r="G6" s="85" t="s">
        <v>9</v>
      </c>
      <c r="H6" s="187" t="s">
        <v>113</v>
      </c>
      <c r="I6" s="85">
        <v>1</v>
      </c>
      <c r="J6" s="95" t="s">
        <v>310</v>
      </c>
      <c r="K6" s="248" t="s">
        <v>251</v>
      </c>
      <c r="L6" s="250"/>
      <c r="M6" s="251" t="s">
        <v>269</v>
      </c>
      <c r="N6" s="252"/>
      <c r="O6" s="189" t="s">
        <v>270</v>
      </c>
      <c r="P6" s="269" t="s">
        <v>271</v>
      </c>
      <c r="Q6" s="268"/>
      <c r="R6" s="189">
        <f>Z1_IBs!G17</f>
        <v>135</v>
      </c>
    </row>
    <row r="7" spans="1:23" ht="9.9499999999999993" customHeight="1" thickBot="1" x14ac:dyDescent="0.3">
      <c r="B7" s="74"/>
      <c r="C7" s="74"/>
      <c r="D7" s="74"/>
      <c r="E7" s="74"/>
      <c r="F7" s="74"/>
      <c r="G7" s="74"/>
      <c r="H7" s="74"/>
      <c r="I7" s="74"/>
      <c r="J7" s="74"/>
      <c r="K7" s="74"/>
      <c r="L7" s="74"/>
      <c r="M7" s="75"/>
      <c r="N7" s="74"/>
      <c r="O7" s="74"/>
      <c r="P7" s="74"/>
      <c r="Q7" s="74"/>
    </row>
    <row r="8" spans="1:23" ht="15" customHeight="1" x14ac:dyDescent="0.25">
      <c r="A8" s="276"/>
      <c r="B8" s="277"/>
      <c r="C8" s="277"/>
      <c r="D8" s="277"/>
      <c r="E8" s="277"/>
      <c r="F8" s="277"/>
      <c r="G8" s="277"/>
      <c r="H8" s="277"/>
      <c r="I8" s="277"/>
      <c r="J8" s="277"/>
      <c r="K8" s="277"/>
      <c r="L8" s="277"/>
      <c r="M8" s="277"/>
      <c r="N8" s="277"/>
      <c r="O8" s="277"/>
      <c r="P8" s="277"/>
      <c r="Q8" s="277"/>
      <c r="R8" s="278"/>
      <c r="S8" s="203"/>
    </row>
    <row r="9" spans="1:23" ht="30" customHeight="1" x14ac:dyDescent="0.25">
      <c r="A9" s="334" t="s">
        <v>303</v>
      </c>
      <c r="B9" s="335"/>
      <c r="C9" s="335"/>
      <c r="D9" s="335"/>
      <c r="E9" s="335"/>
      <c r="F9" s="335"/>
      <c r="G9" s="335"/>
      <c r="H9" s="335"/>
      <c r="I9" s="335"/>
      <c r="J9" s="335"/>
      <c r="K9" s="335"/>
      <c r="L9" s="335"/>
      <c r="M9" s="335"/>
      <c r="N9" s="335"/>
      <c r="O9" s="335"/>
      <c r="P9" s="335"/>
      <c r="Q9" s="335"/>
      <c r="R9" s="504"/>
    </row>
    <row r="10" spans="1:23"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23" ht="99.95" customHeight="1" thickBot="1" x14ac:dyDescent="0.3">
      <c r="A11" s="288" t="s">
        <v>770</v>
      </c>
      <c r="B11" s="289"/>
      <c r="C11" s="289"/>
      <c r="D11" s="289"/>
      <c r="E11" s="289"/>
      <c r="F11" s="289"/>
      <c r="G11" s="289"/>
      <c r="H11" s="289"/>
      <c r="I11" s="289"/>
      <c r="J11" s="289"/>
      <c r="K11" s="289"/>
      <c r="L11" s="289"/>
      <c r="M11" s="289"/>
      <c r="N11" s="289"/>
      <c r="O11" s="289"/>
      <c r="P11" s="289"/>
      <c r="Q11" s="289"/>
      <c r="R11" s="290"/>
    </row>
    <row r="12" spans="1:23"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23"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23"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23"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23" ht="48.75" customHeight="1" thickBot="1" x14ac:dyDescent="0.3">
      <c r="A16" s="273" t="s">
        <v>771</v>
      </c>
      <c r="B16" s="274"/>
      <c r="C16" s="274"/>
      <c r="D16" s="274"/>
      <c r="E16" s="274"/>
      <c r="F16" s="274"/>
      <c r="G16" s="274"/>
      <c r="H16" s="274"/>
      <c r="I16" s="274"/>
      <c r="J16" s="274"/>
      <c r="K16" s="274"/>
      <c r="L16" s="274"/>
      <c r="M16" s="274"/>
      <c r="N16" s="274"/>
      <c r="O16" s="274"/>
      <c r="P16" s="274"/>
      <c r="Q16" s="274"/>
      <c r="R16" s="275"/>
      <c r="S16" s="206"/>
      <c r="T16" s="206"/>
      <c r="U16" s="206"/>
      <c r="V16" s="206"/>
      <c r="W16" s="206"/>
    </row>
    <row r="17" spans="1:23"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23"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23"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23"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23" ht="39.950000000000003" customHeight="1" x14ac:dyDescent="0.25">
      <c r="A21" s="530" t="s">
        <v>320</v>
      </c>
      <c r="B21" s="318"/>
      <c r="C21" s="318"/>
      <c r="D21" s="318"/>
      <c r="E21" s="319"/>
      <c r="F21" s="299" t="s">
        <v>321</v>
      </c>
      <c r="G21" s="300"/>
      <c r="H21" s="300"/>
      <c r="I21" s="300"/>
      <c r="J21" s="300"/>
      <c r="K21" s="320"/>
      <c r="L21" s="299" t="s">
        <v>322</v>
      </c>
      <c r="M21" s="300"/>
      <c r="N21" s="300"/>
      <c r="O21" s="300"/>
      <c r="P21" s="300"/>
      <c r="Q21" s="300"/>
      <c r="R21" s="301"/>
    </row>
    <row r="22" spans="1:23" ht="147.75" customHeight="1" thickBot="1" x14ac:dyDescent="0.3">
      <c r="A22" s="531" t="s">
        <v>772</v>
      </c>
      <c r="B22" s="532"/>
      <c r="C22" s="532"/>
      <c r="D22" s="532"/>
      <c r="E22" s="532"/>
      <c r="F22" s="532" t="s">
        <v>773</v>
      </c>
      <c r="G22" s="532"/>
      <c r="H22" s="532"/>
      <c r="I22" s="532"/>
      <c r="J22" s="532"/>
      <c r="K22" s="532"/>
      <c r="L22" s="532" t="s">
        <v>774</v>
      </c>
      <c r="M22" s="532"/>
      <c r="N22" s="532"/>
      <c r="O22" s="532"/>
      <c r="P22" s="532"/>
      <c r="Q22" s="532"/>
      <c r="R22" s="533"/>
      <c r="S22" s="206"/>
      <c r="T22" s="206"/>
      <c r="U22" s="206"/>
      <c r="V22" s="206"/>
      <c r="W22" s="206"/>
    </row>
    <row r="23" spans="1:23"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23" ht="15" customHeight="1" x14ac:dyDescent="0.25">
      <c r="A24" s="76"/>
      <c r="B24" s="77"/>
      <c r="C24" s="77"/>
      <c r="D24" s="77"/>
      <c r="E24" s="77"/>
      <c r="F24" s="77"/>
      <c r="G24" s="77"/>
      <c r="H24" s="77"/>
      <c r="I24" s="77"/>
      <c r="J24" s="77"/>
      <c r="K24" s="77"/>
      <c r="L24" s="77"/>
      <c r="M24" s="77"/>
      <c r="N24" s="77"/>
      <c r="O24" s="77"/>
      <c r="P24" s="77"/>
      <c r="Q24" s="77"/>
      <c r="R24" s="78"/>
    </row>
    <row r="25" spans="1:23"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23" ht="24.95" customHeight="1" x14ac:dyDescent="0.25">
      <c r="A26" s="79" t="s">
        <v>263</v>
      </c>
      <c r="B26" s="338" t="str">
        <f>Z1_IBs!B17</f>
        <v>Module Z1/2</v>
      </c>
      <c r="C26" s="339"/>
      <c r="D26" s="80" t="str">
        <f>Z1_IBs!B18</f>
        <v>Course 2.1.</v>
      </c>
      <c r="E26" s="96" t="str">
        <f>Z1_IBs!B17</f>
        <v>Module Z1/2</v>
      </c>
      <c r="F26" s="346" t="str">
        <f>Z1_IBs!B19</f>
        <v>Course 2.2.</v>
      </c>
      <c r="G26" s="347"/>
      <c r="H26" s="305" t="str">
        <f>Z1_IBs!B17</f>
        <v>Module Z1/2</v>
      </c>
      <c r="I26" s="534"/>
      <c r="J26" s="2" t="str">
        <f>Z1_IBs!B20</f>
        <v>Course 2.3.</v>
      </c>
      <c r="K26" s="358" t="str">
        <f>Z1_IBs!B17</f>
        <v>Module Z1/2</v>
      </c>
      <c r="L26" s="360"/>
      <c r="M26" s="358" t="str">
        <f>Z1_IBs!B21</f>
        <v>Course 2.4.</v>
      </c>
      <c r="N26" s="360"/>
      <c r="O26" s="295"/>
      <c r="P26" s="296"/>
      <c r="Q26" s="295"/>
      <c r="R26" s="535"/>
    </row>
    <row r="27" spans="1:23" s="97" customFormat="1" ht="59.25" customHeight="1" x14ac:dyDescent="0.25">
      <c r="A27" s="79" t="s">
        <v>264</v>
      </c>
      <c r="B27" s="343" t="str">
        <f>Z1_IBs!C18</f>
        <v>Management and Organisational Behaviour</v>
      </c>
      <c r="C27" s="344"/>
      <c r="D27" s="345"/>
      <c r="E27" s="348" t="str">
        <f>Z1_IBs!C19</f>
        <v>Human Resources Management</v>
      </c>
      <c r="F27" s="349"/>
      <c r="G27" s="350"/>
      <c r="H27" s="354" t="str">
        <f>Z1_IBs!C20</f>
        <v>Process Management</v>
      </c>
      <c r="I27" s="355"/>
      <c r="J27" s="536"/>
      <c r="K27" s="361" t="str">
        <f>Z1_IBs!C21</f>
        <v>Quality Management</v>
      </c>
      <c r="L27" s="362"/>
      <c r="M27" s="362"/>
      <c r="N27" s="537"/>
      <c r="O27" s="321"/>
      <c r="P27" s="322"/>
      <c r="Q27" s="322"/>
      <c r="R27" s="538"/>
    </row>
    <row r="28" spans="1:23" s="97" customFormat="1" ht="30" customHeight="1" thickBot="1" x14ac:dyDescent="0.3">
      <c r="A28" s="81" t="s">
        <v>308</v>
      </c>
      <c r="B28" s="340">
        <f>Z1_IBs!D18</f>
        <v>4</v>
      </c>
      <c r="C28" s="341"/>
      <c r="D28" s="342"/>
      <c r="E28" s="351">
        <f>Z1_IBs!D19</f>
        <v>3</v>
      </c>
      <c r="F28" s="352"/>
      <c r="G28" s="353"/>
      <c r="H28" s="356">
        <f>Z1_IBs!D20</f>
        <v>3</v>
      </c>
      <c r="I28" s="357"/>
      <c r="J28" s="539"/>
      <c r="K28" s="293">
        <f>Z1_IBs!D21</f>
        <v>2</v>
      </c>
      <c r="L28" s="294"/>
      <c r="M28" s="294"/>
      <c r="N28" s="540"/>
      <c r="O28" s="323"/>
      <c r="P28" s="324"/>
      <c r="Q28" s="324"/>
      <c r="R28" s="541"/>
    </row>
    <row r="29" spans="1:23" s="207" customFormat="1" ht="30" hidden="1" customHeight="1" thickBot="1" x14ac:dyDescent="0.3">
      <c r="A29" s="134"/>
      <c r="B29" s="154"/>
      <c r="C29" s="155" t="s">
        <v>397</v>
      </c>
      <c r="D29" s="156"/>
      <c r="E29" s="157"/>
      <c r="F29" s="158" t="s">
        <v>397</v>
      </c>
      <c r="G29" s="159"/>
      <c r="H29" s="160"/>
      <c r="I29" s="161" t="s">
        <v>397</v>
      </c>
      <c r="J29" s="162"/>
      <c r="K29" s="163"/>
      <c r="L29" s="164" t="s">
        <v>397</v>
      </c>
      <c r="M29" s="165"/>
      <c r="N29" s="166"/>
      <c r="O29" s="167"/>
      <c r="P29" s="168"/>
      <c r="Q29" s="169"/>
      <c r="R29" s="170"/>
    </row>
    <row r="30" spans="1:23" s="97" customFormat="1" ht="16.5" x14ac:dyDescent="0.3">
      <c r="B30" s="98"/>
      <c r="C30" s="98"/>
      <c r="D30" s="98"/>
      <c r="E30" s="98"/>
      <c r="F30" s="98"/>
      <c r="G30" s="98"/>
      <c r="H30" s="98"/>
      <c r="I30" s="98"/>
      <c r="J30" s="98"/>
      <c r="K30" s="98"/>
      <c r="L30" s="98"/>
      <c r="M30" s="98"/>
      <c r="N30" s="98"/>
      <c r="O30" s="98"/>
      <c r="P30" s="98"/>
      <c r="Q30" s="98"/>
    </row>
    <row r="31" spans="1:23" s="97" customFormat="1" ht="18" x14ac:dyDescent="0.25">
      <c r="B31" s="309"/>
      <c r="C31" s="309"/>
      <c r="D31" s="309"/>
      <c r="E31" s="309"/>
      <c r="F31" s="309"/>
      <c r="G31" s="309"/>
      <c r="H31" s="309"/>
      <c r="I31" s="309"/>
      <c r="J31" s="309"/>
      <c r="K31" s="309"/>
      <c r="L31" s="309"/>
      <c r="M31" s="309"/>
      <c r="N31" s="309"/>
      <c r="O31" s="309"/>
      <c r="P31" s="309"/>
      <c r="Q31" s="309"/>
    </row>
    <row r="32" spans="1:23" s="97" customFormat="1" x14ac:dyDescent="0.25">
      <c r="B32" s="272"/>
      <c r="C32" s="272"/>
      <c r="D32" s="272"/>
      <c r="E32" s="310"/>
      <c r="F32" s="310"/>
      <c r="G32" s="272"/>
      <c r="H32" s="272"/>
      <c r="I32" s="272"/>
      <c r="J32" s="310"/>
      <c r="K32" s="310"/>
      <c r="L32" s="310"/>
      <c r="M32" s="272"/>
      <c r="N32" s="272"/>
      <c r="O32" s="272"/>
      <c r="P32" s="193"/>
      <c r="Q32" s="194"/>
    </row>
    <row r="33" spans="2:17" s="97" customFormat="1" ht="16.5" x14ac:dyDescent="0.3">
      <c r="B33" s="307"/>
      <c r="C33" s="307"/>
      <c r="D33" s="307"/>
      <c r="E33" s="308"/>
      <c r="F33" s="308"/>
      <c r="G33" s="98"/>
      <c r="H33" s="98"/>
      <c r="I33" s="98"/>
      <c r="J33" s="98"/>
      <c r="K33" s="98"/>
      <c r="L33" s="98"/>
      <c r="M33" s="98"/>
      <c r="N33" s="98"/>
      <c r="O33" s="98"/>
      <c r="P33" s="98"/>
      <c r="Q33" s="98"/>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6" customHeight="1" x14ac:dyDescent="0.3">
      <c r="B40" s="307"/>
      <c r="C40" s="307"/>
      <c r="D40" s="307"/>
      <c r="E40" s="308"/>
      <c r="F40" s="308"/>
      <c r="G40" s="98"/>
      <c r="H40" s="98"/>
      <c r="I40" s="98"/>
      <c r="J40" s="98"/>
      <c r="K40" s="98"/>
      <c r="L40" s="98"/>
      <c r="M40" s="98"/>
      <c r="N40" s="98"/>
      <c r="O40" s="98"/>
      <c r="P40" s="98"/>
      <c r="Q40" s="98"/>
    </row>
    <row r="41" spans="2:17" s="97" customFormat="1" ht="16.5" x14ac:dyDescent="0.3">
      <c r="B41" s="307"/>
      <c r="C41" s="307"/>
      <c r="D41" s="307"/>
      <c r="E41" s="308"/>
      <c r="F41" s="308"/>
      <c r="G41" s="98"/>
      <c r="H41" s="98"/>
      <c r="I41" s="98"/>
      <c r="J41" s="98"/>
      <c r="K41" s="98"/>
      <c r="L41" s="98"/>
      <c r="M41" s="98"/>
      <c r="N41" s="98"/>
      <c r="O41" s="98"/>
      <c r="P41" s="98"/>
      <c r="Q41" s="98"/>
    </row>
    <row r="42" spans="2:17" s="97" customFormat="1" ht="70.5" customHeight="1" x14ac:dyDescent="0.3">
      <c r="B42" s="307"/>
      <c r="C42" s="307"/>
      <c r="D42" s="307"/>
      <c r="E42" s="308"/>
      <c r="F42" s="308"/>
      <c r="G42" s="98"/>
      <c r="H42" s="98"/>
      <c r="I42" s="98"/>
      <c r="J42" s="98"/>
      <c r="K42" s="98"/>
      <c r="L42" s="98"/>
      <c r="M42" s="98"/>
      <c r="N42" s="98"/>
      <c r="O42" s="98"/>
      <c r="P42" s="98"/>
      <c r="Q42" s="98"/>
    </row>
    <row r="43" spans="2:17" s="97" customFormat="1" ht="5.25" customHeight="1" x14ac:dyDescent="0.3">
      <c r="B43" s="195"/>
      <c r="C43" s="195"/>
      <c r="D43" s="195"/>
      <c r="E43" s="308"/>
      <c r="F43" s="308"/>
      <c r="G43" s="98"/>
      <c r="H43" s="98"/>
      <c r="I43" s="98"/>
      <c r="J43" s="98"/>
      <c r="K43" s="98"/>
      <c r="L43" s="98"/>
      <c r="M43" s="98"/>
      <c r="N43" s="98"/>
      <c r="O43" s="98"/>
      <c r="P43" s="98"/>
      <c r="Q43" s="98"/>
    </row>
    <row r="44" spans="2:17" s="97" customFormat="1" ht="16.5" x14ac:dyDescent="0.3">
      <c r="B44" s="98"/>
      <c r="C44" s="98"/>
      <c r="D44" s="98"/>
      <c r="E44" s="98"/>
      <c r="F44" s="98"/>
      <c r="G44" s="98"/>
      <c r="H44" s="98"/>
      <c r="I44" s="98"/>
      <c r="J44" s="98"/>
      <c r="K44" s="98"/>
      <c r="L44" s="98"/>
      <c r="M44" s="98"/>
      <c r="N44" s="98"/>
      <c r="O44" s="98"/>
      <c r="P44" s="98"/>
      <c r="Q44" s="98"/>
    </row>
    <row r="45" spans="2:17" s="97" customFormat="1" ht="60" customHeight="1" x14ac:dyDescent="0.25">
      <c r="B45" s="311"/>
      <c r="C45" s="311"/>
      <c r="D45" s="311"/>
      <c r="E45" s="311"/>
      <c r="F45" s="311"/>
      <c r="G45" s="311"/>
      <c r="H45" s="311"/>
      <c r="I45" s="311"/>
      <c r="J45" s="311"/>
      <c r="K45" s="311"/>
      <c r="L45" s="311"/>
      <c r="M45" s="311"/>
      <c r="N45" s="311"/>
      <c r="O45" s="311"/>
      <c r="P45" s="311"/>
      <c r="Q45" s="311"/>
    </row>
    <row r="46" spans="2:17" s="97" customFormat="1" ht="6" customHeight="1" x14ac:dyDescent="0.3">
      <c r="B46" s="308"/>
      <c r="C46" s="308"/>
      <c r="D46" s="308"/>
      <c r="E46" s="308"/>
      <c r="F46" s="308"/>
      <c r="G46" s="308"/>
      <c r="H46" s="308"/>
      <c r="I46" s="308"/>
      <c r="J46" s="308"/>
      <c r="K46" s="308"/>
      <c r="L46" s="308"/>
      <c r="M46" s="308"/>
      <c r="N46" s="308"/>
      <c r="O46" s="308"/>
      <c r="P46" s="308"/>
      <c r="Q46" s="308"/>
    </row>
    <row r="47" spans="2:17" s="97" customFormat="1" ht="16.5" x14ac:dyDescent="0.3">
      <c r="B47" s="98"/>
      <c r="C47" s="98"/>
      <c r="D47" s="98"/>
      <c r="E47" s="98"/>
      <c r="F47" s="98"/>
      <c r="G47" s="98"/>
      <c r="H47" s="98"/>
      <c r="I47" s="98"/>
      <c r="J47" s="98"/>
      <c r="K47" s="98"/>
      <c r="L47" s="98"/>
      <c r="M47" s="98"/>
      <c r="N47" s="98"/>
      <c r="O47" s="98"/>
      <c r="P47" s="98"/>
      <c r="Q47" s="98"/>
    </row>
    <row r="48" spans="2:17" s="97" customFormat="1" ht="63.75" customHeight="1" x14ac:dyDescent="0.25">
      <c r="B48" s="311"/>
      <c r="C48" s="311"/>
      <c r="D48" s="311"/>
      <c r="E48" s="311"/>
      <c r="F48" s="311"/>
      <c r="G48" s="311"/>
      <c r="H48" s="311"/>
      <c r="I48" s="311"/>
      <c r="J48" s="311"/>
      <c r="K48" s="311"/>
      <c r="L48" s="311"/>
      <c r="M48" s="311"/>
      <c r="N48" s="311"/>
      <c r="O48" s="311"/>
      <c r="P48" s="311"/>
      <c r="Q48" s="311"/>
    </row>
    <row r="49" spans="2:17" s="97" customFormat="1" ht="6" customHeight="1" x14ac:dyDescent="0.3">
      <c r="B49" s="308"/>
      <c r="C49" s="308"/>
      <c r="D49" s="308"/>
      <c r="E49" s="308"/>
      <c r="F49" s="308"/>
      <c r="G49" s="308"/>
      <c r="H49" s="308"/>
      <c r="I49" s="308"/>
      <c r="J49" s="308"/>
      <c r="K49" s="308"/>
      <c r="L49" s="308"/>
      <c r="M49" s="308"/>
      <c r="N49" s="308"/>
      <c r="O49" s="308"/>
      <c r="P49" s="308"/>
      <c r="Q49" s="308"/>
    </row>
    <row r="50" spans="2:17" s="97" customFormat="1" ht="16.5" x14ac:dyDescent="0.3">
      <c r="B50" s="98"/>
      <c r="C50" s="98"/>
      <c r="D50" s="98"/>
      <c r="E50" s="98"/>
      <c r="F50" s="98"/>
      <c r="G50" s="98"/>
      <c r="H50" s="98"/>
      <c r="I50" s="98"/>
      <c r="J50" s="98"/>
      <c r="K50" s="98"/>
      <c r="L50" s="98"/>
      <c r="M50" s="98"/>
      <c r="N50" s="98"/>
      <c r="O50" s="98"/>
      <c r="P50" s="98"/>
      <c r="Q50" s="98"/>
    </row>
    <row r="51" spans="2:17" s="97" customFormat="1" ht="93" customHeight="1" x14ac:dyDescent="0.25">
      <c r="B51" s="311"/>
      <c r="C51" s="311"/>
      <c r="D51" s="311"/>
      <c r="E51" s="311"/>
      <c r="F51" s="311"/>
      <c r="G51" s="311"/>
      <c r="H51" s="311"/>
      <c r="I51" s="311"/>
      <c r="J51" s="311"/>
      <c r="K51" s="311"/>
      <c r="L51" s="311"/>
      <c r="M51" s="311"/>
      <c r="N51" s="311"/>
      <c r="O51" s="311"/>
      <c r="P51" s="311"/>
      <c r="Q51" s="311"/>
    </row>
    <row r="52" spans="2:17" s="97" customFormat="1" ht="6.75" customHeight="1" x14ac:dyDescent="0.3">
      <c r="B52" s="308"/>
      <c r="C52" s="308"/>
      <c r="D52" s="308"/>
      <c r="E52" s="308"/>
      <c r="F52" s="308"/>
      <c r="G52" s="308"/>
      <c r="H52" s="308"/>
      <c r="I52" s="308"/>
      <c r="J52" s="308"/>
      <c r="K52" s="308"/>
      <c r="L52" s="308"/>
      <c r="M52" s="308"/>
      <c r="N52" s="308"/>
      <c r="O52" s="308"/>
      <c r="P52" s="308"/>
      <c r="Q52" s="308"/>
    </row>
    <row r="53" spans="2:17" s="97" customFormat="1" ht="16.5" x14ac:dyDescent="0.3">
      <c r="B53" s="98"/>
      <c r="C53" s="98"/>
      <c r="D53" s="98"/>
      <c r="E53" s="98"/>
      <c r="F53" s="98"/>
      <c r="G53" s="98"/>
      <c r="H53" s="98"/>
      <c r="I53" s="98"/>
      <c r="J53" s="98"/>
      <c r="K53" s="98"/>
      <c r="L53" s="98"/>
      <c r="M53" s="98"/>
      <c r="N53" s="98"/>
      <c r="O53" s="98"/>
      <c r="P53" s="98"/>
      <c r="Q53" s="98"/>
    </row>
    <row r="54" spans="2:17" s="97" customFormat="1" ht="15.75" customHeight="1" x14ac:dyDescent="0.25">
      <c r="B54" s="311"/>
      <c r="C54" s="311"/>
      <c r="D54" s="311"/>
      <c r="E54" s="311"/>
      <c r="F54" s="311"/>
      <c r="G54" s="311"/>
      <c r="H54" s="311"/>
      <c r="I54" s="311"/>
      <c r="J54" s="311"/>
      <c r="K54" s="311"/>
      <c r="L54" s="311"/>
      <c r="M54" s="311"/>
      <c r="N54" s="311"/>
      <c r="O54" s="311"/>
      <c r="P54" s="311"/>
      <c r="Q54" s="311"/>
    </row>
    <row r="55" spans="2:17" s="97" customFormat="1" ht="16.5" x14ac:dyDescent="0.3">
      <c r="B55" s="308"/>
      <c r="C55" s="308"/>
      <c r="D55" s="308"/>
      <c r="E55" s="308"/>
      <c r="F55" s="308"/>
      <c r="G55" s="308"/>
      <c r="H55" s="308"/>
      <c r="I55" s="308"/>
      <c r="J55" s="308"/>
      <c r="K55" s="308"/>
      <c r="L55" s="308"/>
      <c r="M55" s="308"/>
      <c r="N55" s="308"/>
      <c r="O55" s="308"/>
      <c r="P55" s="308"/>
      <c r="Q55" s="308"/>
    </row>
    <row r="56" spans="2:17" s="97" customFormat="1" ht="17.25" customHeight="1" x14ac:dyDescent="0.3">
      <c r="B56" s="98"/>
      <c r="C56" s="98"/>
      <c r="D56" s="98"/>
      <c r="E56" s="98"/>
      <c r="F56" s="98"/>
      <c r="G56" s="98"/>
      <c r="H56" s="98"/>
      <c r="I56" s="98"/>
      <c r="J56" s="98"/>
      <c r="K56" s="98"/>
      <c r="L56" s="98"/>
      <c r="M56" s="98"/>
      <c r="N56" s="98"/>
      <c r="O56" s="98"/>
      <c r="P56" s="98"/>
      <c r="Q56" s="98"/>
    </row>
    <row r="57" spans="2:17" s="97" customFormat="1" ht="18" x14ac:dyDescent="0.25">
      <c r="B57" s="309"/>
      <c r="C57" s="309"/>
      <c r="D57" s="309"/>
      <c r="E57" s="309"/>
      <c r="F57" s="309"/>
      <c r="G57" s="309"/>
      <c r="H57" s="309"/>
      <c r="I57" s="309"/>
      <c r="J57" s="309"/>
      <c r="K57" s="309"/>
      <c r="L57" s="309"/>
      <c r="M57" s="309"/>
      <c r="N57" s="309"/>
      <c r="O57" s="309"/>
      <c r="P57" s="309"/>
      <c r="Q57" s="309"/>
    </row>
    <row r="58" spans="2:17" s="97" customFormat="1" x14ac:dyDescent="0.25">
      <c r="B58" s="272"/>
      <c r="C58" s="193"/>
      <c r="D58" s="310"/>
      <c r="E58" s="310"/>
      <c r="F58" s="310"/>
      <c r="G58" s="312"/>
      <c r="H58" s="310"/>
      <c r="I58" s="310"/>
      <c r="J58" s="310"/>
      <c r="K58" s="310"/>
      <c r="L58" s="310"/>
      <c r="M58" s="310"/>
      <c r="N58" s="310"/>
      <c r="O58" s="310"/>
      <c r="P58" s="310"/>
      <c r="Q58" s="310"/>
    </row>
    <row r="59" spans="2:17" s="97" customFormat="1" x14ac:dyDescent="0.25">
      <c r="B59" s="272"/>
      <c r="C59" s="193"/>
      <c r="D59" s="310"/>
      <c r="E59" s="310"/>
      <c r="F59" s="310"/>
      <c r="G59" s="312"/>
      <c r="H59" s="191"/>
      <c r="I59" s="191"/>
      <c r="J59" s="191"/>
      <c r="K59" s="191"/>
      <c r="L59" s="191"/>
      <c r="M59" s="191"/>
      <c r="N59" s="191"/>
      <c r="O59" s="191"/>
      <c r="P59" s="191"/>
      <c r="Q59" s="191"/>
    </row>
    <row r="60" spans="2:17" s="97" customFormat="1" ht="16.5" x14ac:dyDescent="0.3">
      <c r="B60" s="313"/>
      <c r="C60" s="192"/>
      <c r="D60" s="308"/>
      <c r="E60" s="308"/>
      <c r="F60" s="308"/>
      <c r="G60" s="98"/>
      <c r="H60" s="98"/>
      <c r="I60" s="98"/>
      <c r="J60" s="98"/>
      <c r="K60" s="98"/>
      <c r="L60" s="98"/>
      <c r="M60" s="98"/>
      <c r="N60" s="98"/>
      <c r="O60" s="98"/>
      <c r="P60" s="98"/>
      <c r="Q60" s="98"/>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7.25" customHeight="1" x14ac:dyDescent="0.3">
      <c r="B62" s="313"/>
      <c r="C62" s="192"/>
      <c r="D62" s="308"/>
      <c r="E62" s="308"/>
      <c r="F62" s="308"/>
      <c r="G62" s="98"/>
      <c r="H62" s="98"/>
      <c r="I62" s="98"/>
      <c r="J62" s="98"/>
      <c r="K62" s="98"/>
      <c r="L62" s="98"/>
      <c r="M62" s="98"/>
      <c r="N62" s="98"/>
      <c r="O62" s="98"/>
      <c r="P62" s="98"/>
      <c r="Q62" s="98"/>
    </row>
    <row r="63" spans="2:17" s="97" customFormat="1" ht="16.5"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7.25" customHeight="1" x14ac:dyDescent="0.3">
      <c r="B68" s="313"/>
      <c r="C68" s="192"/>
      <c r="D68" s="308"/>
      <c r="E68" s="308"/>
      <c r="F68" s="308"/>
      <c r="G68" s="98"/>
      <c r="H68" s="98"/>
      <c r="I68" s="98"/>
      <c r="J68" s="98"/>
      <c r="K68" s="98"/>
      <c r="L68" s="98"/>
      <c r="M68" s="98"/>
      <c r="N68" s="98"/>
      <c r="O68" s="98"/>
      <c r="P68" s="98"/>
      <c r="Q68" s="98"/>
    </row>
    <row r="69" spans="2:17" s="97" customFormat="1" ht="16.5"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4"/>
      <c r="C72" s="191"/>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6.75" customHeight="1" x14ac:dyDescent="0.3">
      <c r="B74" s="314"/>
      <c r="C74" s="191"/>
      <c r="D74" s="308"/>
      <c r="E74" s="308"/>
      <c r="F74" s="308"/>
      <c r="G74" s="98"/>
      <c r="H74" s="98"/>
      <c r="I74" s="98"/>
      <c r="J74" s="98"/>
      <c r="K74" s="98"/>
      <c r="L74" s="98"/>
      <c r="M74" s="98"/>
      <c r="N74" s="98"/>
      <c r="O74" s="98"/>
      <c r="P74" s="98"/>
      <c r="Q74" s="98"/>
    </row>
    <row r="75" spans="2:17" s="97" customFormat="1" ht="16.5" x14ac:dyDescent="0.3">
      <c r="B75" s="314"/>
      <c r="C75" s="191"/>
      <c r="D75" s="308"/>
      <c r="E75" s="308"/>
      <c r="F75" s="308"/>
      <c r="G75" s="98"/>
      <c r="H75" s="98"/>
      <c r="I75" s="98"/>
      <c r="J75" s="98"/>
      <c r="K75" s="98"/>
      <c r="L75" s="98"/>
      <c r="M75" s="98"/>
      <c r="N75" s="98"/>
      <c r="O75" s="98"/>
      <c r="P75" s="98"/>
      <c r="Q75" s="98"/>
    </row>
    <row r="76" spans="2:17" s="97" customFormat="1" ht="83.25" customHeight="1" x14ac:dyDescent="0.3">
      <c r="B76" s="314"/>
      <c r="C76" s="191"/>
      <c r="D76" s="308"/>
      <c r="E76" s="308"/>
      <c r="F76" s="308"/>
      <c r="G76" s="98"/>
      <c r="H76" s="98"/>
      <c r="I76" s="98"/>
      <c r="J76" s="98"/>
      <c r="K76" s="98"/>
      <c r="L76" s="98"/>
      <c r="M76" s="98"/>
      <c r="N76" s="98"/>
      <c r="O76" s="98"/>
      <c r="P76" s="98"/>
      <c r="Q76" s="98"/>
    </row>
    <row r="77" spans="2:17" s="97" customFormat="1" ht="6.75" customHeight="1" x14ac:dyDescent="0.3">
      <c r="B77" s="314"/>
      <c r="C77" s="191"/>
      <c r="D77" s="308"/>
      <c r="E77" s="308"/>
      <c r="F77" s="308"/>
      <c r="G77" s="98"/>
      <c r="H77" s="98"/>
      <c r="I77" s="98"/>
      <c r="J77" s="98"/>
      <c r="K77" s="98"/>
      <c r="L77" s="98"/>
      <c r="M77" s="98"/>
      <c r="N77" s="98"/>
      <c r="O77" s="98"/>
      <c r="P77" s="98"/>
      <c r="Q77" s="98"/>
    </row>
    <row r="78" spans="2:17" s="97" customFormat="1" ht="16.5" x14ac:dyDescent="0.3">
      <c r="B78" s="98"/>
      <c r="C78" s="98"/>
      <c r="D78" s="98"/>
      <c r="E78" s="98"/>
      <c r="F78" s="98"/>
      <c r="G78" s="98"/>
      <c r="H78" s="98"/>
      <c r="I78" s="98"/>
      <c r="J78" s="98"/>
      <c r="K78" s="98"/>
      <c r="L78" s="98"/>
      <c r="M78" s="98"/>
      <c r="N78" s="98"/>
      <c r="O78" s="98"/>
      <c r="P78" s="98"/>
      <c r="Q78" s="98"/>
    </row>
    <row r="79" spans="2:17" s="97" customFormat="1" ht="78.75" customHeight="1" x14ac:dyDescent="0.25">
      <c r="B79" s="315"/>
      <c r="C79" s="315"/>
      <c r="D79" s="315"/>
      <c r="E79" s="315"/>
      <c r="F79" s="315"/>
      <c r="G79" s="315"/>
      <c r="H79" s="315"/>
      <c r="I79" s="315"/>
      <c r="J79" s="315"/>
      <c r="K79" s="315"/>
      <c r="L79" s="315"/>
      <c r="M79" s="315"/>
      <c r="N79" s="315"/>
      <c r="O79" s="315"/>
      <c r="P79" s="315"/>
      <c r="Q79" s="315"/>
    </row>
    <row r="80" spans="2:17" s="97" customFormat="1" ht="16.5" x14ac:dyDescent="0.3">
      <c r="B80" s="308"/>
      <c r="C80" s="308"/>
      <c r="D80" s="308"/>
      <c r="E80" s="308"/>
      <c r="F80" s="308"/>
      <c r="G80" s="308"/>
      <c r="H80" s="308"/>
      <c r="I80" s="308"/>
      <c r="J80" s="308"/>
      <c r="K80" s="308"/>
      <c r="L80" s="308"/>
      <c r="M80" s="308"/>
      <c r="N80" s="308"/>
      <c r="O80" s="308"/>
      <c r="P80" s="308"/>
      <c r="Q80" s="308"/>
    </row>
    <row r="81" spans="2:17" s="97" customFormat="1" ht="16.5" x14ac:dyDescent="0.3">
      <c r="B81" s="98"/>
      <c r="C81" s="98"/>
      <c r="D81" s="98"/>
      <c r="E81" s="98"/>
      <c r="F81" s="98"/>
      <c r="G81" s="98"/>
      <c r="H81" s="98"/>
      <c r="I81" s="98"/>
      <c r="J81" s="98"/>
      <c r="K81" s="98"/>
      <c r="L81" s="98"/>
      <c r="M81" s="98"/>
      <c r="N81" s="98"/>
      <c r="O81" s="98"/>
      <c r="P81" s="98"/>
      <c r="Q81" s="98"/>
    </row>
    <row r="82" spans="2:17" s="97" customFormat="1" x14ac:dyDescent="0.25">
      <c r="B82" s="315"/>
      <c r="C82" s="315"/>
      <c r="D82" s="315"/>
      <c r="E82" s="315"/>
      <c r="F82" s="315"/>
      <c r="G82" s="315"/>
      <c r="H82" s="315"/>
      <c r="I82" s="315"/>
      <c r="J82" s="315"/>
      <c r="K82" s="315"/>
      <c r="L82" s="315"/>
      <c r="M82" s="315"/>
      <c r="N82" s="315"/>
      <c r="O82" s="315"/>
      <c r="P82" s="315"/>
      <c r="Q82" s="315"/>
    </row>
    <row r="83" spans="2:17" s="97" customFormat="1" ht="9" customHeight="1" x14ac:dyDescent="0.3">
      <c r="B83" s="308"/>
      <c r="C83" s="308"/>
      <c r="D83" s="308"/>
      <c r="E83" s="308"/>
      <c r="F83" s="308"/>
      <c r="G83" s="308"/>
      <c r="H83" s="308"/>
      <c r="I83" s="308"/>
      <c r="J83" s="308"/>
      <c r="K83" s="308"/>
      <c r="L83" s="308"/>
      <c r="M83" s="308"/>
      <c r="N83" s="308"/>
      <c r="O83" s="308"/>
      <c r="P83" s="308"/>
      <c r="Q83" s="308"/>
    </row>
    <row r="84" spans="2:17" s="97" customFormat="1" x14ac:dyDescent="0.25"/>
    <row r="85" spans="2:17" s="97" customFormat="1" ht="36" customHeight="1" x14ac:dyDescent="0.3">
      <c r="J85" s="316"/>
      <c r="K85" s="316"/>
      <c r="L85" s="316"/>
      <c r="M85" s="316"/>
      <c r="N85" s="316"/>
      <c r="O85" s="190"/>
      <c r="P85" s="190"/>
      <c r="Q85" s="190"/>
    </row>
    <row r="86" spans="2:17" s="97" customFormat="1" x14ac:dyDescent="0.25">
      <c r="B86" s="193"/>
      <c r="C86" s="193"/>
      <c r="D86" s="272"/>
      <c r="E86" s="272"/>
      <c r="F86" s="193"/>
      <c r="G86" s="272"/>
      <c r="H86" s="272"/>
      <c r="I86" s="272"/>
      <c r="J86" s="272"/>
      <c r="K86" s="193"/>
      <c r="L86" s="272"/>
      <c r="M86" s="272"/>
      <c r="N86" s="272"/>
      <c r="O86" s="193"/>
      <c r="P86" s="193"/>
      <c r="Q86" s="193"/>
    </row>
    <row r="87" spans="2:17" s="97" customFormat="1" ht="16.5" x14ac:dyDescent="0.3">
      <c r="B87" s="98"/>
      <c r="C87" s="98"/>
      <c r="D87" s="98"/>
      <c r="E87" s="98"/>
      <c r="F87" s="98"/>
      <c r="G87" s="98"/>
      <c r="H87" s="98"/>
      <c r="I87" s="98"/>
      <c r="J87" s="98"/>
      <c r="K87" s="98"/>
      <c r="L87" s="98"/>
      <c r="M87" s="98"/>
      <c r="N87" s="98"/>
      <c r="O87" s="98"/>
      <c r="P87" s="98"/>
      <c r="Q87" s="98"/>
    </row>
    <row r="88" spans="2:17" s="97" customFormat="1" ht="18" x14ac:dyDescent="0.25">
      <c r="B88" s="309"/>
      <c r="C88" s="309"/>
      <c r="D88" s="309"/>
      <c r="E88" s="309"/>
      <c r="F88" s="309"/>
      <c r="G88" s="309"/>
      <c r="H88" s="309"/>
      <c r="I88" s="309"/>
      <c r="J88" s="309"/>
      <c r="K88" s="309"/>
      <c r="L88" s="309"/>
      <c r="M88" s="309"/>
      <c r="N88" s="309"/>
      <c r="O88" s="309"/>
      <c r="P88" s="309"/>
      <c r="Q88" s="309"/>
    </row>
    <row r="89" spans="2:17" s="97" customFormat="1" x14ac:dyDescent="0.25">
      <c r="B89" s="272"/>
      <c r="C89" s="272"/>
      <c r="D89" s="272"/>
      <c r="E89" s="310"/>
      <c r="F89" s="310"/>
      <c r="G89" s="272"/>
      <c r="H89" s="272"/>
      <c r="I89" s="272"/>
      <c r="J89" s="310"/>
      <c r="K89" s="310"/>
      <c r="L89" s="310"/>
      <c r="M89" s="272"/>
      <c r="N89" s="272"/>
      <c r="O89" s="272"/>
      <c r="P89" s="193"/>
      <c r="Q89" s="194"/>
    </row>
    <row r="90" spans="2:17" s="97" customFormat="1" ht="16.5" x14ac:dyDescent="0.3">
      <c r="B90" s="307"/>
      <c r="C90" s="307"/>
      <c r="D90" s="307"/>
      <c r="E90" s="308"/>
      <c r="F90" s="308"/>
      <c r="G90" s="98"/>
      <c r="H90" s="98"/>
      <c r="I90" s="98"/>
      <c r="J90" s="98"/>
      <c r="K90" s="98"/>
      <c r="L90" s="98"/>
      <c r="M90" s="98"/>
      <c r="N90" s="98"/>
      <c r="O90" s="98"/>
      <c r="P90" s="98"/>
      <c r="Q90" s="98"/>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7.5" customHeight="1" x14ac:dyDescent="0.3">
      <c r="B97" s="307"/>
      <c r="C97" s="307"/>
      <c r="D97" s="307"/>
      <c r="E97" s="308"/>
      <c r="F97" s="308"/>
      <c r="G97" s="98"/>
      <c r="H97" s="98"/>
      <c r="I97" s="98"/>
      <c r="J97" s="98"/>
      <c r="K97" s="98"/>
      <c r="L97" s="98"/>
      <c r="M97" s="98"/>
      <c r="N97" s="98"/>
      <c r="O97" s="98"/>
      <c r="P97" s="98"/>
      <c r="Q97" s="98"/>
    </row>
    <row r="98" spans="2:17" s="97" customFormat="1" ht="16.5" x14ac:dyDescent="0.3">
      <c r="B98" s="307"/>
      <c r="C98" s="307"/>
      <c r="D98" s="307"/>
      <c r="E98" s="308"/>
      <c r="F98" s="308"/>
      <c r="G98" s="98"/>
      <c r="H98" s="98"/>
      <c r="I98" s="98"/>
      <c r="J98" s="98"/>
      <c r="K98" s="98"/>
      <c r="L98" s="98"/>
      <c r="M98" s="98"/>
      <c r="N98" s="98"/>
      <c r="O98" s="98"/>
      <c r="P98" s="98"/>
      <c r="Q98" s="98"/>
    </row>
    <row r="99" spans="2:17" s="97" customFormat="1" ht="68.25" customHeight="1" x14ac:dyDescent="0.3">
      <c r="B99" s="307"/>
      <c r="C99" s="307"/>
      <c r="D99" s="307"/>
      <c r="E99" s="308"/>
      <c r="F99" s="308"/>
      <c r="G99" s="98"/>
      <c r="H99" s="98"/>
      <c r="I99" s="98"/>
      <c r="J99" s="98"/>
      <c r="K99" s="98"/>
      <c r="L99" s="98"/>
      <c r="M99" s="98"/>
      <c r="N99" s="98"/>
      <c r="O99" s="98"/>
      <c r="P99" s="98"/>
      <c r="Q99" s="98"/>
    </row>
    <row r="100" spans="2:17" s="97" customFormat="1" ht="6" customHeight="1" x14ac:dyDescent="0.3">
      <c r="B100" s="195"/>
      <c r="C100" s="195"/>
      <c r="D100" s="195"/>
      <c r="E100" s="308"/>
      <c r="F100" s="308"/>
      <c r="G100" s="98"/>
      <c r="H100" s="98"/>
      <c r="I100" s="98"/>
      <c r="J100" s="98"/>
      <c r="K100" s="98"/>
      <c r="L100" s="98"/>
      <c r="M100" s="98"/>
      <c r="N100" s="98"/>
      <c r="O100" s="98"/>
      <c r="P100" s="98"/>
      <c r="Q100" s="98"/>
    </row>
    <row r="101" spans="2:17" s="97" customFormat="1" ht="16.5" x14ac:dyDescent="0.3">
      <c r="B101" s="98"/>
      <c r="C101" s="98"/>
      <c r="D101" s="98"/>
      <c r="E101" s="98"/>
      <c r="F101" s="98"/>
      <c r="G101" s="98"/>
      <c r="H101" s="98"/>
      <c r="I101" s="98"/>
      <c r="J101" s="98"/>
      <c r="K101" s="98"/>
      <c r="L101" s="98"/>
      <c r="M101" s="98"/>
      <c r="N101" s="98"/>
      <c r="O101" s="98"/>
      <c r="P101" s="98"/>
      <c r="Q101" s="98"/>
    </row>
    <row r="102" spans="2:17" s="97" customFormat="1" ht="57.75" customHeight="1" x14ac:dyDescent="0.25">
      <c r="B102" s="311"/>
      <c r="C102" s="311"/>
      <c r="D102" s="311"/>
      <c r="E102" s="311"/>
      <c r="F102" s="311"/>
      <c r="G102" s="311"/>
      <c r="H102" s="311"/>
      <c r="I102" s="311"/>
      <c r="J102" s="311"/>
      <c r="K102" s="311"/>
      <c r="L102" s="311"/>
      <c r="M102" s="311"/>
      <c r="N102" s="311"/>
      <c r="O102" s="311"/>
      <c r="P102" s="311"/>
      <c r="Q102" s="311"/>
    </row>
    <row r="103" spans="2:17" s="97" customFormat="1" ht="4.5" customHeight="1" x14ac:dyDescent="0.3">
      <c r="B103" s="308"/>
      <c r="C103" s="308"/>
      <c r="D103" s="308"/>
      <c r="E103" s="308"/>
      <c r="F103" s="308"/>
      <c r="G103" s="308"/>
      <c r="H103" s="308"/>
      <c r="I103" s="308"/>
      <c r="J103" s="308"/>
      <c r="K103" s="308"/>
      <c r="L103" s="308"/>
      <c r="M103" s="308"/>
      <c r="N103" s="308"/>
      <c r="O103" s="308"/>
      <c r="P103" s="308"/>
      <c r="Q103" s="308"/>
    </row>
    <row r="104" spans="2:17" s="97" customFormat="1" ht="16.5" x14ac:dyDescent="0.3">
      <c r="B104" s="98"/>
      <c r="C104" s="98"/>
      <c r="D104" s="98"/>
      <c r="E104" s="98"/>
      <c r="F104" s="98"/>
      <c r="G104" s="98"/>
      <c r="H104" s="98"/>
      <c r="I104" s="98"/>
      <c r="J104" s="98"/>
      <c r="K104" s="98"/>
      <c r="L104" s="98"/>
      <c r="M104" s="98"/>
      <c r="N104" s="98"/>
      <c r="O104" s="98"/>
      <c r="P104" s="98"/>
      <c r="Q104" s="98"/>
    </row>
    <row r="105" spans="2:17" s="97" customFormat="1" ht="60.75" customHeight="1" x14ac:dyDescent="0.25">
      <c r="B105" s="311"/>
      <c r="C105" s="311"/>
      <c r="D105" s="311"/>
      <c r="E105" s="311"/>
      <c r="F105" s="311"/>
      <c r="G105" s="311"/>
      <c r="H105" s="311"/>
      <c r="I105" s="311"/>
      <c r="J105" s="311"/>
      <c r="K105" s="311"/>
      <c r="L105" s="311"/>
      <c r="M105" s="311"/>
      <c r="N105" s="311"/>
      <c r="O105" s="311"/>
      <c r="P105" s="311"/>
      <c r="Q105" s="311"/>
    </row>
    <row r="106" spans="2:17" s="97" customFormat="1" ht="6" customHeight="1" x14ac:dyDescent="0.3">
      <c r="B106" s="308"/>
      <c r="C106" s="308"/>
      <c r="D106" s="308"/>
      <c r="E106" s="308"/>
      <c r="F106" s="308"/>
      <c r="G106" s="308"/>
      <c r="H106" s="308"/>
      <c r="I106" s="308"/>
      <c r="J106" s="308"/>
      <c r="K106" s="308"/>
      <c r="L106" s="308"/>
      <c r="M106" s="308"/>
      <c r="N106" s="308"/>
      <c r="O106" s="308"/>
      <c r="P106" s="308"/>
      <c r="Q106" s="308"/>
    </row>
    <row r="107" spans="2:17" s="97" customFormat="1" ht="16.5" x14ac:dyDescent="0.3">
      <c r="B107" s="98"/>
      <c r="C107" s="98"/>
      <c r="D107" s="98"/>
      <c r="E107" s="98"/>
      <c r="F107" s="98"/>
      <c r="G107" s="98"/>
      <c r="H107" s="98"/>
      <c r="I107" s="98"/>
      <c r="J107" s="98"/>
      <c r="K107" s="98"/>
      <c r="L107" s="98"/>
      <c r="M107" s="98"/>
      <c r="N107" s="98"/>
      <c r="O107" s="98"/>
      <c r="P107" s="98"/>
      <c r="Q107" s="98"/>
    </row>
    <row r="108" spans="2:17" s="97" customFormat="1" ht="85.5" customHeight="1" x14ac:dyDescent="0.25">
      <c r="B108" s="311"/>
      <c r="C108" s="311"/>
      <c r="D108" s="311"/>
      <c r="E108" s="311"/>
      <c r="F108" s="311"/>
      <c r="G108" s="311"/>
      <c r="H108" s="311"/>
      <c r="I108" s="311"/>
      <c r="J108" s="311"/>
      <c r="K108" s="311"/>
      <c r="L108" s="311"/>
      <c r="M108" s="311"/>
      <c r="N108" s="311"/>
      <c r="O108" s="311"/>
      <c r="P108" s="311"/>
      <c r="Q108" s="311"/>
    </row>
    <row r="109" spans="2:17" s="97" customFormat="1" ht="6.75" customHeight="1" x14ac:dyDescent="0.3">
      <c r="B109" s="308"/>
      <c r="C109" s="308"/>
      <c r="D109" s="308"/>
      <c r="E109" s="308"/>
      <c r="F109" s="308"/>
      <c r="G109" s="308"/>
      <c r="H109" s="308"/>
      <c r="I109" s="308"/>
      <c r="J109" s="308"/>
      <c r="K109" s="308"/>
      <c r="L109" s="308"/>
      <c r="M109" s="308"/>
      <c r="N109" s="308"/>
      <c r="O109" s="308"/>
      <c r="P109" s="308"/>
      <c r="Q109" s="308"/>
    </row>
    <row r="110" spans="2:17" s="97" customFormat="1" ht="16.5" x14ac:dyDescent="0.3">
      <c r="B110" s="98"/>
      <c r="C110" s="98"/>
      <c r="D110" s="98"/>
      <c r="E110" s="98"/>
      <c r="F110" s="98"/>
      <c r="G110" s="98"/>
      <c r="H110" s="98"/>
      <c r="I110" s="98"/>
      <c r="J110" s="98"/>
      <c r="K110" s="98"/>
      <c r="L110" s="98"/>
      <c r="M110" s="98"/>
      <c r="N110" s="98"/>
      <c r="O110" s="98"/>
      <c r="P110" s="98"/>
      <c r="Q110" s="98"/>
    </row>
    <row r="111" spans="2:17" s="97" customFormat="1" ht="15.75" customHeight="1" x14ac:dyDescent="0.25">
      <c r="B111" s="311"/>
      <c r="C111" s="311"/>
      <c r="D111" s="311"/>
      <c r="E111" s="311"/>
      <c r="F111" s="311"/>
      <c r="G111" s="311"/>
      <c r="H111" s="311"/>
      <c r="I111" s="311"/>
      <c r="J111" s="311"/>
      <c r="K111" s="311"/>
      <c r="L111" s="311"/>
      <c r="M111" s="311"/>
      <c r="N111" s="311"/>
      <c r="O111" s="311"/>
      <c r="P111" s="311"/>
      <c r="Q111" s="311"/>
    </row>
    <row r="112" spans="2:17" s="97" customFormat="1" ht="16.5" x14ac:dyDescent="0.3">
      <c r="B112" s="308"/>
      <c r="C112" s="308"/>
      <c r="D112" s="308"/>
      <c r="E112" s="308"/>
      <c r="F112" s="308"/>
      <c r="G112" s="308"/>
      <c r="H112" s="308"/>
      <c r="I112" s="308"/>
      <c r="J112" s="308"/>
      <c r="K112" s="308"/>
      <c r="L112" s="308"/>
      <c r="M112" s="308"/>
      <c r="N112" s="308"/>
      <c r="O112" s="308"/>
      <c r="P112" s="308"/>
      <c r="Q112" s="308"/>
    </row>
    <row r="113" spans="2:17" s="97" customFormat="1" ht="17.25" customHeight="1" x14ac:dyDescent="0.3">
      <c r="B113" s="98"/>
      <c r="C113" s="98"/>
      <c r="D113" s="98"/>
      <c r="E113" s="98"/>
      <c r="F113" s="98"/>
      <c r="G113" s="98"/>
      <c r="H113" s="98"/>
      <c r="I113" s="98"/>
      <c r="J113" s="98"/>
      <c r="K113" s="98"/>
      <c r="L113" s="98"/>
      <c r="M113" s="98"/>
      <c r="N113" s="98"/>
      <c r="O113" s="98"/>
      <c r="P113" s="98"/>
      <c r="Q113" s="98"/>
    </row>
    <row r="114" spans="2:17" s="97" customFormat="1" ht="18" x14ac:dyDescent="0.25">
      <c r="B114" s="309"/>
      <c r="C114" s="309"/>
      <c r="D114" s="309"/>
      <c r="E114" s="309"/>
      <c r="F114" s="309"/>
      <c r="G114" s="309"/>
      <c r="H114" s="309"/>
      <c r="I114" s="309"/>
      <c r="J114" s="309"/>
      <c r="K114" s="309"/>
      <c r="L114" s="309"/>
      <c r="M114" s="309"/>
      <c r="N114" s="309"/>
      <c r="O114" s="309"/>
      <c r="P114" s="309"/>
      <c r="Q114" s="309"/>
    </row>
    <row r="115" spans="2:17" s="97" customFormat="1" x14ac:dyDescent="0.25">
      <c r="B115" s="272"/>
      <c r="C115" s="193"/>
      <c r="D115" s="310"/>
      <c r="E115" s="310"/>
      <c r="F115" s="310"/>
      <c r="G115" s="312"/>
      <c r="H115" s="310"/>
      <c r="I115" s="310"/>
      <c r="J115" s="310"/>
      <c r="K115" s="310"/>
      <c r="L115" s="310"/>
      <c r="M115" s="310"/>
      <c r="N115" s="310"/>
      <c r="O115" s="310"/>
      <c r="P115" s="310"/>
      <c r="Q115" s="310"/>
    </row>
    <row r="116" spans="2:17" s="97" customFormat="1" x14ac:dyDescent="0.25">
      <c r="B116" s="272"/>
      <c r="C116" s="193"/>
      <c r="D116" s="310"/>
      <c r="E116" s="310"/>
      <c r="F116" s="310"/>
      <c r="G116" s="312"/>
      <c r="H116" s="191"/>
      <c r="I116" s="191"/>
      <c r="J116" s="191"/>
      <c r="K116" s="191"/>
      <c r="L116" s="191"/>
      <c r="M116" s="191"/>
      <c r="N116" s="191"/>
      <c r="O116" s="191"/>
      <c r="P116" s="191"/>
      <c r="Q116" s="191"/>
    </row>
    <row r="117" spans="2:17" s="97" customFormat="1" ht="16.5" x14ac:dyDescent="0.3">
      <c r="B117" s="313"/>
      <c r="C117" s="192"/>
      <c r="D117" s="308"/>
      <c r="E117" s="308"/>
      <c r="F117" s="308"/>
      <c r="G117" s="98"/>
      <c r="H117" s="98"/>
      <c r="I117" s="98"/>
      <c r="J117" s="98"/>
      <c r="K117" s="98"/>
      <c r="L117" s="98"/>
      <c r="M117" s="98"/>
      <c r="N117" s="98"/>
      <c r="O117" s="98"/>
      <c r="P117" s="98"/>
      <c r="Q117" s="98"/>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7.25" customHeight="1" x14ac:dyDescent="0.3">
      <c r="B119" s="313"/>
      <c r="C119" s="192"/>
      <c r="D119" s="308"/>
      <c r="E119" s="308"/>
      <c r="F119" s="308"/>
      <c r="G119" s="98"/>
      <c r="H119" s="98"/>
      <c r="I119" s="98"/>
      <c r="J119" s="98"/>
      <c r="K119" s="98"/>
      <c r="L119" s="98"/>
      <c r="M119" s="98"/>
      <c r="N119" s="98"/>
      <c r="O119" s="98"/>
      <c r="P119" s="98"/>
      <c r="Q119" s="98"/>
    </row>
    <row r="120" spans="2:17" s="97" customFormat="1" ht="16.5"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7.25" customHeight="1" x14ac:dyDescent="0.3">
      <c r="B125" s="313"/>
      <c r="C125" s="192"/>
      <c r="D125" s="308"/>
      <c r="E125" s="308"/>
      <c r="F125" s="308"/>
      <c r="G125" s="98"/>
      <c r="H125" s="98"/>
      <c r="I125" s="98"/>
      <c r="J125" s="98"/>
      <c r="K125" s="98"/>
      <c r="L125" s="98"/>
      <c r="M125" s="98"/>
      <c r="N125" s="98"/>
      <c r="O125" s="98"/>
      <c r="P125" s="98"/>
      <c r="Q125" s="98"/>
    </row>
    <row r="126" spans="2:17" s="97" customFormat="1" ht="16.5"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4"/>
      <c r="C129" s="191"/>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5.25" customHeight="1" x14ac:dyDescent="0.3">
      <c r="B131" s="314"/>
      <c r="C131" s="191"/>
      <c r="D131" s="308"/>
      <c r="E131" s="308"/>
      <c r="F131" s="308"/>
      <c r="G131" s="98"/>
      <c r="H131" s="98"/>
      <c r="I131" s="98"/>
      <c r="J131" s="98"/>
      <c r="K131" s="98"/>
      <c r="L131" s="98"/>
      <c r="M131" s="98"/>
      <c r="N131" s="98"/>
      <c r="O131" s="98"/>
      <c r="P131" s="98"/>
      <c r="Q131" s="98"/>
    </row>
    <row r="132" spans="2:17" s="97" customFormat="1" ht="16.5" x14ac:dyDescent="0.3">
      <c r="B132" s="314"/>
      <c r="C132" s="191"/>
      <c r="D132" s="308"/>
      <c r="E132" s="308"/>
      <c r="F132" s="308"/>
      <c r="G132" s="98"/>
      <c r="H132" s="98"/>
      <c r="I132" s="98"/>
      <c r="J132" s="98"/>
      <c r="K132" s="98"/>
      <c r="L132" s="98"/>
      <c r="M132" s="98"/>
      <c r="N132" s="98"/>
      <c r="O132" s="98"/>
      <c r="P132" s="98"/>
      <c r="Q132" s="98"/>
    </row>
    <row r="133" spans="2:17" s="97" customFormat="1" ht="77.25" customHeight="1" x14ac:dyDescent="0.3">
      <c r="B133" s="314"/>
      <c r="C133" s="191"/>
      <c r="D133" s="308"/>
      <c r="E133" s="308"/>
      <c r="F133" s="308"/>
      <c r="G133" s="98"/>
      <c r="H133" s="98"/>
      <c r="I133" s="98"/>
      <c r="J133" s="98"/>
      <c r="K133" s="98"/>
      <c r="L133" s="98"/>
      <c r="M133" s="98"/>
      <c r="N133" s="98"/>
      <c r="O133" s="98"/>
      <c r="P133" s="98"/>
      <c r="Q133" s="98"/>
    </row>
    <row r="134" spans="2:17" s="97" customFormat="1" ht="5.25" customHeight="1" x14ac:dyDescent="0.3">
      <c r="B134" s="314"/>
      <c r="C134" s="191"/>
      <c r="D134" s="308"/>
      <c r="E134" s="308"/>
      <c r="F134" s="308"/>
      <c r="G134" s="98"/>
      <c r="H134" s="98"/>
      <c r="I134" s="98"/>
      <c r="J134" s="98"/>
      <c r="K134" s="98"/>
      <c r="L134" s="98"/>
      <c r="M134" s="98"/>
      <c r="N134" s="98"/>
      <c r="O134" s="98"/>
      <c r="P134" s="98"/>
      <c r="Q134" s="98"/>
    </row>
    <row r="135" spans="2:17" s="97" customFormat="1" ht="16.5" x14ac:dyDescent="0.3">
      <c r="B135" s="98"/>
      <c r="C135" s="98"/>
      <c r="D135" s="98"/>
      <c r="E135" s="98"/>
      <c r="F135" s="98"/>
      <c r="G135" s="98"/>
      <c r="H135" s="98"/>
      <c r="I135" s="98"/>
      <c r="J135" s="98"/>
      <c r="K135" s="98"/>
      <c r="L135" s="98"/>
      <c r="M135" s="98"/>
      <c r="N135" s="98"/>
      <c r="O135" s="98"/>
      <c r="P135" s="98"/>
      <c r="Q135" s="98"/>
    </row>
    <row r="136" spans="2:17" s="97" customFormat="1" ht="83.25" customHeight="1" x14ac:dyDescent="0.25">
      <c r="B136" s="315"/>
      <c r="C136" s="315"/>
      <c r="D136" s="315"/>
      <c r="E136" s="315"/>
      <c r="F136" s="315"/>
      <c r="G136" s="315"/>
      <c r="H136" s="315"/>
      <c r="I136" s="315"/>
      <c r="J136" s="315"/>
      <c r="K136" s="315"/>
      <c r="L136" s="315"/>
      <c r="M136" s="315"/>
      <c r="N136" s="315"/>
      <c r="O136" s="315"/>
      <c r="P136" s="315"/>
      <c r="Q136" s="315"/>
    </row>
    <row r="137" spans="2:17" s="97" customFormat="1" ht="16.5" x14ac:dyDescent="0.3">
      <c r="B137" s="308"/>
      <c r="C137" s="308"/>
      <c r="D137" s="308"/>
      <c r="E137" s="308"/>
      <c r="F137" s="308"/>
      <c r="G137" s="308"/>
      <c r="H137" s="308"/>
      <c r="I137" s="308"/>
      <c r="J137" s="308"/>
      <c r="K137" s="308"/>
      <c r="L137" s="308"/>
      <c r="M137" s="308"/>
      <c r="N137" s="308"/>
      <c r="O137" s="308"/>
      <c r="P137" s="308"/>
      <c r="Q137" s="308"/>
    </row>
    <row r="138" spans="2:17" s="97" customFormat="1" ht="16.5" x14ac:dyDescent="0.3">
      <c r="B138" s="98"/>
      <c r="C138" s="98"/>
      <c r="D138" s="98"/>
      <c r="E138" s="98"/>
      <c r="F138" s="98"/>
      <c r="G138" s="98"/>
      <c r="H138" s="98"/>
      <c r="I138" s="98"/>
      <c r="J138" s="98"/>
      <c r="K138" s="98"/>
      <c r="L138" s="98"/>
      <c r="M138" s="98"/>
      <c r="N138" s="98"/>
      <c r="O138" s="98"/>
      <c r="P138" s="98"/>
      <c r="Q138" s="98"/>
    </row>
    <row r="139" spans="2:17" s="97" customFormat="1" x14ac:dyDescent="0.25">
      <c r="B139" s="315"/>
      <c r="C139" s="315"/>
      <c r="D139" s="315"/>
      <c r="E139" s="315"/>
      <c r="F139" s="315"/>
      <c r="G139" s="315"/>
      <c r="H139" s="315"/>
      <c r="I139" s="315"/>
      <c r="J139" s="315"/>
      <c r="K139" s="315"/>
      <c r="L139" s="315"/>
      <c r="M139" s="315"/>
      <c r="N139" s="315"/>
      <c r="O139" s="315"/>
      <c r="P139" s="315"/>
      <c r="Q139" s="315"/>
    </row>
    <row r="140" spans="2:17" s="97" customFormat="1" ht="6" customHeight="1" x14ac:dyDescent="0.3">
      <c r="B140" s="308"/>
      <c r="C140" s="308"/>
      <c r="D140" s="308"/>
      <c r="E140" s="308"/>
      <c r="F140" s="308"/>
      <c r="G140" s="308"/>
      <c r="H140" s="308"/>
      <c r="I140" s="308"/>
      <c r="J140" s="308"/>
      <c r="K140" s="308"/>
      <c r="L140" s="308"/>
      <c r="M140" s="308"/>
      <c r="N140" s="308"/>
      <c r="O140" s="308"/>
      <c r="P140" s="308"/>
      <c r="Q140" s="308"/>
    </row>
    <row r="141" spans="2:17" s="97" customFormat="1" x14ac:dyDescent="0.25"/>
    <row r="142" spans="2:17" s="97" customFormat="1" ht="32.25" customHeight="1" x14ac:dyDescent="0.3">
      <c r="J142" s="316"/>
      <c r="K142" s="316"/>
      <c r="L142" s="316"/>
      <c r="M142" s="316"/>
      <c r="N142" s="316"/>
      <c r="O142" s="316"/>
      <c r="P142" s="316"/>
      <c r="Q142" s="316"/>
    </row>
    <row r="143" spans="2:17" s="97" customFormat="1" x14ac:dyDescent="0.25">
      <c r="B143" s="193"/>
      <c r="C143" s="193"/>
      <c r="D143" s="272"/>
      <c r="E143" s="272"/>
      <c r="F143" s="193"/>
      <c r="G143" s="272"/>
      <c r="H143" s="272"/>
      <c r="I143" s="272"/>
      <c r="J143" s="272"/>
      <c r="K143" s="193"/>
      <c r="L143" s="272"/>
      <c r="M143" s="272"/>
      <c r="N143" s="272"/>
      <c r="O143" s="193"/>
      <c r="P143" s="193"/>
      <c r="Q143" s="193"/>
    </row>
    <row r="144" spans="2:17" s="97" customFormat="1" ht="16.5" x14ac:dyDescent="0.3">
      <c r="B144" s="98"/>
      <c r="C144" s="98"/>
      <c r="D144" s="98"/>
      <c r="E144" s="98"/>
      <c r="F144" s="98"/>
      <c r="G144" s="98"/>
      <c r="H144" s="98"/>
      <c r="I144" s="98"/>
      <c r="J144" s="98"/>
      <c r="K144" s="98"/>
      <c r="L144" s="98"/>
      <c r="M144" s="98"/>
      <c r="N144" s="98"/>
      <c r="O144" s="98"/>
      <c r="P144" s="98"/>
      <c r="Q144" s="98"/>
    </row>
    <row r="145" spans="2:17" s="97" customFormat="1" ht="18" x14ac:dyDescent="0.25">
      <c r="B145" s="309"/>
      <c r="C145" s="309"/>
      <c r="D145" s="309"/>
      <c r="E145" s="309"/>
      <c r="F145" s="309"/>
      <c r="G145" s="309"/>
      <c r="H145" s="309"/>
      <c r="I145" s="309"/>
      <c r="J145" s="309"/>
      <c r="K145" s="309"/>
      <c r="L145" s="309"/>
      <c r="M145" s="309"/>
      <c r="N145" s="309"/>
      <c r="O145" s="309"/>
      <c r="P145" s="309"/>
      <c r="Q145" s="309"/>
    </row>
    <row r="146" spans="2:17" s="97" customFormat="1" x14ac:dyDescent="0.25">
      <c r="B146" s="272"/>
      <c r="C146" s="272"/>
      <c r="D146" s="272"/>
      <c r="E146" s="310"/>
      <c r="F146" s="310"/>
      <c r="G146" s="272"/>
      <c r="H146" s="272"/>
      <c r="I146" s="272"/>
      <c r="J146" s="310"/>
      <c r="K146" s="310"/>
      <c r="L146" s="310"/>
      <c r="M146" s="272"/>
      <c r="N146" s="272"/>
      <c r="O146" s="272"/>
      <c r="P146" s="193"/>
      <c r="Q146" s="194"/>
    </row>
    <row r="147" spans="2:17" s="97" customFormat="1" ht="16.5" x14ac:dyDescent="0.3">
      <c r="B147" s="307"/>
      <c r="C147" s="307"/>
      <c r="D147" s="307"/>
      <c r="E147" s="308"/>
      <c r="F147" s="308"/>
      <c r="G147" s="98"/>
      <c r="H147" s="98"/>
      <c r="I147" s="98"/>
      <c r="J147" s="98"/>
      <c r="K147" s="98"/>
      <c r="L147" s="98"/>
      <c r="M147" s="98"/>
      <c r="N147" s="98"/>
      <c r="O147" s="98"/>
      <c r="P147" s="98"/>
      <c r="Q147" s="98"/>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7.5" customHeight="1" x14ac:dyDescent="0.3">
      <c r="B154" s="307"/>
      <c r="C154" s="307"/>
      <c r="D154" s="307"/>
      <c r="E154" s="308"/>
      <c r="F154" s="308"/>
      <c r="G154" s="98"/>
      <c r="H154" s="98"/>
      <c r="I154" s="98"/>
      <c r="J154" s="98"/>
      <c r="K154" s="98"/>
      <c r="L154" s="98"/>
      <c r="M154" s="98"/>
      <c r="N154" s="98"/>
      <c r="O154" s="98"/>
      <c r="P154" s="98"/>
      <c r="Q154" s="98"/>
    </row>
    <row r="155" spans="2:17" s="97" customFormat="1" ht="16.5" x14ac:dyDescent="0.3">
      <c r="B155" s="307"/>
      <c r="C155" s="307"/>
      <c r="D155" s="307"/>
      <c r="E155" s="308"/>
      <c r="F155" s="308"/>
      <c r="G155" s="98"/>
      <c r="H155" s="98"/>
      <c r="I155" s="98"/>
      <c r="J155" s="98"/>
      <c r="K155" s="98"/>
      <c r="L155" s="98"/>
      <c r="M155" s="98"/>
      <c r="N155" s="98"/>
      <c r="O155" s="98"/>
      <c r="P155" s="98"/>
      <c r="Q155" s="98"/>
    </row>
    <row r="156" spans="2:17" s="97" customFormat="1" ht="72" customHeight="1" x14ac:dyDescent="0.3">
      <c r="B156" s="307"/>
      <c r="C156" s="307"/>
      <c r="D156" s="307"/>
      <c r="E156" s="308"/>
      <c r="F156" s="308"/>
      <c r="G156" s="98"/>
      <c r="H156" s="98"/>
      <c r="I156" s="98"/>
      <c r="J156" s="98"/>
      <c r="K156" s="98"/>
      <c r="L156" s="98"/>
      <c r="M156" s="98"/>
      <c r="N156" s="98"/>
      <c r="O156" s="98"/>
      <c r="P156" s="98"/>
      <c r="Q156" s="98"/>
    </row>
    <row r="157" spans="2:17" s="97" customFormat="1" ht="5.25" customHeight="1" x14ac:dyDescent="0.3">
      <c r="B157" s="195"/>
      <c r="C157" s="195"/>
      <c r="D157" s="195"/>
      <c r="E157" s="308"/>
      <c r="F157" s="308"/>
      <c r="G157" s="98"/>
      <c r="H157" s="98"/>
      <c r="I157" s="98"/>
      <c r="J157" s="98"/>
      <c r="K157" s="98"/>
      <c r="L157" s="98"/>
      <c r="M157" s="98"/>
      <c r="N157" s="98"/>
      <c r="O157" s="98"/>
      <c r="P157" s="98"/>
      <c r="Q157" s="98"/>
    </row>
    <row r="158" spans="2:17" s="97" customFormat="1" ht="16.5" x14ac:dyDescent="0.3">
      <c r="B158" s="98"/>
      <c r="C158" s="98"/>
      <c r="D158" s="98"/>
      <c r="E158" s="98"/>
      <c r="F158" s="98"/>
      <c r="G158" s="98"/>
      <c r="H158" s="98"/>
      <c r="I158" s="98"/>
      <c r="J158" s="98"/>
      <c r="K158" s="98"/>
      <c r="L158" s="98"/>
      <c r="M158" s="98"/>
      <c r="N158" s="98"/>
      <c r="O158" s="98"/>
      <c r="P158" s="98"/>
      <c r="Q158" s="98"/>
    </row>
    <row r="159" spans="2:17" s="97" customFormat="1" ht="78" customHeight="1" x14ac:dyDescent="0.25">
      <c r="B159" s="311"/>
      <c r="C159" s="311"/>
      <c r="D159" s="311"/>
      <c r="E159" s="311"/>
      <c r="F159" s="311"/>
      <c r="G159" s="311"/>
      <c r="H159" s="311"/>
      <c r="I159" s="311"/>
      <c r="J159" s="311"/>
      <c r="K159" s="311"/>
      <c r="L159" s="311"/>
      <c r="M159" s="311"/>
      <c r="N159" s="311"/>
      <c r="O159" s="311"/>
      <c r="P159" s="311"/>
      <c r="Q159" s="311"/>
    </row>
    <row r="160" spans="2:17" s="97" customFormat="1" ht="4.5" customHeight="1" x14ac:dyDescent="0.3">
      <c r="B160" s="308"/>
      <c r="C160" s="308"/>
      <c r="D160" s="308"/>
      <c r="E160" s="308"/>
      <c r="F160" s="308"/>
      <c r="G160" s="308"/>
      <c r="H160" s="308"/>
      <c r="I160" s="308"/>
      <c r="J160" s="308"/>
      <c r="K160" s="308"/>
      <c r="L160" s="308"/>
      <c r="M160" s="308"/>
      <c r="N160" s="308"/>
      <c r="O160" s="308"/>
      <c r="P160" s="308"/>
      <c r="Q160" s="308"/>
    </row>
    <row r="161" spans="2:17" s="97" customFormat="1" ht="16.5" x14ac:dyDescent="0.3">
      <c r="B161" s="98"/>
      <c r="C161" s="98"/>
      <c r="D161" s="98"/>
      <c r="E161" s="98"/>
      <c r="F161" s="98"/>
      <c r="G161" s="98"/>
      <c r="H161" s="98"/>
      <c r="I161" s="98"/>
      <c r="J161" s="98"/>
      <c r="K161" s="98"/>
      <c r="L161" s="98"/>
      <c r="M161" s="98"/>
      <c r="N161" s="98"/>
      <c r="O161" s="98"/>
      <c r="P161" s="98"/>
      <c r="Q161" s="98"/>
    </row>
    <row r="162" spans="2:17" s="97" customFormat="1" ht="83.25" customHeight="1" x14ac:dyDescent="0.25">
      <c r="B162" s="311"/>
      <c r="C162" s="311"/>
      <c r="D162" s="311"/>
      <c r="E162" s="311"/>
      <c r="F162" s="311"/>
      <c r="G162" s="311"/>
      <c r="H162" s="311"/>
      <c r="I162" s="311"/>
      <c r="J162" s="311"/>
      <c r="K162" s="311"/>
      <c r="L162" s="311"/>
      <c r="M162" s="311"/>
      <c r="N162" s="311"/>
      <c r="O162" s="311"/>
      <c r="P162" s="311"/>
      <c r="Q162" s="311"/>
    </row>
    <row r="163" spans="2:17" s="97" customFormat="1" ht="6.75" customHeight="1" x14ac:dyDescent="0.3">
      <c r="B163" s="308"/>
      <c r="C163" s="308"/>
      <c r="D163" s="308"/>
      <c r="E163" s="308"/>
      <c r="F163" s="308"/>
      <c r="G163" s="308"/>
      <c r="H163" s="308"/>
      <c r="I163" s="308"/>
      <c r="J163" s="308"/>
      <c r="K163" s="308"/>
      <c r="L163" s="308"/>
      <c r="M163" s="308"/>
      <c r="N163" s="308"/>
      <c r="O163" s="308"/>
      <c r="P163" s="308"/>
      <c r="Q163" s="308"/>
    </row>
    <row r="164" spans="2:17" s="97" customFormat="1" ht="16.5" x14ac:dyDescent="0.3">
      <c r="B164" s="98"/>
      <c r="C164" s="98"/>
      <c r="D164" s="98"/>
      <c r="E164" s="98"/>
      <c r="F164" s="98"/>
      <c r="G164" s="98"/>
      <c r="H164" s="98"/>
      <c r="I164" s="98"/>
      <c r="J164" s="98"/>
      <c r="K164" s="98"/>
      <c r="L164" s="98"/>
      <c r="M164" s="98"/>
      <c r="N164" s="98"/>
      <c r="O164" s="98"/>
      <c r="P164" s="98"/>
      <c r="Q164" s="98"/>
    </row>
    <row r="165" spans="2:17" s="97" customFormat="1" ht="91.5" customHeight="1" x14ac:dyDescent="0.25">
      <c r="B165" s="311"/>
      <c r="C165" s="311"/>
      <c r="D165" s="311"/>
      <c r="E165" s="311"/>
      <c r="F165" s="311"/>
      <c r="G165" s="311"/>
      <c r="H165" s="311"/>
      <c r="I165" s="311"/>
      <c r="J165" s="311"/>
      <c r="K165" s="311"/>
      <c r="L165" s="311"/>
      <c r="M165" s="311"/>
      <c r="N165" s="311"/>
      <c r="O165" s="311"/>
      <c r="P165" s="311"/>
      <c r="Q165" s="311"/>
    </row>
    <row r="166" spans="2:17" s="97" customFormat="1" ht="6.75" customHeight="1" x14ac:dyDescent="0.3">
      <c r="B166" s="308"/>
      <c r="C166" s="308"/>
      <c r="D166" s="308"/>
      <c r="E166" s="308"/>
      <c r="F166" s="308"/>
      <c r="G166" s="308"/>
      <c r="H166" s="308"/>
      <c r="I166" s="308"/>
      <c r="J166" s="308"/>
      <c r="K166" s="308"/>
      <c r="L166" s="308"/>
      <c r="M166" s="308"/>
      <c r="N166" s="308"/>
      <c r="O166" s="308"/>
      <c r="P166" s="308"/>
      <c r="Q166" s="308"/>
    </row>
    <row r="167" spans="2:17" s="97" customFormat="1" ht="16.5" x14ac:dyDescent="0.3">
      <c r="B167" s="98"/>
      <c r="C167" s="98"/>
      <c r="D167" s="98"/>
      <c r="E167" s="98"/>
      <c r="F167" s="98"/>
      <c r="G167" s="98"/>
      <c r="H167" s="98"/>
      <c r="I167" s="98"/>
      <c r="J167" s="98"/>
      <c r="K167" s="98"/>
      <c r="L167" s="98"/>
      <c r="M167" s="98"/>
      <c r="N167" s="98"/>
      <c r="O167" s="98"/>
      <c r="P167" s="98"/>
      <c r="Q167" s="98"/>
    </row>
    <row r="168" spans="2:17" s="97" customFormat="1" ht="15.75" customHeight="1" x14ac:dyDescent="0.25">
      <c r="B168" s="311"/>
      <c r="C168" s="311"/>
      <c r="D168" s="311"/>
      <c r="E168" s="311"/>
      <c r="F168" s="311"/>
      <c r="G168" s="311"/>
      <c r="H168" s="311"/>
      <c r="I168" s="311"/>
      <c r="J168" s="311"/>
      <c r="K168" s="311"/>
      <c r="L168" s="311"/>
      <c r="M168" s="311"/>
      <c r="N168" s="311"/>
      <c r="O168" s="311"/>
      <c r="P168" s="311"/>
      <c r="Q168" s="311"/>
    </row>
    <row r="169" spans="2:17" s="97" customFormat="1" ht="16.5" x14ac:dyDescent="0.3">
      <c r="B169" s="308"/>
      <c r="C169" s="308"/>
      <c r="D169" s="308"/>
      <c r="E169" s="308"/>
      <c r="F169" s="308"/>
      <c r="G169" s="308"/>
      <c r="H169" s="308"/>
      <c r="I169" s="308"/>
      <c r="J169" s="308"/>
      <c r="K169" s="308"/>
      <c r="L169" s="308"/>
      <c r="M169" s="308"/>
      <c r="N169" s="308"/>
      <c r="O169" s="308"/>
      <c r="P169" s="308"/>
      <c r="Q169" s="308"/>
    </row>
    <row r="170" spans="2:17" s="97" customFormat="1" ht="17.25" customHeight="1" x14ac:dyDescent="0.3">
      <c r="B170" s="98"/>
      <c r="C170" s="98"/>
      <c r="D170" s="98"/>
      <c r="E170" s="98"/>
      <c r="F170" s="98"/>
      <c r="G170" s="98"/>
      <c r="H170" s="98"/>
      <c r="I170" s="98"/>
      <c r="J170" s="98"/>
      <c r="K170" s="98"/>
      <c r="L170" s="98"/>
      <c r="M170" s="98"/>
      <c r="N170" s="98"/>
      <c r="O170" s="98"/>
      <c r="P170" s="98"/>
      <c r="Q170" s="98"/>
    </row>
    <row r="171" spans="2:17" s="97" customFormat="1" ht="18" x14ac:dyDescent="0.25">
      <c r="B171" s="309"/>
      <c r="C171" s="309"/>
      <c r="D171" s="309"/>
      <c r="E171" s="309"/>
      <c r="F171" s="309"/>
      <c r="G171" s="309"/>
      <c r="H171" s="309"/>
      <c r="I171" s="309"/>
      <c r="J171" s="309"/>
      <c r="K171" s="309"/>
      <c r="L171" s="309"/>
      <c r="M171" s="309"/>
      <c r="N171" s="309"/>
      <c r="O171" s="309"/>
      <c r="P171" s="309"/>
      <c r="Q171" s="309"/>
    </row>
    <row r="172" spans="2:17" s="97" customFormat="1" x14ac:dyDescent="0.25">
      <c r="B172" s="272"/>
      <c r="C172" s="193"/>
      <c r="D172" s="310"/>
      <c r="E172" s="310"/>
      <c r="F172" s="310"/>
      <c r="G172" s="312"/>
      <c r="H172" s="310"/>
      <c r="I172" s="310"/>
      <c r="J172" s="310"/>
      <c r="K172" s="310"/>
      <c r="L172" s="310"/>
      <c r="M172" s="310"/>
      <c r="N172" s="310"/>
      <c r="O172" s="310"/>
      <c r="P172" s="310"/>
      <c r="Q172" s="310"/>
    </row>
    <row r="173" spans="2:17" s="97" customFormat="1" x14ac:dyDescent="0.25">
      <c r="B173" s="272"/>
      <c r="C173" s="193"/>
      <c r="D173" s="310"/>
      <c r="E173" s="310"/>
      <c r="F173" s="310"/>
      <c r="G173" s="312"/>
      <c r="H173" s="191"/>
      <c r="I173" s="191"/>
      <c r="J173" s="191"/>
      <c r="K173" s="191"/>
      <c r="L173" s="191"/>
      <c r="M173" s="191"/>
      <c r="N173" s="191"/>
      <c r="O173" s="191"/>
      <c r="P173" s="191"/>
      <c r="Q173" s="191"/>
    </row>
    <row r="174" spans="2:17" s="97" customFormat="1" ht="16.5" x14ac:dyDescent="0.3">
      <c r="B174" s="313"/>
      <c r="C174" s="192"/>
      <c r="D174" s="308"/>
      <c r="E174" s="308"/>
      <c r="F174" s="308"/>
      <c r="G174" s="98"/>
      <c r="H174" s="98"/>
      <c r="I174" s="98"/>
      <c r="J174" s="98"/>
      <c r="K174" s="98"/>
      <c r="L174" s="98"/>
      <c r="M174" s="98"/>
      <c r="N174" s="98"/>
      <c r="O174" s="98"/>
      <c r="P174" s="98"/>
      <c r="Q174" s="98"/>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7.25" customHeight="1" x14ac:dyDescent="0.3">
      <c r="B176" s="313"/>
      <c r="C176" s="192"/>
      <c r="D176" s="308"/>
      <c r="E176" s="308"/>
      <c r="F176" s="308"/>
      <c r="G176" s="98"/>
      <c r="H176" s="98"/>
      <c r="I176" s="98"/>
      <c r="J176" s="98"/>
      <c r="K176" s="98"/>
      <c r="L176" s="98"/>
      <c r="M176" s="98"/>
      <c r="N176" s="98"/>
      <c r="O176" s="98"/>
      <c r="P176" s="98"/>
      <c r="Q176" s="98"/>
    </row>
    <row r="177" spans="2:17" s="97" customFormat="1" ht="16.5"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7.25" customHeight="1" x14ac:dyDescent="0.3">
      <c r="B182" s="313"/>
      <c r="C182" s="192"/>
      <c r="D182" s="308"/>
      <c r="E182" s="308"/>
      <c r="F182" s="308"/>
      <c r="G182" s="98"/>
      <c r="H182" s="98"/>
      <c r="I182" s="98"/>
      <c r="J182" s="98"/>
      <c r="K182" s="98"/>
      <c r="L182" s="98"/>
      <c r="M182" s="98"/>
      <c r="N182" s="98"/>
      <c r="O182" s="98"/>
      <c r="P182" s="98"/>
      <c r="Q182" s="98"/>
    </row>
    <row r="183" spans="2:17" s="97" customFormat="1" ht="16.5"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4"/>
      <c r="C186" s="191"/>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8.25" customHeight="1" x14ac:dyDescent="0.3">
      <c r="B188" s="314"/>
      <c r="C188" s="191"/>
      <c r="D188" s="308"/>
      <c r="E188" s="308"/>
      <c r="F188" s="308"/>
      <c r="G188" s="98"/>
      <c r="H188" s="98"/>
      <c r="I188" s="98"/>
      <c r="J188" s="98"/>
      <c r="K188" s="98"/>
      <c r="L188" s="98"/>
      <c r="M188" s="98"/>
      <c r="N188" s="98"/>
      <c r="O188" s="98"/>
      <c r="P188" s="98"/>
      <c r="Q188" s="98"/>
    </row>
    <row r="189" spans="2:17" s="97" customFormat="1" ht="16.5" x14ac:dyDescent="0.3">
      <c r="B189" s="314"/>
      <c r="C189" s="191"/>
      <c r="D189" s="308"/>
      <c r="E189" s="308"/>
      <c r="F189" s="308"/>
      <c r="G189" s="98"/>
      <c r="H189" s="98"/>
      <c r="I189" s="98"/>
      <c r="J189" s="98"/>
      <c r="K189" s="98"/>
      <c r="L189" s="98"/>
      <c r="M189" s="98"/>
      <c r="N189" s="98"/>
      <c r="O189" s="98"/>
      <c r="P189" s="98"/>
      <c r="Q189" s="98"/>
    </row>
    <row r="190" spans="2:17" s="97" customFormat="1" ht="93" customHeight="1" x14ac:dyDescent="0.3">
      <c r="B190" s="314"/>
      <c r="C190" s="191"/>
      <c r="D190" s="308"/>
      <c r="E190" s="308"/>
      <c r="F190" s="308"/>
      <c r="G190" s="98"/>
      <c r="H190" s="98"/>
      <c r="I190" s="98"/>
      <c r="J190" s="98"/>
      <c r="K190" s="98"/>
      <c r="L190" s="98"/>
      <c r="M190" s="98"/>
      <c r="N190" s="98"/>
      <c r="O190" s="98"/>
      <c r="P190" s="98"/>
      <c r="Q190" s="98"/>
    </row>
    <row r="191" spans="2:17" s="97" customFormat="1" ht="6.75" customHeight="1" x14ac:dyDescent="0.3">
      <c r="B191" s="314"/>
      <c r="C191" s="191"/>
      <c r="D191" s="308"/>
      <c r="E191" s="308"/>
      <c r="F191" s="308"/>
      <c r="G191" s="98"/>
      <c r="H191" s="98"/>
      <c r="I191" s="98"/>
      <c r="J191" s="98"/>
      <c r="K191" s="98"/>
      <c r="L191" s="98"/>
      <c r="M191" s="98"/>
      <c r="N191" s="98"/>
      <c r="O191" s="98"/>
      <c r="P191" s="98"/>
      <c r="Q191" s="98"/>
    </row>
    <row r="192" spans="2:17" s="97" customFormat="1" ht="16.5" x14ac:dyDescent="0.3">
      <c r="B192" s="98"/>
      <c r="C192" s="98"/>
      <c r="D192" s="98"/>
      <c r="E192" s="98"/>
      <c r="F192" s="98"/>
      <c r="G192" s="98"/>
      <c r="H192" s="98"/>
      <c r="I192" s="98"/>
      <c r="J192" s="98"/>
      <c r="K192" s="98"/>
      <c r="L192" s="98"/>
      <c r="M192" s="98"/>
      <c r="N192" s="98"/>
      <c r="O192" s="98"/>
      <c r="P192" s="98"/>
      <c r="Q192" s="98"/>
    </row>
    <row r="193" spans="2:17" s="97" customFormat="1" ht="104.25" customHeight="1" x14ac:dyDescent="0.25">
      <c r="B193" s="315"/>
      <c r="C193" s="315"/>
      <c r="D193" s="315"/>
      <c r="E193" s="315"/>
      <c r="F193" s="315"/>
      <c r="G193" s="315"/>
      <c r="H193" s="315"/>
      <c r="I193" s="315"/>
      <c r="J193" s="315"/>
      <c r="K193" s="315"/>
      <c r="L193" s="315"/>
      <c r="M193" s="315"/>
      <c r="N193" s="315"/>
      <c r="O193" s="315"/>
      <c r="P193" s="315"/>
      <c r="Q193" s="315"/>
    </row>
    <row r="194" spans="2:17" s="97" customFormat="1" ht="16.5" x14ac:dyDescent="0.3">
      <c r="B194" s="308"/>
      <c r="C194" s="308"/>
      <c r="D194" s="308"/>
      <c r="E194" s="308"/>
      <c r="F194" s="308"/>
      <c r="G194" s="308"/>
      <c r="H194" s="308"/>
      <c r="I194" s="308"/>
      <c r="J194" s="308"/>
      <c r="K194" s="308"/>
      <c r="L194" s="308"/>
      <c r="M194" s="308"/>
      <c r="N194" s="308"/>
      <c r="O194" s="308"/>
      <c r="P194" s="308"/>
      <c r="Q194" s="308"/>
    </row>
    <row r="195" spans="2:17" s="97" customFormat="1" ht="16.5" x14ac:dyDescent="0.3">
      <c r="B195" s="98"/>
      <c r="C195" s="98"/>
      <c r="D195" s="98"/>
      <c r="E195" s="98"/>
      <c r="F195" s="98"/>
      <c r="G195" s="98"/>
      <c r="H195" s="98"/>
      <c r="I195" s="98"/>
      <c r="J195" s="98"/>
      <c r="K195" s="98"/>
      <c r="L195" s="98"/>
      <c r="M195" s="98"/>
      <c r="N195" s="98"/>
      <c r="O195" s="98"/>
      <c r="P195" s="98"/>
      <c r="Q195" s="98"/>
    </row>
    <row r="196" spans="2:17" s="97" customFormat="1" x14ac:dyDescent="0.25">
      <c r="B196" s="315"/>
      <c r="C196" s="315"/>
      <c r="D196" s="315"/>
      <c r="E196" s="315"/>
      <c r="F196" s="315"/>
      <c r="G196" s="315"/>
      <c r="H196" s="315"/>
      <c r="I196" s="315"/>
      <c r="J196" s="315"/>
      <c r="K196" s="315"/>
      <c r="L196" s="315"/>
      <c r="M196" s="315"/>
      <c r="N196" s="315"/>
      <c r="O196" s="315"/>
      <c r="P196" s="315"/>
      <c r="Q196" s="315"/>
    </row>
    <row r="197" spans="2:17" s="97" customFormat="1" ht="16.5" x14ac:dyDescent="0.3">
      <c r="B197" s="308"/>
      <c r="C197" s="308"/>
      <c r="D197" s="308"/>
      <c r="E197" s="308"/>
      <c r="F197" s="308"/>
      <c r="G197" s="308"/>
      <c r="H197" s="308"/>
      <c r="I197" s="308"/>
      <c r="J197" s="308"/>
      <c r="K197" s="308"/>
      <c r="L197" s="308"/>
      <c r="M197" s="308"/>
      <c r="N197" s="308"/>
      <c r="O197" s="308"/>
      <c r="P197" s="308"/>
      <c r="Q197" s="308"/>
    </row>
    <row r="198" spans="2:17" s="97" customFormat="1" x14ac:dyDescent="0.25"/>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x14ac:dyDescent="0.25">
      <c r="A347" s="97"/>
      <c r="B347" s="97"/>
      <c r="C347" s="97"/>
      <c r="D347" s="97"/>
      <c r="E347" s="97"/>
      <c r="F347" s="97"/>
      <c r="G347" s="97"/>
      <c r="H347" s="97"/>
      <c r="I347" s="97"/>
      <c r="J347" s="97"/>
      <c r="K347" s="97"/>
      <c r="L347" s="97"/>
      <c r="M347" s="97"/>
      <c r="N347" s="97"/>
      <c r="O347" s="97"/>
      <c r="P347" s="97"/>
      <c r="Q347" s="97"/>
      <c r="R347" s="97"/>
    </row>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sheetData>
  <sheetProtection algorithmName="SHA-512" hashValue="+7sFkfB0/L94NkS/BKcaxdfmGcitUem5pWjOohexi/tG8CJhvQElANjekxiKVle6RzN2cT/LnW1EQlZYKCTp+Q==" saltValue="O23BjcFtBru8IhRE4TWEcA==" spinCount="100000" sheet="1" objects="1" scenarios="1"/>
  <mergeCells count="257">
    <mergeCell ref="B193:Q193"/>
    <mergeCell ref="B194:Q194"/>
    <mergeCell ref="B196:Q196"/>
    <mergeCell ref="B197:Q197"/>
    <mergeCell ref="B186:B191"/>
    <mergeCell ref="D186:F186"/>
    <mergeCell ref="D187:F187"/>
    <mergeCell ref="D188:F188"/>
    <mergeCell ref="D189:F189"/>
    <mergeCell ref="D190:F190"/>
    <mergeCell ref="D191:F191"/>
    <mergeCell ref="B180:B185"/>
    <mergeCell ref="D180:F180"/>
    <mergeCell ref="D181:F181"/>
    <mergeCell ref="D182:F182"/>
    <mergeCell ref="D183:F183"/>
    <mergeCell ref="D184:F184"/>
    <mergeCell ref="D185:F185"/>
    <mergeCell ref="B172:B173"/>
    <mergeCell ref="D172:F173"/>
    <mergeCell ref="G172:G173"/>
    <mergeCell ref="H172:Q172"/>
    <mergeCell ref="B174:B179"/>
    <mergeCell ref="D174:F174"/>
    <mergeCell ref="D175:F175"/>
    <mergeCell ref="D176:F176"/>
    <mergeCell ref="D177:F177"/>
    <mergeCell ref="D178:F178"/>
    <mergeCell ref="B163:Q163"/>
    <mergeCell ref="B165:Q165"/>
    <mergeCell ref="B166:Q166"/>
    <mergeCell ref="B168:Q168"/>
    <mergeCell ref="B169:Q169"/>
    <mergeCell ref="B171:Q171"/>
    <mergeCell ref="D179:F179"/>
    <mergeCell ref="B156:D156"/>
    <mergeCell ref="E156:F156"/>
    <mergeCell ref="E157:F157"/>
    <mergeCell ref="B159:Q159"/>
    <mergeCell ref="B160:Q160"/>
    <mergeCell ref="B162:Q162"/>
    <mergeCell ref="B153:D153"/>
    <mergeCell ref="E153:F153"/>
    <mergeCell ref="B154:D154"/>
    <mergeCell ref="E154:F154"/>
    <mergeCell ref="B155:D155"/>
    <mergeCell ref="E155:F155"/>
    <mergeCell ref="B150:D150"/>
    <mergeCell ref="E150:F150"/>
    <mergeCell ref="B151:D151"/>
    <mergeCell ref="E151:F151"/>
    <mergeCell ref="B152:D152"/>
    <mergeCell ref="E152:F152"/>
    <mergeCell ref="B147:D147"/>
    <mergeCell ref="E147:F147"/>
    <mergeCell ref="B148:D148"/>
    <mergeCell ref="E148:F148"/>
    <mergeCell ref="B149:D149"/>
    <mergeCell ref="E149:F149"/>
    <mergeCell ref="D143:E143"/>
    <mergeCell ref="G143:H143"/>
    <mergeCell ref="I143:J143"/>
    <mergeCell ref="L143:N143"/>
    <mergeCell ref="B145:Q145"/>
    <mergeCell ref="B146:D146"/>
    <mergeCell ref="E146:F146"/>
    <mergeCell ref="G146:I146"/>
    <mergeCell ref="J146:L146"/>
    <mergeCell ref="M146:O146"/>
    <mergeCell ref="B136:Q136"/>
    <mergeCell ref="B137:Q137"/>
    <mergeCell ref="B139:Q139"/>
    <mergeCell ref="B140:Q140"/>
    <mergeCell ref="J142:N142"/>
    <mergeCell ref="O142:Q142"/>
    <mergeCell ref="B129:B134"/>
    <mergeCell ref="D129:F129"/>
    <mergeCell ref="D130:F130"/>
    <mergeCell ref="D131:F131"/>
    <mergeCell ref="D132:F132"/>
    <mergeCell ref="D133:F133"/>
    <mergeCell ref="D134:F134"/>
    <mergeCell ref="B123:B128"/>
    <mergeCell ref="D123:F123"/>
    <mergeCell ref="D124:F124"/>
    <mergeCell ref="D125:F125"/>
    <mergeCell ref="D126:F126"/>
    <mergeCell ref="D127:F127"/>
    <mergeCell ref="D128:F128"/>
    <mergeCell ref="B115:B116"/>
    <mergeCell ref="D115:F116"/>
    <mergeCell ref="G115:G116"/>
    <mergeCell ref="H115:Q115"/>
    <mergeCell ref="B117:B122"/>
    <mergeCell ref="D117:F117"/>
    <mergeCell ref="D118:F118"/>
    <mergeCell ref="D119:F119"/>
    <mergeCell ref="D120:F120"/>
    <mergeCell ref="D121:F121"/>
    <mergeCell ref="B106:Q106"/>
    <mergeCell ref="B108:Q108"/>
    <mergeCell ref="B109:Q109"/>
    <mergeCell ref="B111:Q111"/>
    <mergeCell ref="B112:Q112"/>
    <mergeCell ref="B114:Q114"/>
    <mergeCell ref="D122:F122"/>
    <mergeCell ref="B99:D99"/>
    <mergeCell ref="E99:F99"/>
    <mergeCell ref="E100:F100"/>
    <mergeCell ref="B102:Q102"/>
    <mergeCell ref="B103:Q103"/>
    <mergeCell ref="B105:Q105"/>
    <mergeCell ref="B96:D96"/>
    <mergeCell ref="E96:F96"/>
    <mergeCell ref="B97:D97"/>
    <mergeCell ref="E97:F97"/>
    <mergeCell ref="B98:D98"/>
    <mergeCell ref="E98:F98"/>
    <mergeCell ref="B93:D93"/>
    <mergeCell ref="E93:F93"/>
    <mergeCell ref="B94:D94"/>
    <mergeCell ref="E94:F94"/>
    <mergeCell ref="B95:D95"/>
    <mergeCell ref="E95:F95"/>
    <mergeCell ref="B90:D90"/>
    <mergeCell ref="E90:F90"/>
    <mergeCell ref="B91:D91"/>
    <mergeCell ref="E91:F91"/>
    <mergeCell ref="B92:D92"/>
    <mergeCell ref="E92:F92"/>
    <mergeCell ref="B88:Q88"/>
    <mergeCell ref="B89:D89"/>
    <mergeCell ref="E89:F89"/>
    <mergeCell ref="G89:I89"/>
    <mergeCell ref="J89:L89"/>
    <mergeCell ref="M89:O89"/>
    <mergeCell ref="B79:Q79"/>
    <mergeCell ref="B80:Q80"/>
    <mergeCell ref="B82:Q82"/>
    <mergeCell ref="B83:Q83"/>
    <mergeCell ref="J85:N85"/>
    <mergeCell ref="D86:E86"/>
    <mergeCell ref="G86:H86"/>
    <mergeCell ref="I86:J86"/>
    <mergeCell ref="L86:N86"/>
    <mergeCell ref="B72:B77"/>
    <mergeCell ref="D72:F72"/>
    <mergeCell ref="D73:F73"/>
    <mergeCell ref="D74:F74"/>
    <mergeCell ref="D75:F75"/>
    <mergeCell ref="D76:F76"/>
    <mergeCell ref="D77:F77"/>
    <mergeCell ref="D65:F65"/>
    <mergeCell ref="B66:B71"/>
    <mergeCell ref="D66:F66"/>
    <mergeCell ref="D67:F67"/>
    <mergeCell ref="D68:F68"/>
    <mergeCell ref="D69:F69"/>
    <mergeCell ref="D70:F70"/>
    <mergeCell ref="D71:F71"/>
    <mergeCell ref="B58:B59"/>
    <mergeCell ref="D58:F59"/>
    <mergeCell ref="G58:G59"/>
    <mergeCell ref="H58:Q58"/>
    <mergeCell ref="B60:B65"/>
    <mergeCell ref="D60:F60"/>
    <mergeCell ref="D61:F61"/>
    <mergeCell ref="D62:F62"/>
    <mergeCell ref="D63:F63"/>
    <mergeCell ref="D64:F64"/>
    <mergeCell ref="B49:Q49"/>
    <mergeCell ref="B51:Q51"/>
    <mergeCell ref="B52:Q52"/>
    <mergeCell ref="B54:Q54"/>
    <mergeCell ref="B55:Q55"/>
    <mergeCell ref="B57:Q57"/>
    <mergeCell ref="B42:D42"/>
    <mergeCell ref="E42:F42"/>
    <mergeCell ref="E43:F43"/>
    <mergeCell ref="B45:Q45"/>
    <mergeCell ref="B46:Q46"/>
    <mergeCell ref="B48:Q48"/>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B31:Q31"/>
    <mergeCell ref="B32:D32"/>
    <mergeCell ref="E32:F32"/>
    <mergeCell ref="G32:I32"/>
    <mergeCell ref="J32:L32"/>
    <mergeCell ref="M32:O32"/>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F31CA31A-4814-4839-BCD7-09630AB9F29B}">
      <formula1>20</formula1>
      <formula2>1200</formula2>
    </dataValidation>
    <dataValidation type="list" allowBlank="1" showInputMessage="1" showErrorMessage="1" sqref="K6:L6" xr:uid="{40F0EFC2-975F-4823-8035-8BEFED47E12C}">
      <formula1>STATUS</formula1>
    </dataValidation>
  </dataValidations>
  <hyperlinks>
    <hyperlink ref="L29" r:id="rId1" display="→  PRZEJDŹ DO KURSU" xr:uid="{9F55A149-50AC-4E3F-B5AA-1B0128E1A885}"/>
    <hyperlink ref="C29" r:id="rId2" display="→  PRZEJDŹ DO KURSU" xr:uid="{3171B2A0-945B-45E5-8BBA-FADC7BC375C9}"/>
    <hyperlink ref="I29" r:id="rId3" display="→  PRZEJDŹ DO KURSU" xr:uid="{40194B4D-D743-44D8-89FD-B91373284462}"/>
    <hyperlink ref="F29" r:id="rId4" display="→  PRZEJDŹ DO KURSU" xr:uid="{2CF8549B-ED1C-46A5-8466-F7CAE3681D2A}"/>
  </hyperlinks>
  <printOptions horizontalCentered="1"/>
  <pageMargins left="0.70866141732283472" right="0.70866141732283472" top="0.74803149606299213" bottom="0.74803149606299213" header="0.31496062992125984" footer="0.31496062992125984"/>
  <pageSetup paperSize="9" scale="57" orientation="landscape" r:id="rId5"/>
  <headerFooter>
    <oddHeader>&amp;C&amp;"Century Gothic,Pogrubiony"&amp;12&amp;K05-047MODULE DESCRIPTION&amp;R&amp;G</oddHeader>
  </headerFooter>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F7E7-C0CC-4B18-BB64-FA90A913F7F4}">
  <sheetPr codeName="Arkusz69">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Z1_IBs!B17</f>
        <v>Module Z1/2</v>
      </c>
      <c r="B3" s="460"/>
      <c r="C3" s="460"/>
      <c r="D3" s="464" t="str">
        <f>Z1_IBs!C17</f>
        <v>Organisation and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Z1_IBs!B18</f>
        <v>Course 2.1.</v>
      </c>
      <c r="E4" s="462"/>
      <c r="F4" s="462"/>
      <c r="G4" s="462"/>
      <c r="H4" s="462"/>
      <c r="I4" s="463"/>
      <c r="J4" s="71"/>
      <c r="K4" s="71"/>
      <c r="L4" s="72"/>
      <c r="M4" s="72"/>
      <c r="N4" s="72"/>
      <c r="O4" s="72"/>
      <c r="P4" s="72"/>
      <c r="Q4" s="72"/>
      <c r="R4" s="72"/>
    </row>
    <row r="5" spans="1:19" ht="23.25" thickBot="1" x14ac:dyDescent="0.3">
      <c r="A5" s="365" t="s">
        <v>264</v>
      </c>
      <c r="B5" s="365"/>
      <c r="C5" s="365"/>
      <c r="D5" s="366" t="str">
        <f>Z1_IBs!C18</f>
        <v>Management and Organisational Behaviour</v>
      </c>
      <c r="E5" s="366"/>
      <c r="F5" s="366"/>
      <c r="G5" s="366"/>
      <c r="H5" s="366"/>
      <c r="I5" s="366"/>
      <c r="J5" s="366"/>
      <c r="K5" s="366"/>
      <c r="L5" s="367" t="s">
        <v>308</v>
      </c>
      <c r="M5" s="367"/>
      <c r="N5" s="84">
        <f>Z1_IBs!D18</f>
        <v>4</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(2)'!G6</f>
        <v>I</v>
      </c>
      <c r="H7" s="188" t="s">
        <v>113</v>
      </c>
      <c r="I7" s="85">
        <f>'M (2)'!I6</f>
        <v>1</v>
      </c>
      <c r="J7" s="269" t="s">
        <v>268</v>
      </c>
      <c r="K7" s="268"/>
      <c r="L7" s="468" t="s">
        <v>251</v>
      </c>
      <c r="M7" s="469"/>
      <c r="N7" s="86" t="s">
        <v>269</v>
      </c>
      <c r="O7" s="389" t="s">
        <v>270</v>
      </c>
      <c r="P7" s="389"/>
      <c r="Q7" s="390" t="s">
        <v>271</v>
      </c>
      <c r="R7" s="390"/>
      <c r="S7" s="87">
        <f>Z1_IBs!G18</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453</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t="s">
        <v>400</v>
      </c>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454</v>
      </c>
      <c r="C19" s="378"/>
      <c r="D19" s="378"/>
      <c r="E19" s="378"/>
      <c r="F19" s="378"/>
      <c r="G19" s="378"/>
      <c r="H19" s="378"/>
      <c r="I19" s="378"/>
      <c r="J19" s="378"/>
      <c r="K19" s="378"/>
      <c r="L19" s="378"/>
      <c r="M19" s="379"/>
      <c r="N19" s="427" t="s">
        <v>398</v>
      </c>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t="s">
        <v>399</v>
      </c>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455</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t="s">
        <v>337</v>
      </c>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456</v>
      </c>
      <c r="C39" s="378"/>
      <c r="D39" s="378"/>
      <c r="E39" s="378"/>
      <c r="F39" s="378"/>
      <c r="G39" s="378"/>
      <c r="H39" s="378"/>
      <c r="I39" s="378"/>
      <c r="J39" s="378"/>
      <c r="K39" s="378"/>
      <c r="L39" s="378"/>
      <c r="M39" s="379"/>
      <c r="N39" s="427" t="s">
        <v>338</v>
      </c>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t="s">
        <v>347</v>
      </c>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457</v>
      </c>
      <c r="C44" s="378"/>
      <c r="D44" s="378"/>
      <c r="E44" s="378"/>
      <c r="F44" s="378"/>
      <c r="G44" s="378"/>
      <c r="H44" s="378"/>
      <c r="I44" s="378"/>
      <c r="J44" s="378"/>
      <c r="K44" s="378"/>
      <c r="L44" s="378"/>
      <c r="M44" s="379"/>
      <c r="N44" s="427" t="s">
        <v>341</v>
      </c>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458</v>
      </c>
      <c r="C54" s="431"/>
      <c r="D54" s="431"/>
      <c r="E54" s="431"/>
      <c r="F54" s="431"/>
      <c r="G54" s="431"/>
      <c r="H54" s="431"/>
      <c r="I54" s="431"/>
      <c r="J54" s="431"/>
      <c r="K54" s="431"/>
      <c r="L54" s="431"/>
      <c r="M54" s="432"/>
      <c r="N54" s="391" t="s">
        <v>350</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351</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352</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Z1_IBs!G18</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470" t="s">
        <v>254</v>
      </c>
      <c r="M72" s="471"/>
      <c r="N72" s="471"/>
      <c r="O72" s="471"/>
      <c r="P72" s="471"/>
      <c r="Q72" s="471"/>
      <c r="R72" s="471"/>
      <c r="S72" s="472"/>
    </row>
    <row r="73" spans="1:19" ht="15" customHeight="1" x14ac:dyDescent="0.25">
      <c r="A73" s="370"/>
      <c r="B73" s="497" t="s">
        <v>254</v>
      </c>
      <c r="C73" s="498"/>
      <c r="D73" s="498"/>
      <c r="E73" s="498"/>
      <c r="F73" s="499"/>
      <c r="G73" s="485">
        <v>12</v>
      </c>
      <c r="H73" s="486"/>
      <c r="I73" s="487"/>
      <c r="J73" s="454"/>
      <c r="K73" s="474"/>
      <c r="L73" s="470" t="s">
        <v>357</v>
      </c>
      <c r="M73" s="471"/>
      <c r="N73" s="471"/>
      <c r="O73" s="471"/>
      <c r="P73" s="471"/>
      <c r="Q73" s="471"/>
      <c r="R73" s="471"/>
      <c r="S73" s="472"/>
    </row>
    <row r="74" spans="1:19" ht="15" customHeight="1" x14ac:dyDescent="0.25">
      <c r="A74" s="370"/>
      <c r="B74" s="497" t="s">
        <v>255</v>
      </c>
      <c r="C74" s="498"/>
      <c r="D74" s="498"/>
      <c r="E74" s="498"/>
      <c r="F74" s="499"/>
      <c r="G74" s="485">
        <v>12</v>
      </c>
      <c r="H74" s="486"/>
      <c r="I74" s="487"/>
      <c r="J74" s="454"/>
      <c r="K74" s="474"/>
      <c r="L74" s="470" t="s">
        <v>358</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t="s">
        <v>359</v>
      </c>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t="s">
        <v>368</v>
      </c>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t="s">
        <v>258</v>
      </c>
      <c r="M77" s="471"/>
      <c r="N77" s="471"/>
      <c r="O77" s="471"/>
      <c r="P77" s="471"/>
      <c r="Q77" s="471"/>
      <c r="R77" s="471"/>
      <c r="S77" s="472"/>
    </row>
    <row r="78" spans="1:19" ht="15" customHeight="1" x14ac:dyDescent="0.25">
      <c r="A78" s="370"/>
      <c r="B78" s="497" t="s">
        <v>258</v>
      </c>
      <c r="C78" s="498"/>
      <c r="D78" s="498"/>
      <c r="E78" s="498"/>
      <c r="F78" s="499"/>
      <c r="G78" s="485">
        <v>17</v>
      </c>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2</v>
      </c>
      <c r="H81" s="486"/>
      <c r="I81" s="487"/>
      <c r="J81" s="454"/>
      <c r="K81" s="474"/>
      <c r="L81" s="470" t="s">
        <v>384</v>
      </c>
      <c r="M81" s="471"/>
      <c r="N81" s="471"/>
      <c r="O81" s="471"/>
      <c r="P81" s="471"/>
      <c r="Q81" s="471"/>
      <c r="R81" s="471"/>
      <c r="S81" s="472"/>
    </row>
    <row r="82" spans="1:19" ht="15" customHeight="1" x14ac:dyDescent="0.25">
      <c r="A82" s="370"/>
      <c r="B82" s="497" t="s">
        <v>261</v>
      </c>
      <c r="C82" s="498"/>
      <c r="D82" s="498"/>
      <c r="E82" s="498"/>
      <c r="F82" s="499"/>
      <c r="G82" s="485">
        <v>2</v>
      </c>
      <c r="H82" s="486"/>
      <c r="I82" s="487"/>
      <c r="J82" s="454"/>
      <c r="K82" s="474"/>
      <c r="L82" s="470" t="s">
        <v>387</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t="s">
        <v>386</v>
      </c>
      <c r="M83" s="471"/>
      <c r="N83" s="471"/>
      <c r="O83" s="471"/>
      <c r="P83" s="471"/>
      <c r="Q83" s="471"/>
      <c r="R83" s="471"/>
      <c r="S83" s="472"/>
    </row>
    <row r="84" spans="1:19" ht="15" customHeight="1" x14ac:dyDescent="0.25">
      <c r="A84" s="370"/>
      <c r="B84" s="500" t="s">
        <v>281</v>
      </c>
      <c r="C84" s="501"/>
      <c r="D84" s="501"/>
      <c r="E84" s="501"/>
      <c r="F84" s="502"/>
      <c r="G84" s="494">
        <f>Z1_IBs!H18</f>
        <v>55</v>
      </c>
      <c r="H84" s="495"/>
      <c r="I84" s="496"/>
      <c r="J84" s="454"/>
      <c r="K84" s="474"/>
      <c r="L84" s="470" t="s">
        <v>385</v>
      </c>
      <c r="M84" s="471"/>
      <c r="N84" s="471"/>
      <c r="O84" s="471"/>
      <c r="P84" s="471"/>
      <c r="Q84" s="471"/>
      <c r="R84" s="471"/>
      <c r="S84" s="472"/>
    </row>
    <row r="85" spans="1:19" ht="15" customHeight="1" x14ac:dyDescent="0.25">
      <c r="A85" s="370"/>
      <c r="B85" s="491" t="s">
        <v>282</v>
      </c>
      <c r="C85" s="492"/>
      <c r="D85" s="492"/>
      <c r="E85" s="492"/>
      <c r="F85" s="493"/>
      <c r="G85" s="488">
        <f>SUM(G84,G71)</f>
        <v>100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Z1_IBs!E18</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379</v>
      </c>
      <c r="C91" s="422"/>
      <c r="D91" s="422"/>
      <c r="E91" s="423"/>
      <c r="F91" s="424">
        <v>30</v>
      </c>
      <c r="G91" s="425"/>
      <c r="H91" s="425"/>
      <c r="I91" s="426"/>
      <c r="J91" s="401"/>
      <c r="K91" s="414"/>
      <c r="L91" s="405" t="s">
        <v>291</v>
      </c>
      <c r="M91" s="406"/>
      <c r="N91" s="406"/>
      <c r="O91" s="406"/>
      <c r="P91" s="406"/>
      <c r="Q91" s="406"/>
      <c r="R91" s="406"/>
      <c r="S91" s="407"/>
    </row>
    <row r="92" spans="1:19" ht="15" customHeight="1" x14ac:dyDescent="0.25">
      <c r="A92" s="397"/>
      <c r="B92" s="421" t="s">
        <v>380</v>
      </c>
      <c r="C92" s="422"/>
      <c r="D92" s="422"/>
      <c r="E92" s="423"/>
      <c r="F92" s="424">
        <v>10</v>
      </c>
      <c r="G92" s="425"/>
      <c r="H92" s="425"/>
      <c r="I92" s="426"/>
      <c r="J92" s="401"/>
      <c r="K92" s="414"/>
      <c r="L92" s="405" t="s">
        <v>292</v>
      </c>
      <c r="M92" s="406"/>
      <c r="N92" s="406"/>
      <c r="O92" s="406"/>
      <c r="P92" s="406"/>
      <c r="Q92" s="406"/>
      <c r="R92" s="406"/>
      <c r="S92" s="407"/>
    </row>
    <row r="93" spans="1:19" ht="15" customHeight="1" x14ac:dyDescent="0.25">
      <c r="A93" s="397"/>
      <c r="B93" s="421" t="s">
        <v>376</v>
      </c>
      <c r="C93" s="422"/>
      <c r="D93" s="422"/>
      <c r="E93" s="423"/>
      <c r="F93" s="424">
        <v>10</v>
      </c>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54.5" customHeight="1" x14ac:dyDescent="0.25">
      <c r="A98" s="456"/>
      <c r="B98" s="417" t="s">
        <v>459</v>
      </c>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t="s">
        <v>460</v>
      </c>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t="s">
        <v>461</v>
      </c>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Yo9ZmuyxQk5ZtpDxogb0Hz2RtyrSjH2Rj1aZuOrS6RIc2WK6RGCl64iwM5zX4a9J8ndqAKnrchjjXG4wrgKM/w==" saltValue="X9kZdqTF+046/72tZCwKp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E460F86A-8C4E-4B7C-A3F2-3F764CEDACC4}">
      <formula1>ZAL</formula1>
    </dataValidation>
    <dataValidation type="list" allowBlank="1" showInputMessage="1" showErrorMessage="1" sqref="L7" xr:uid="{6766D7E2-721D-4EFC-B1BE-AFAF4E9D5865}">
      <formula1>STATUS</formula1>
    </dataValidation>
    <dataValidation type="list" allowBlank="1" showInputMessage="1" showErrorMessage="1" sqref="L72:L79" xr:uid="{068C319B-5E08-43BB-8466-6F656DE9445B}">
      <formula1>METODY</formula1>
    </dataValidation>
    <dataValidation type="list" allowBlank="1" showInputMessage="1" showErrorMessage="1" sqref="L81:L85" xr:uid="{4A8B6D74-DAD3-4654-A4DA-B53DD8576A8A}">
      <formula1>PRAC_STUD</formula1>
    </dataValidation>
    <dataValidation type="list" allowBlank="1" showInputMessage="1" showErrorMessage="1" sqref="N14:S33" xr:uid="{77EB320B-60DB-4BE2-9A2F-3149E8C333E3}">
      <formula1>KEW_Z1</formula1>
    </dataValidation>
    <dataValidation type="list" allowBlank="1" showInputMessage="1" showErrorMessage="1" sqref="N34:S53" xr:uid="{ECCF63FB-4FC2-418C-BEE5-BAA415DD0DD2}">
      <formula1>KEU_Z1</formula1>
    </dataValidation>
    <dataValidation type="list" allowBlank="1" showInputMessage="1" showErrorMessage="1" sqref="N54:S68" xr:uid="{96DF1882-E1B4-44D3-A834-23D27EF3CA29}">
      <formula1>KEK_Z1</formula1>
    </dataValidation>
  </dataValidations>
  <hyperlinks>
    <hyperlink ref="P13" r:id="rId1" xr:uid="{F669A636-86E2-4DCE-AD90-89BEF6D813F6}"/>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C1CA-5338-47EC-ACF9-B65842536049}">
  <sheetPr codeName="Arkusz70">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Z1_IBs!B17</f>
        <v>Module Z1/2</v>
      </c>
      <c r="B3" s="460"/>
      <c r="C3" s="460"/>
      <c r="D3" s="464" t="str">
        <f>Z1_IBs!C17</f>
        <v>Organisation and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Z1_IBs!B19</f>
        <v>Course 2.2.</v>
      </c>
      <c r="E4" s="462"/>
      <c r="F4" s="462"/>
      <c r="G4" s="462"/>
      <c r="H4" s="462"/>
      <c r="I4" s="463"/>
      <c r="J4" s="71"/>
      <c r="K4" s="71"/>
      <c r="L4" s="72"/>
      <c r="M4" s="72"/>
      <c r="N4" s="72"/>
      <c r="O4" s="72"/>
      <c r="P4" s="72"/>
      <c r="Q4" s="72"/>
      <c r="R4" s="72"/>
    </row>
    <row r="5" spans="1:19" ht="23.25" thickBot="1" x14ac:dyDescent="0.3">
      <c r="A5" s="365" t="s">
        <v>264</v>
      </c>
      <c r="B5" s="365"/>
      <c r="C5" s="365"/>
      <c r="D5" s="366" t="str">
        <f>Z1_IBs!C19</f>
        <v>Human Resources Management</v>
      </c>
      <c r="E5" s="366"/>
      <c r="F5" s="366"/>
      <c r="G5" s="366"/>
      <c r="H5" s="366"/>
      <c r="I5" s="366"/>
      <c r="J5" s="366"/>
      <c r="K5" s="366"/>
      <c r="L5" s="367" t="s">
        <v>308</v>
      </c>
      <c r="M5" s="367"/>
      <c r="N5" s="84">
        <f>Z1_IBs!D19</f>
        <v>3</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(2)'!G6</f>
        <v>I</v>
      </c>
      <c r="H7" s="188" t="s">
        <v>113</v>
      </c>
      <c r="I7" s="85">
        <f>'M (2)'!I6</f>
        <v>1</v>
      </c>
      <c r="J7" s="269" t="s">
        <v>268</v>
      </c>
      <c r="K7" s="268"/>
      <c r="L7" s="468" t="s">
        <v>251</v>
      </c>
      <c r="M7" s="469"/>
      <c r="N7" s="86" t="s">
        <v>269</v>
      </c>
      <c r="O7" s="389" t="s">
        <v>270</v>
      </c>
      <c r="P7" s="389"/>
      <c r="Q7" s="542" t="s">
        <v>271</v>
      </c>
      <c r="R7" s="542"/>
      <c r="S7" s="87">
        <f>Z1_IBs!G19</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564</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399</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401</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565</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400</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401</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566</v>
      </c>
      <c r="C24" s="378"/>
      <c r="D24" s="378"/>
      <c r="E24" s="378"/>
      <c r="F24" s="378"/>
      <c r="G24" s="378"/>
      <c r="H24" s="378"/>
      <c r="I24" s="378"/>
      <c r="J24" s="378"/>
      <c r="K24" s="378"/>
      <c r="L24" s="378"/>
      <c r="M24" s="379"/>
      <c r="N24" s="427" t="s">
        <v>336</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398</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401</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567</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339</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343</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568</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339</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341</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t="s">
        <v>347</v>
      </c>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569</v>
      </c>
      <c r="C44" s="378"/>
      <c r="D44" s="378"/>
      <c r="E44" s="378"/>
      <c r="F44" s="378"/>
      <c r="G44" s="378"/>
      <c r="H44" s="378"/>
      <c r="I44" s="378"/>
      <c r="J44" s="378"/>
      <c r="K44" s="378"/>
      <c r="L44" s="378"/>
      <c r="M44" s="379"/>
      <c r="N44" s="427" t="s">
        <v>337</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338</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343</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t="s">
        <v>347</v>
      </c>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570</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571</v>
      </c>
      <c r="C59" s="378"/>
      <c r="D59" s="378"/>
      <c r="E59" s="378"/>
      <c r="F59" s="378"/>
      <c r="G59" s="378"/>
      <c r="H59" s="378"/>
      <c r="I59" s="378"/>
      <c r="J59" s="378"/>
      <c r="K59" s="378"/>
      <c r="L59" s="378"/>
      <c r="M59" s="379"/>
      <c r="N59" s="427" t="s">
        <v>350</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356</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572</v>
      </c>
      <c r="C64" s="378"/>
      <c r="D64" s="378"/>
      <c r="E64" s="378"/>
      <c r="F64" s="378"/>
      <c r="G64" s="378"/>
      <c r="H64" s="378"/>
      <c r="I64" s="378"/>
      <c r="J64" s="378"/>
      <c r="K64" s="378"/>
      <c r="L64" s="378"/>
      <c r="M64" s="379"/>
      <c r="N64" s="427" t="s">
        <v>352</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t="s">
        <v>355</v>
      </c>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Z1_IBs!G19</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8</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359</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14</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t="s">
        <v>366</v>
      </c>
      <c r="M77" s="513"/>
      <c r="N77" s="513"/>
      <c r="O77" s="513"/>
      <c r="P77" s="513"/>
      <c r="Q77" s="513"/>
      <c r="R77" s="513"/>
      <c r="S77" s="514"/>
    </row>
    <row r="78" spans="1:19" ht="15" customHeight="1" x14ac:dyDescent="0.25">
      <c r="A78" s="370"/>
      <c r="B78" s="497" t="s">
        <v>258</v>
      </c>
      <c r="C78" s="498"/>
      <c r="D78" s="498"/>
      <c r="E78" s="498"/>
      <c r="F78" s="499"/>
      <c r="G78" s="485">
        <v>6</v>
      </c>
      <c r="H78" s="486"/>
      <c r="I78" s="487"/>
      <c r="J78" s="454"/>
      <c r="K78" s="474"/>
      <c r="L78" s="512" t="s">
        <v>258</v>
      </c>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2</v>
      </c>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393</v>
      </c>
      <c r="M83" s="513"/>
      <c r="N83" s="513"/>
      <c r="O83" s="513"/>
      <c r="P83" s="513"/>
      <c r="Q83" s="513"/>
      <c r="R83" s="513"/>
      <c r="S83" s="514"/>
    </row>
    <row r="84" spans="1:19" ht="15" customHeight="1" x14ac:dyDescent="0.25">
      <c r="A84" s="370"/>
      <c r="B84" s="500" t="s">
        <v>281</v>
      </c>
      <c r="C84" s="501"/>
      <c r="D84" s="501"/>
      <c r="E84" s="501"/>
      <c r="F84" s="502"/>
      <c r="G84" s="494">
        <f>Z1_IBs!H19</f>
        <v>45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Z1_IBs!E19</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40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t="s">
        <v>380</v>
      </c>
      <c r="C92" s="422"/>
      <c r="D92" s="422"/>
      <c r="E92" s="423"/>
      <c r="F92" s="424">
        <v>10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24.5" customHeight="1" x14ac:dyDescent="0.25">
      <c r="A98" s="456"/>
      <c r="B98" s="515" t="s">
        <v>573</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110.25" customHeight="1" x14ac:dyDescent="0.25">
      <c r="A100" s="456"/>
      <c r="B100" s="515" t="s">
        <v>575</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574</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zSprExgd8c0qyPCDR114d4O4iTceq9qinF/NEE8aBsIWYlkV3auntISvfAUT6P1U/i+0aUznmjIk8NEpDmDc3g==" saltValue="3zGKih3fPqHb04SbpD6G+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FF3F404E-2CBD-4D6F-AE1D-78EAA3AC6861}">
      <formula1>KEK_Z1</formula1>
    </dataValidation>
    <dataValidation type="list" allowBlank="1" showInputMessage="1" showErrorMessage="1" sqref="N34:S53" xr:uid="{65B6972C-40DD-44E0-B897-8B8FDEED0642}">
      <formula1>KEU_Z1</formula1>
    </dataValidation>
    <dataValidation type="list" allowBlank="1" showInputMessage="1" showErrorMessage="1" sqref="N14:S33" xr:uid="{187B757B-CDE6-402C-8D15-4211FB23C4FD}">
      <formula1>KEW_Z1</formula1>
    </dataValidation>
    <dataValidation type="list" allowBlank="1" showInputMessage="1" showErrorMessage="1" sqref="L81:L85" xr:uid="{CE9BAFC8-8924-4AF1-BBAD-938FDCC561BE}">
      <formula1>PRAC_STUD</formula1>
    </dataValidation>
    <dataValidation type="list" allowBlank="1" showInputMessage="1" showErrorMessage="1" sqref="L72:L79" xr:uid="{A8979C53-7C3D-4B44-8FF5-B69703D2775E}">
      <formula1>METODY</formula1>
    </dataValidation>
    <dataValidation type="list" allowBlank="1" showInputMessage="1" showErrorMessage="1" sqref="L7" xr:uid="{21A62118-D38F-4F3F-AEC8-CB844C1923EA}">
      <formula1>STATUS</formula1>
    </dataValidation>
    <dataValidation type="list" allowBlank="1" showInputMessage="1" showErrorMessage="1" sqref="B90:E94" xr:uid="{663B51C2-5439-425D-9430-F00A88E41B06}">
      <formula1>ZAL</formula1>
    </dataValidation>
  </dataValidations>
  <hyperlinks>
    <hyperlink ref="P13" r:id="rId1" xr:uid="{EEA86173-2D5C-4205-8AB2-27689C1BB40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CCA2-6637-42D8-BCE2-56C22E19462E}">
  <sheetPr codeName="Arkusz71">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Z1_IBs!B17</f>
        <v>Module Z1/2</v>
      </c>
      <c r="B3" s="460"/>
      <c r="C3" s="460"/>
      <c r="D3" s="464" t="str">
        <f>Z1_IBs!C17</f>
        <v>Organisation and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Z1_IBs!B20</f>
        <v>Course 2.3.</v>
      </c>
      <c r="E4" s="462"/>
      <c r="F4" s="462"/>
      <c r="G4" s="462"/>
      <c r="H4" s="462"/>
      <c r="I4" s="463"/>
      <c r="J4" s="71"/>
      <c r="K4" s="71"/>
      <c r="L4" s="72"/>
      <c r="M4" s="72"/>
      <c r="N4" s="72"/>
      <c r="O4" s="72"/>
      <c r="P4" s="72"/>
      <c r="Q4" s="72"/>
      <c r="R4" s="72"/>
    </row>
    <row r="5" spans="1:19" ht="23.25" thickBot="1" x14ac:dyDescent="0.3">
      <c r="A5" s="365" t="s">
        <v>264</v>
      </c>
      <c r="B5" s="365"/>
      <c r="C5" s="365"/>
      <c r="D5" s="366" t="str">
        <f>Z1_IBs!C20</f>
        <v>Process Management</v>
      </c>
      <c r="E5" s="366"/>
      <c r="F5" s="366"/>
      <c r="G5" s="366"/>
      <c r="H5" s="366"/>
      <c r="I5" s="366"/>
      <c r="J5" s="366"/>
      <c r="K5" s="366"/>
      <c r="L5" s="367" t="s">
        <v>308</v>
      </c>
      <c r="M5" s="367"/>
      <c r="N5" s="84">
        <f>Z1_IBs!D20</f>
        <v>3</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(2)'!G6</f>
        <v>I</v>
      </c>
      <c r="H7" s="188" t="s">
        <v>113</v>
      </c>
      <c r="I7" s="85">
        <f>'M (2)'!I6</f>
        <v>1</v>
      </c>
      <c r="J7" s="269" t="s">
        <v>268</v>
      </c>
      <c r="K7" s="268"/>
      <c r="L7" s="468" t="s">
        <v>251</v>
      </c>
      <c r="M7" s="469"/>
      <c r="N7" s="86" t="s">
        <v>269</v>
      </c>
      <c r="O7" s="389" t="s">
        <v>270</v>
      </c>
      <c r="P7" s="389"/>
      <c r="Q7" s="542" t="s">
        <v>271</v>
      </c>
      <c r="R7" s="542"/>
      <c r="S7" s="87">
        <f>Z1_IBs!G20</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576</v>
      </c>
      <c r="C14" s="431"/>
      <c r="D14" s="431"/>
      <c r="E14" s="431"/>
      <c r="F14" s="431"/>
      <c r="G14" s="431"/>
      <c r="H14" s="431"/>
      <c r="I14" s="431"/>
      <c r="J14" s="431"/>
      <c r="K14" s="431"/>
      <c r="L14" s="431"/>
      <c r="M14" s="432"/>
      <c r="N14" s="391" t="s">
        <v>398</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399</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401</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577</v>
      </c>
      <c r="C19" s="378"/>
      <c r="D19" s="378"/>
      <c r="E19" s="378"/>
      <c r="F19" s="378"/>
      <c r="G19" s="378"/>
      <c r="H19" s="378"/>
      <c r="I19" s="378"/>
      <c r="J19" s="378"/>
      <c r="K19" s="378"/>
      <c r="L19" s="378"/>
      <c r="M19" s="379"/>
      <c r="N19" s="427" t="s">
        <v>403</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578</v>
      </c>
      <c r="C24" s="378"/>
      <c r="D24" s="378"/>
      <c r="E24" s="378"/>
      <c r="F24" s="378"/>
      <c r="G24" s="378"/>
      <c r="H24" s="378"/>
      <c r="I24" s="378"/>
      <c r="J24" s="378"/>
      <c r="K24" s="378"/>
      <c r="L24" s="378"/>
      <c r="M24" s="379"/>
      <c r="N24" s="427" t="s">
        <v>398</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579</v>
      </c>
      <c r="C29" s="378"/>
      <c r="D29" s="378"/>
      <c r="E29" s="378"/>
      <c r="F29" s="378"/>
      <c r="G29" s="378"/>
      <c r="H29" s="378"/>
      <c r="I29" s="378"/>
      <c r="J29" s="378"/>
      <c r="K29" s="378"/>
      <c r="L29" s="378"/>
      <c r="M29" s="379"/>
      <c r="N29" s="427" t="s">
        <v>403</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580</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581</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341</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582</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583</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352</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t="s">
        <v>355</v>
      </c>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584</v>
      </c>
      <c r="C64" s="378"/>
      <c r="D64" s="378"/>
      <c r="E64" s="378"/>
      <c r="F64" s="378"/>
      <c r="G64" s="378"/>
      <c r="H64" s="378"/>
      <c r="I64" s="378"/>
      <c r="J64" s="378"/>
      <c r="K64" s="378"/>
      <c r="L64" s="378"/>
      <c r="M64" s="379"/>
      <c r="N64" s="427" t="s">
        <v>350</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Z1_IBs!G20</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358</v>
      </c>
      <c r="M73" s="513"/>
      <c r="N73" s="513"/>
      <c r="O73" s="513"/>
      <c r="P73" s="513"/>
      <c r="Q73" s="513"/>
      <c r="R73" s="513"/>
      <c r="S73" s="514"/>
    </row>
    <row r="74" spans="1:19" ht="15" customHeight="1" x14ac:dyDescent="0.25">
      <c r="A74" s="370"/>
      <c r="B74" s="497" t="s">
        <v>255</v>
      </c>
      <c r="C74" s="498"/>
      <c r="D74" s="498"/>
      <c r="E74" s="498"/>
      <c r="F74" s="499"/>
      <c r="G74" s="485">
        <v>16</v>
      </c>
      <c r="H74" s="486"/>
      <c r="I74" s="487"/>
      <c r="J74" s="454"/>
      <c r="K74" s="474"/>
      <c r="L74" s="512" t="s">
        <v>14</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360</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359</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386</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Z1_IBs!H20</f>
        <v>45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Z1_IBs!E20</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60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20</v>
      </c>
      <c r="G91" s="425"/>
      <c r="H91" s="425"/>
      <c r="I91" s="426"/>
      <c r="J91" s="401"/>
      <c r="K91" s="414"/>
      <c r="L91" s="405" t="s">
        <v>291</v>
      </c>
      <c r="M91" s="406"/>
      <c r="N91" s="406"/>
      <c r="O91" s="406"/>
      <c r="P91" s="406"/>
      <c r="Q91" s="406"/>
      <c r="R91" s="406"/>
      <c r="S91" s="407"/>
    </row>
    <row r="92" spans="1:19" ht="15" customHeight="1" x14ac:dyDescent="0.25">
      <c r="A92" s="397"/>
      <c r="B92" s="421" t="s">
        <v>373</v>
      </c>
      <c r="C92" s="422"/>
      <c r="D92" s="422"/>
      <c r="E92" s="423"/>
      <c r="F92" s="424">
        <v>20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89" customHeight="1" x14ac:dyDescent="0.25">
      <c r="A98" s="456"/>
      <c r="B98" s="515" t="s">
        <v>585</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586</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587</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vm3JcmhWVcrtPGMYHH8WURH99qJoIBYDD8kNwsmUeI8p1ZF7fYjkq1YUvZ+eSK44u06TW1KbGd5j8UG4N8uWyA==" saltValue="q/Gm2vTNt+BjXHRO34Qtl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105A522B-2577-4F3D-AC5F-C9BBF5D5F23E}">
      <formula1>ZAL</formula1>
    </dataValidation>
    <dataValidation type="list" allowBlank="1" showInputMessage="1" showErrorMessage="1" sqref="L7" xr:uid="{38E42B18-B732-4170-A7FD-C8C38ED377EA}">
      <formula1>STATUS</formula1>
    </dataValidation>
    <dataValidation type="list" allowBlank="1" showInputMessage="1" showErrorMessage="1" sqref="L72:L79" xr:uid="{0427505E-76F4-48CB-8F75-9C80A365204B}">
      <formula1>METODY</formula1>
    </dataValidation>
    <dataValidation type="list" allowBlank="1" showInputMessage="1" showErrorMessage="1" sqref="L81:L85" xr:uid="{96571B75-7DDB-40EF-B4C3-3E894F527BC0}">
      <formula1>PRAC_STUD</formula1>
    </dataValidation>
    <dataValidation type="list" allowBlank="1" showInputMessage="1" showErrorMessage="1" sqref="N14:S33" xr:uid="{B1C93CEA-A905-4F62-BBFF-2A3716B4722D}">
      <formula1>KEW_Z1</formula1>
    </dataValidation>
    <dataValidation type="list" allowBlank="1" showInputMessage="1" showErrorMessage="1" sqref="N34:S53" xr:uid="{3BE4B59A-D339-49C6-B74C-21DF77ADC9BF}">
      <formula1>KEU_Z1</formula1>
    </dataValidation>
    <dataValidation type="list" allowBlank="1" showInputMessage="1" showErrorMessage="1" sqref="N54:S68" xr:uid="{FE5AB948-5547-40A0-A0C3-1603F5DD7175}">
      <formula1>KEK_Z1</formula1>
    </dataValidation>
  </dataValidations>
  <hyperlinks>
    <hyperlink ref="P13" r:id="rId1" xr:uid="{9907B6B7-2650-48B5-AA75-D3A7390CDBF8}"/>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8014-AB3A-46F6-B9C3-092DD4405E1A}">
  <sheetPr codeName="Arkusz72">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Z1_IBs!B17</f>
        <v>Module Z1/2</v>
      </c>
      <c r="B3" s="460"/>
      <c r="C3" s="460"/>
      <c r="D3" s="464" t="str">
        <f>Z1_IBs!C17</f>
        <v>Organisation and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Z1_IBs!B21</f>
        <v>Course 2.4.</v>
      </c>
      <c r="E4" s="462"/>
      <c r="F4" s="462"/>
      <c r="G4" s="462"/>
      <c r="H4" s="462"/>
      <c r="I4" s="463"/>
      <c r="J4" s="71"/>
      <c r="K4" s="71"/>
      <c r="L4" s="72"/>
      <c r="M4" s="72"/>
      <c r="N4" s="72"/>
      <c r="O4" s="72"/>
      <c r="P4" s="72"/>
      <c r="Q4" s="72"/>
      <c r="R4" s="72"/>
    </row>
    <row r="5" spans="1:19" ht="23.25" thickBot="1" x14ac:dyDescent="0.3">
      <c r="A5" s="365" t="s">
        <v>264</v>
      </c>
      <c r="B5" s="365"/>
      <c r="C5" s="365"/>
      <c r="D5" s="366" t="str">
        <f>Z1_IBs!C21</f>
        <v>Quality Management</v>
      </c>
      <c r="E5" s="366"/>
      <c r="F5" s="366"/>
      <c r="G5" s="366"/>
      <c r="H5" s="366"/>
      <c r="I5" s="366"/>
      <c r="J5" s="366"/>
      <c r="K5" s="366"/>
      <c r="L5" s="367" t="s">
        <v>308</v>
      </c>
      <c r="M5" s="367"/>
      <c r="N5" s="84">
        <f>Z1_IBs!D21</f>
        <v>2</v>
      </c>
      <c r="O5" s="367" t="s">
        <v>116</v>
      </c>
      <c r="P5" s="367"/>
      <c r="Q5" s="368" t="str">
        <f>Z1_IBs!F10</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(2)'!G6</f>
        <v>I</v>
      </c>
      <c r="H7" s="188" t="s">
        <v>113</v>
      </c>
      <c r="I7" s="85">
        <f>'M (2)'!I6</f>
        <v>1</v>
      </c>
      <c r="J7" s="269" t="s">
        <v>268</v>
      </c>
      <c r="K7" s="268"/>
      <c r="L7" s="468" t="s">
        <v>251</v>
      </c>
      <c r="M7" s="469"/>
      <c r="N7" s="86" t="s">
        <v>269</v>
      </c>
      <c r="O7" s="389" t="s">
        <v>270</v>
      </c>
      <c r="P7" s="389"/>
      <c r="Q7" s="542" t="s">
        <v>271</v>
      </c>
      <c r="R7" s="542"/>
      <c r="S7" s="87">
        <f>Z1_IBs!G21</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543</v>
      </c>
      <c r="C14" s="431"/>
      <c r="D14" s="431"/>
      <c r="E14" s="431"/>
      <c r="F14" s="431"/>
      <c r="G14" s="431"/>
      <c r="H14" s="431"/>
      <c r="I14" s="431"/>
      <c r="J14" s="431"/>
      <c r="K14" s="431"/>
      <c r="L14" s="431"/>
      <c r="M14" s="432"/>
      <c r="N14" s="391" t="s">
        <v>398</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544</v>
      </c>
      <c r="C19" s="378"/>
      <c r="D19" s="378"/>
      <c r="E19" s="378"/>
      <c r="F19" s="378"/>
      <c r="G19" s="378"/>
      <c r="H19" s="378"/>
      <c r="I19" s="378"/>
      <c r="J19" s="378"/>
      <c r="K19" s="378"/>
      <c r="L19" s="378"/>
      <c r="M19" s="379"/>
      <c r="N19" s="427" t="s">
        <v>398</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399</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401</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545</v>
      </c>
      <c r="C24" s="378"/>
      <c r="D24" s="378"/>
      <c r="E24" s="378"/>
      <c r="F24" s="378"/>
      <c r="G24" s="378"/>
      <c r="H24" s="378"/>
      <c r="I24" s="378"/>
      <c r="J24" s="378"/>
      <c r="K24" s="378"/>
      <c r="L24" s="378"/>
      <c r="M24" s="379"/>
      <c r="N24" s="427" t="s">
        <v>401</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546</v>
      </c>
      <c r="C29" s="378"/>
      <c r="D29" s="378"/>
      <c r="E29" s="378"/>
      <c r="F29" s="378"/>
      <c r="G29" s="378"/>
      <c r="H29" s="378"/>
      <c r="I29" s="378"/>
      <c r="J29" s="378"/>
      <c r="K29" s="378"/>
      <c r="L29" s="378"/>
      <c r="M29" s="379"/>
      <c r="N29" s="427" t="s">
        <v>401</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547</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548</v>
      </c>
      <c r="C39" s="378"/>
      <c r="D39" s="378"/>
      <c r="E39" s="378"/>
      <c r="F39" s="378"/>
      <c r="G39" s="378"/>
      <c r="H39" s="378"/>
      <c r="I39" s="378"/>
      <c r="J39" s="378"/>
      <c r="K39" s="378"/>
      <c r="L39" s="378"/>
      <c r="M39" s="379"/>
      <c r="N39" s="427" t="s">
        <v>339</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549</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337</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550</v>
      </c>
      <c r="C49" s="378"/>
      <c r="D49" s="378"/>
      <c r="E49" s="378"/>
      <c r="F49" s="378"/>
      <c r="G49" s="378"/>
      <c r="H49" s="378"/>
      <c r="I49" s="378"/>
      <c r="J49" s="378"/>
      <c r="K49" s="378"/>
      <c r="L49" s="378"/>
      <c r="M49" s="379"/>
      <c r="N49" s="427" t="s">
        <v>338</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551</v>
      </c>
      <c r="C54" s="511"/>
      <c r="D54" s="511"/>
      <c r="E54" s="511"/>
      <c r="F54" s="511"/>
      <c r="G54" s="511"/>
      <c r="H54" s="511"/>
      <c r="I54" s="511"/>
      <c r="J54" s="511"/>
      <c r="K54" s="511"/>
      <c r="L54" s="511"/>
      <c r="M54" s="382"/>
      <c r="N54" s="391" t="s">
        <v>349</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552</v>
      </c>
      <c r="C59" s="378"/>
      <c r="D59" s="378"/>
      <c r="E59" s="378"/>
      <c r="F59" s="378"/>
      <c r="G59" s="378"/>
      <c r="H59" s="378"/>
      <c r="I59" s="378"/>
      <c r="J59" s="378"/>
      <c r="K59" s="378"/>
      <c r="L59" s="378"/>
      <c r="M59" s="379"/>
      <c r="N59" s="427" t="s">
        <v>353</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354</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553</v>
      </c>
      <c r="C64" s="378"/>
      <c r="D64" s="378"/>
      <c r="E64" s="378"/>
      <c r="F64" s="378"/>
      <c r="G64" s="378"/>
      <c r="H64" s="378"/>
      <c r="I64" s="378"/>
      <c r="J64" s="378"/>
      <c r="K64" s="378"/>
      <c r="L64" s="378"/>
      <c r="M64" s="379"/>
      <c r="N64" s="427" t="s">
        <v>350</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352</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Z1_IBs!G21</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357</v>
      </c>
      <c r="M72" s="513"/>
      <c r="N72" s="513"/>
      <c r="O72" s="513"/>
      <c r="P72" s="513"/>
      <c r="Q72" s="513"/>
      <c r="R72" s="513"/>
      <c r="S72" s="514"/>
    </row>
    <row r="73" spans="1:19" ht="15" customHeight="1" x14ac:dyDescent="0.25">
      <c r="A73" s="370"/>
      <c r="B73" s="497" t="s">
        <v>254</v>
      </c>
      <c r="C73" s="498"/>
      <c r="D73" s="498"/>
      <c r="E73" s="498"/>
      <c r="F73" s="499"/>
      <c r="G73" s="485">
        <v>10</v>
      </c>
      <c r="H73" s="486"/>
      <c r="I73" s="487"/>
      <c r="J73" s="454"/>
      <c r="K73" s="474"/>
      <c r="L73" s="512" t="s">
        <v>358</v>
      </c>
      <c r="M73" s="513"/>
      <c r="N73" s="513"/>
      <c r="O73" s="513"/>
      <c r="P73" s="513"/>
      <c r="Q73" s="513"/>
      <c r="R73" s="513"/>
      <c r="S73" s="514"/>
    </row>
    <row r="74" spans="1:19" ht="15" customHeight="1" x14ac:dyDescent="0.25">
      <c r="A74" s="370"/>
      <c r="B74" s="497" t="s">
        <v>255</v>
      </c>
      <c r="C74" s="498"/>
      <c r="D74" s="498"/>
      <c r="E74" s="498"/>
      <c r="F74" s="499"/>
      <c r="G74" s="485">
        <v>18</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14</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394</v>
      </c>
      <c r="M83" s="513"/>
      <c r="N83" s="513"/>
      <c r="O83" s="513"/>
      <c r="P83" s="513"/>
      <c r="Q83" s="513"/>
      <c r="R83" s="513"/>
      <c r="S83" s="514"/>
    </row>
    <row r="84" spans="1:19" ht="15" customHeight="1" x14ac:dyDescent="0.25">
      <c r="A84" s="370"/>
      <c r="B84" s="500" t="s">
        <v>281</v>
      </c>
      <c r="C84" s="501"/>
      <c r="D84" s="501"/>
      <c r="E84" s="501"/>
      <c r="F84" s="502"/>
      <c r="G84" s="494">
        <f>Z1_IBs!H21</f>
        <v>20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Z1_IBs!E21</f>
        <v xml:space="preserve">pass </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c r="C90" s="422"/>
      <c r="D90" s="422"/>
      <c r="E90" s="423"/>
      <c r="F90" s="424"/>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12.25" customHeight="1" x14ac:dyDescent="0.25">
      <c r="A98" s="456"/>
      <c r="B98" s="515" t="s">
        <v>554</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555</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556</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ElMTjXu60OKjVNSyTMO9NsPfutQaC6nfd4NsN/seaWVhZqx0tae0zJ0l5Hkw+nStfY3FWiE9VB8z8Kgt2FLxww==" saltValue="Vyh0H+KOcS2W+EO9W5lvq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316E3489-5156-4930-8E7E-8B19423584C2}">
      <formula1>KEK_Z1</formula1>
    </dataValidation>
    <dataValidation type="list" allowBlank="1" showInputMessage="1" showErrorMessage="1" sqref="N34:S53" xr:uid="{E88E1D41-FAAA-4960-ABC4-AB96BD083DD8}">
      <formula1>KEU_Z1</formula1>
    </dataValidation>
    <dataValidation type="list" allowBlank="1" showInputMessage="1" showErrorMessage="1" sqref="N14:S33" xr:uid="{DC6E89FE-DA80-4383-8465-97D91B458318}">
      <formula1>KEW_Z1</formula1>
    </dataValidation>
    <dataValidation type="list" allowBlank="1" showInputMessage="1" showErrorMessage="1" sqref="L81:L85" xr:uid="{A9DCE672-E436-49B1-8C76-75CA02C05BA7}">
      <formula1>PRAC_STUD</formula1>
    </dataValidation>
    <dataValidation type="list" allowBlank="1" showInputMessage="1" showErrorMessage="1" sqref="L72:L79" xr:uid="{4F46BBD2-6F7C-45DE-84F0-76779D5CBBD8}">
      <formula1>METODY</formula1>
    </dataValidation>
    <dataValidation type="list" allowBlank="1" showInputMessage="1" showErrorMessage="1" sqref="L7" xr:uid="{CCD2BD4F-DD22-4A61-8394-73EAE090C02E}">
      <formula1>STATUS</formula1>
    </dataValidation>
    <dataValidation type="list" allowBlank="1" showInputMessage="1" showErrorMessage="1" sqref="B90:E94" xr:uid="{A9C3C7CA-CE9E-4D1C-8EB5-EED0233960DF}">
      <formula1>ZAL</formula1>
    </dataValidation>
  </dataValidations>
  <hyperlinks>
    <hyperlink ref="P13" r:id="rId1" xr:uid="{BB555D1A-11F2-44F7-BA47-402A2017D639}"/>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Gothic,Pogrubiony"&amp;12&amp;K05-048COURSE DESCRIPTION&amp;R&amp;G</oddHeader>
  </headerFooter>
  <rowBreaks count="1" manualBreakCount="1">
    <brk id="68"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6B51-E926-43E0-9474-DDFE46EDE307}">
  <sheetPr codeName="Arkusz14">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Z1_IBs!B26</f>
        <v>Module Z1/3</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Z1_IBs!C26</f>
        <v>Key Competences in Business</v>
      </c>
      <c r="D4" s="263"/>
      <c r="E4" s="263"/>
      <c r="F4" s="263"/>
      <c r="G4" s="263"/>
      <c r="H4" s="263"/>
      <c r="I4" s="263"/>
      <c r="J4" s="264"/>
      <c r="K4" s="246" t="s">
        <v>308</v>
      </c>
      <c r="L4" s="247"/>
      <c r="M4" s="189">
        <f>Z1_IBs!D26</f>
        <v>13</v>
      </c>
      <c r="N4" s="265" t="s">
        <v>116</v>
      </c>
      <c r="O4" s="252"/>
      <c r="P4" s="259" t="str">
        <f>Z1_IBs!F26</f>
        <v>dr M. Stankiewicz</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9</v>
      </c>
      <c r="H6" s="187" t="s">
        <v>113</v>
      </c>
      <c r="I6" s="85">
        <v>2</v>
      </c>
      <c r="J6" s="95" t="s">
        <v>310</v>
      </c>
      <c r="K6" s="248" t="s">
        <v>251</v>
      </c>
      <c r="L6" s="250"/>
      <c r="M6" s="251" t="s">
        <v>269</v>
      </c>
      <c r="N6" s="252"/>
      <c r="O6" s="189" t="s">
        <v>270</v>
      </c>
      <c r="P6" s="269" t="s">
        <v>271</v>
      </c>
      <c r="Q6" s="268"/>
      <c r="R6" s="189">
        <f>Z1_IBs!G26</f>
        <v>120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109.5" customHeight="1" thickBot="1" x14ac:dyDescent="0.3">
      <c r="A11" s="288" t="s">
        <v>775</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776</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779</v>
      </c>
      <c r="B22" s="532"/>
      <c r="C22" s="532"/>
      <c r="D22" s="532"/>
      <c r="E22" s="532"/>
      <c r="F22" s="532" t="s">
        <v>777</v>
      </c>
      <c r="G22" s="532"/>
      <c r="H22" s="532"/>
      <c r="I22" s="532"/>
      <c r="J22" s="532"/>
      <c r="K22" s="532"/>
      <c r="L22" s="532" t="s">
        <v>778</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Z1_IBs!B26</f>
        <v>Module Z1/3</v>
      </c>
      <c r="C26" s="339"/>
      <c r="D26" s="80" t="str">
        <f>Z1_IBs!B27</f>
        <v>Course 3.1.</v>
      </c>
      <c r="E26" s="96" t="str">
        <f>Z1_IBs!B26</f>
        <v>Module Z1/3</v>
      </c>
      <c r="F26" s="346" t="str">
        <f>Z1_IBs!B28</f>
        <v>Course 3.2.</v>
      </c>
      <c r="G26" s="347"/>
      <c r="H26" s="305" t="str">
        <f>Z1_IBs!B26</f>
        <v>Module Z1/3</v>
      </c>
      <c r="I26" s="534"/>
      <c r="J26" s="2" t="str">
        <f>Z1_IBs!B29</f>
        <v>Course 3.3.</v>
      </c>
      <c r="K26" s="358" t="str">
        <f>Z1_IBs!B26</f>
        <v>Module Z1/3</v>
      </c>
      <c r="L26" s="360"/>
      <c r="M26" s="358" t="str">
        <f>Z1_IBs!B30</f>
        <v>Course 3.4.</v>
      </c>
      <c r="N26" s="360"/>
      <c r="O26" s="295"/>
      <c r="P26" s="296"/>
      <c r="Q26" s="295"/>
      <c r="R26" s="535"/>
    </row>
    <row r="27" spans="1:19" s="97" customFormat="1" ht="59.25" customHeight="1" x14ac:dyDescent="0.25">
      <c r="A27" s="171" t="s">
        <v>264</v>
      </c>
      <c r="B27" s="545" t="str">
        <f>Z1_IBs!C27</f>
        <v>Information and Communication Technologies</v>
      </c>
      <c r="C27" s="546"/>
      <c r="D27" s="547"/>
      <c r="E27" s="548" t="str">
        <f>Z1_IBs!C28</f>
        <v>Spreadsheets and Data Bases in Business</v>
      </c>
      <c r="F27" s="549"/>
      <c r="G27" s="550"/>
      <c r="H27" s="551" t="str">
        <f>Z1_IBs!C29</f>
        <v>Foreign Language (2)</v>
      </c>
      <c r="I27" s="552"/>
      <c r="J27" s="553"/>
      <c r="K27" s="554" t="str">
        <f>Z1_IBs!C30</f>
        <v>Sociology</v>
      </c>
      <c r="L27" s="555"/>
      <c r="M27" s="555"/>
      <c r="N27" s="556"/>
      <c r="O27" s="557"/>
      <c r="P27" s="558"/>
      <c r="Q27" s="558"/>
      <c r="R27" s="559"/>
    </row>
    <row r="28" spans="1:19" s="97" customFormat="1" ht="30" customHeight="1" thickBot="1" x14ac:dyDescent="0.3">
      <c r="A28" s="81" t="s">
        <v>308</v>
      </c>
      <c r="B28" s="340">
        <f>Z1_IBs!D27</f>
        <v>3</v>
      </c>
      <c r="C28" s="341"/>
      <c r="D28" s="342"/>
      <c r="E28" s="351">
        <f>Z1_IBs!D28</f>
        <v>4</v>
      </c>
      <c r="F28" s="352"/>
      <c r="G28" s="353"/>
      <c r="H28" s="356">
        <f>Z1_IBs!D29</f>
        <v>4</v>
      </c>
      <c r="I28" s="357"/>
      <c r="J28" s="539"/>
      <c r="K28" s="293">
        <f>Z1_IBs!D30</f>
        <v>2</v>
      </c>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t="s">
        <v>397</v>
      </c>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EDs5EwlvEgXUrlrT1+ZwskGV6JBVwdJT5239076HDHtKb/aYGqRA8urS9OVFaGwOaDDBfTleY9VIE/0ILGT5Zw==" saltValue="v7unoF31oim5ppZ2cOnHmQ=="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950D1D79-7F47-42E8-8F2A-A9A730848C12}">
      <formula1>STATUS</formula1>
    </dataValidation>
    <dataValidation type="textLength" allowBlank="1" showInputMessage="1" showErrorMessage="1" errorTitle="ilość znaków" error="treść powinna mieć pomiędzy 20 a 1100 znaków" sqref="A11:R11" xr:uid="{528CEE81-A3E5-46EC-A070-0051BF3B7557}">
      <formula1>20</formula1>
      <formula2>1200</formula2>
    </dataValidation>
  </dataValidations>
  <hyperlinks>
    <hyperlink ref="L29" r:id="rId1" display="→  PRZEJDŹ DO KURSU" xr:uid="{B51FAB67-DC66-42BB-A71E-B6E9110AD64F}"/>
    <hyperlink ref="C29" r:id="rId2" display="→  PRZEJDŹ DO KURSU" xr:uid="{3EABEA72-C8C7-4391-AD9A-5064774F24B3}"/>
    <hyperlink ref="I29" r:id="rId3" display="→  PRZEJDŹ DO KURSU" xr:uid="{535C9AD8-5434-4BB4-BE16-5F8A67DDCCA4}"/>
    <hyperlink ref="F29" r:id="rId4" display="→  PRZEJDŹ DO KURSU" xr:uid="{F16EBA36-3044-406F-99C7-159D22B228B7}"/>
  </hyperlinks>
  <printOptions horizontalCentered="1"/>
  <pageMargins left="0.70866141732283472" right="0.70866141732283472" top="0.74803149606299213" bottom="0.74803149606299213" header="0.31496062992125984" footer="0.31496062992125984"/>
  <pageSetup paperSize="9" scale="57" orientation="landscape" r:id="rId5"/>
  <headerFooter>
    <oddHeader>&amp;C&amp;"Century Gothic,Pogrubiony"&amp;12&amp;K05-047MODULE DESCRIPTION&amp;R&amp;G</oddHeader>
  </headerFooter>
  <legacyDrawingHF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179D-A1AD-4B06-A8F3-F2BD97200F1C}">
  <sheetPr codeName="Arkusz73">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Z1_IBs!B10</f>
        <v>Module Z1/1</v>
      </c>
      <c r="B3" s="460"/>
      <c r="C3" s="460"/>
      <c r="D3" s="464" t="str">
        <f>Z1_IBs!C26</f>
        <v>Key Competences in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Z1_IBs!B27</f>
        <v>Course 3.1.</v>
      </c>
      <c r="E4" s="462"/>
      <c r="F4" s="462"/>
      <c r="G4" s="462"/>
      <c r="H4" s="462"/>
      <c r="I4" s="463"/>
      <c r="J4" s="71"/>
      <c r="K4" s="71"/>
      <c r="L4" s="72"/>
      <c r="M4" s="72"/>
      <c r="N4" s="72"/>
      <c r="O4" s="72"/>
      <c r="P4" s="72"/>
      <c r="Q4" s="72"/>
      <c r="R4" s="72"/>
    </row>
    <row r="5" spans="1:19" ht="23.25" thickBot="1" x14ac:dyDescent="0.3">
      <c r="A5" s="365" t="s">
        <v>264</v>
      </c>
      <c r="B5" s="365"/>
      <c r="C5" s="365"/>
      <c r="D5" s="366" t="str">
        <f>Z1_IBs!C27</f>
        <v>Information and Communication Technologies</v>
      </c>
      <c r="E5" s="366"/>
      <c r="F5" s="366"/>
      <c r="G5" s="366"/>
      <c r="H5" s="366"/>
      <c r="I5" s="366"/>
      <c r="J5" s="366"/>
      <c r="K5" s="366"/>
      <c r="L5" s="367" t="s">
        <v>308</v>
      </c>
      <c r="M5" s="367"/>
      <c r="N5" s="84">
        <f>Z1_IBs!D27</f>
        <v>3</v>
      </c>
      <c r="O5" s="367" t="s">
        <v>116</v>
      </c>
      <c r="P5" s="367"/>
      <c r="Q5" s="368" t="str">
        <f>Z1_IBs!F26</f>
        <v>dr M. Stankiewicz</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(3)'!G6</f>
        <v>I</v>
      </c>
      <c r="H7" s="188" t="s">
        <v>113</v>
      </c>
      <c r="I7" s="85">
        <f>'M (3)'!I6</f>
        <v>2</v>
      </c>
      <c r="J7" s="269" t="s">
        <v>268</v>
      </c>
      <c r="K7" s="268"/>
      <c r="L7" s="468" t="s">
        <v>251</v>
      </c>
      <c r="M7" s="469"/>
      <c r="N7" s="86" t="s">
        <v>269</v>
      </c>
      <c r="O7" s="389" t="s">
        <v>270</v>
      </c>
      <c r="P7" s="389"/>
      <c r="Q7" s="542" t="s">
        <v>271</v>
      </c>
      <c r="R7" s="542"/>
      <c r="S7" s="87">
        <f>Z1_IBs!G27</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689</v>
      </c>
      <c r="C14" s="431"/>
      <c r="D14" s="431"/>
      <c r="E14" s="431"/>
      <c r="F14" s="431"/>
      <c r="G14" s="431"/>
      <c r="H14" s="431"/>
      <c r="I14" s="431"/>
      <c r="J14" s="431"/>
      <c r="K14" s="431"/>
      <c r="L14" s="431"/>
      <c r="M14" s="432"/>
      <c r="N14" s="391" t="s">
        <v>408</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410</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690</v>
      </c>
      <c r="C19" s="378"/>
      <c r="D19" s="378"/>
      <c r="E19" s="378"/>
      <c r="F19" s="378"/>
      <c r="G19" s="378"/>
      <c r="H19" s="378"/>
      <c r="I19" s="378"/>
      <c r="J19" s="378"/>
      <c r="K19" s="378"/>
      <c r="L19" s="378"/>
      <c r="M19" s="379"/>
      <c r="N19" s="427" t="s">
        <v>413</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691</v>
      </c>
      <c r="C24" s="378"/>
      <c r="D24" s="378"/>
      <c r="E24" s="378"/>
      <c r="F24" s="378"/>
      <c r="G24" s="378"/>
      <c r="H24" s="378"/>
      <c r="I24" s="378"/>
      <c r="J24" s="378"/>
      <c r="K24" s="378"/>
      <c r="L24" s="378"/>
      <c r="M24" s="379"/>
      <c r="N24" s="427" t="s">
        <v>410</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692</v>
      </c>
      <c r="C34" s="431"/>
      <c r="D34" s="431"/>
      <c r="E34" s="431"/>
      <c r="F34" s="431"/>
      <c r="G34" s="431"/>
      <c r="H34" s="431"/>
      <c r="I34" s="431"/>
      <c r="J34" s="431"/>
      <c r="K34" s="431"/>
      <c r="L34" s="431"/>
      <c r="M34" s="432"/>
      <c r="N34" s="391" t="s">
        <v>345</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693</v>
      </c>
      <c r="C39" s="378"/>
      <c r="D39" s="378"/>
      <c r="E39" s="378"/>
      <c r="F39" s="378"/>
      <c r="G39" s="378"/>
      <c r="H39" s="378"/>
      <c r="I39" s="378"/>
      <c r="J39" s="378"/>
      <c r="K39" s="378"/>
      <c r="L39" s="378"/>
      <c r="M39" s="379"/>
      <c r="N39" s="427" t="s">
        <v>339</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694</v>
      </c>
      <c r="C44" s="378"/>
      <c r="D44" s="378"/>
      <c r="E44" s="378"/>
      <c r="F44" s="378"/>
      <c r="G44" s="378"/>
      <c r="H44" s="378"/>
      <c r="I44" s="378"/>
      <c r="J44" s="378"/>
      <c r="K44" s="378"/>
      <c r="L44" s="378"/>
      <c r="M44" s="379"/>
      <c r="N44" s="427" t="s">
        <v>344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695</v>
      </c>
      <c r="C49" s="378"/>
      <c r="D49" s="378"/>
      <c r="E49" s="378"/>
      <c r="F49" s="378"/>
      <c r="G49" s="378"/>
      <c r="H49" s="378"/>
      <c r="I49" s="378"/>
      <c r="J49" s="378"/>
      <c r="K49" s="378"/>
      <c r="L49" s="378"/>
      <c r="M49" s="379"/>
      <c r="N49" s="427" t="s">
        <v>344</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696</v>
      </c>
      <c r="C54" s="511"/>
      <c r="D54" s="511"/>
      <c r="E54" s="511"/>
      <c r="F54" s="511"/>
      <c r="G54" s="511"/>
      <c r="H54" s="511"/>
      <c r="I54" s="511"/>
      <c r="J54" s="511"/>
      <c r="K54" s="511"/>
      <c r="L54" s="511"/>
      <c r="M54" s="382"/>
      <c r="N54" s="391" t="s">
        <v>350</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351</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352</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697</v>
      </c>
      <c r="C59" s="378"/>
      <c r="D59" s="378"/>
      <c r="E59" s="378"/>
      <c r="F59" s="378"/>
      <c r="G59" s="378"/>
      <c r="H59" s="378"/>
      <c r="I59" s="378"/>
      <c r="J59" s="378"/>
      <c r="K59" s="378"/>
      <c r="L59" s="378"/>
      <c r="M59" s="379"/>
      <c r="N59" s="427" t="s">
        <v>353</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354</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698</v>
      </c>
      <c r="C64" s="378"/>
      <c r="D64" s="378"/>
      <c r="E64" s="378"/>
      <c r="F64" s="378"/>
      <c r="G64" s="378"/>
      <c r="H64" s="378"/>
      <c r="I64" s="378"/>
      <c r="J64" s="378"/>
      <c r="K64" s="378"/>
      <c r="L64" s="378"/>
      <c r="M64" s="379"/>
      <c r="N64" s="427" t="s">
        <v>349</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356</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Z1_IBs!G27</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470" t="s">
        <v>363</v>
      </c>
      <c r="M72" s="471"/>
      <c r="N72" s="471"/>
      <c r="O72" s="471"/>
      <c r="P72" s="471"/>
      <c r="Q72" s="471"/>
      <c r="R72" s="471"/>
      <c r="S72" s="472"/>
    </row>
    <row r="73" spans="1:19" ht="15" customHeight="1" x14ac:dyDescent="0.25">
      <c r="A73" s="370"/>
      <c r="B73" s="497" t="s">
        <v>254</v>
      </c>
      <c r="C73" s="498"/>
      <c r="D73" s="498"/>
      <c r="E73" s="498"/>
      <c r="F73" s="499"/>
      <c r="G73" s="485"/>
      <c r="H73" s="486"/>
      <c r="I73" s="487"/>
      <c r="J73" s="454"/>
      <c r="K73" s="474"/>
      <c r="L73" s="470" t="s">
        <v>367</v>
      </c>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t="s">
        <v>361</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c r="M75" s="471"/>
      <c r="N75" s="471"/>
      <c r="O75" s="471"/>
      <c r="P75" s="471"/>
      <c r="Q75" s="471"/>
      <c r="R75" s="471"/>
      <c r="S75" s="472"/>
    </row>
    <row r="76" spans="1:19" ht="15" customHeight="1" x14ac:dyDescent="0.25">
      <c r="A76" s="370"/>
      <c r="B76" s="497" t="s">
        <v>256</v>
      </c>
      <c r="C76" s="498"/>
      <c r="D76" s="498"/>
      <c r="E76" s="498"/>
      <c r="F76" s="499"/>
      <c r="G76" s="485">
        <v>28</v>
      </c>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t="s">
        <v>387</v>
      </c>
      <c r="M81" s="471"/>
      <c r="N81" s="471"/>
      <c r="O81" s="471"/>
      <c r="P81" s="471"/>
      <c r="Q81" s="471"/>
      <c r="R81" s="471"/>
      <c r="S81" s="472"/>
    </row>
    <row r="82" spans="1:19" ht="15" customHeight="1" x14ac:dyDescent="0.25">
      <c r="A82" s="370"/>
      <c r="B82" s="497" t="s">
        <v>261</v>
      </c>
      <c r="C82" s="498"/>
      <c r="D82" s="498"/>
      <c r="E82" s="498"/>
      <c r="F82" s="499"/>
      <c r="G82" s="485">
        <v>2</v>
      </c>
      <c r="H82" s="486"/>
      <c r="I82" s="487"/>
      <c r="J82" s="454"/>
      <c r="K82" s="474"/>
      <c r="L82" s="470" t="s">
        <v>367</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t="s">
        <v>385</v>
      </c>
      <c r="M83" s="471"/>
      <c r="N83" s="471"/>
      <c r="O83" s="471"/>
      <c r="P83" s="471"/>
      <c r="Q83" s="471"/>
      <c r="R83" s="471"/>
      <c r="S83" s="472"/>
    </row>
    <row r="84" spans="1:19" ht="15" customHeight="1" x14ac:dyDescent="0.25">
      <c r="A84" s="370"/>
      <c r="B84" s="500" t="s">
        <v>281</v>
      </c>
      <c r="C84" s="501"/>
      <c r="D84" s="501"/>
      <c r="E84" s="501"/>
      <c r="F84" s="502"/>
      <c r="G84" s="494">
        <f>Z1_IBs!H27</f>
        <v>45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Z1_IBs!E27</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379</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77.75" customHeight="1" x14ac:dyDescent="0.25">
      <c r="A98" s="456"/>
      <c r="B98" s="515" t="s">
        <v>701</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109.5" customHeight="1" x14ac:dyDescent="0.25">
      <c r="A100" s="456"/>
      <c r="B100" s="515" t="s">
        <v>699</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700</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9+AJgDWxkC2lYZnGjnveMZ+xpgq+kuStI8ctk5dxXC/0ZFonp54EmBqWB/vft2jKuWI+K++4eSz3T99fmjlYMw==" saltValue="s+WbdY4MX0D+OLA/M3Ly5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99DF76BA-3F51-48E8-B033-B809E9AFEF0F}">
      <formula1>ZAL</formula1>
    </dataValidation>
    <dataValidation type="list" allowBlank="1" showInputMessage="1" showErrorMessage="1" sqref="L7" xr:uid="{DCC2D1C2-2D2F-45D4-908A-F25120A86E92}">
      <formula1>STATUS</formula1>
    </dataValidation>
    <dataValidation type="list" allowBlank="1" showInputMessage="1" showErrorMessage="1" sqref="L72:L79" xr:uid="{FEF03451-636A-485C-BC0D-B3B72F24C2E4}">
      <formula1>METODY</formula1>
    </dataValidation>
    <dataValidation type="list" allowBlank="1" showInputMessage="1" showErrorMessage="1" sqref="L81:L85" xr:uid="{DFC801CF-E245-4454-B2D7-6DE8B766C344}">
      <formula1>PRAC_STUD</formula1>
    </dataValidation>
    <dataValidation type="list" allowBlank="1" showInputMessage="1" showErrorMessage="1" sqref="N14:S33" xr:uid="{BEC0B076-ED20-4309-B434-9582B221A85B}">
      <formula1>KEW_Z1</formula1>
    </dataValidation>
    <dataValidation type="list" allowBlank="1" showInputMessage="1" showErrorMessage="1" sqref="N34:S53" xr:uid="{F9F1DE8D-2956-46D9-B5FD-8D08DF1F0703}">
      <formula1>KEU_Z1</formula1>
    </dataValidation>
    <dataValidation type="list" allowBlank="1" showInputMessage="1" showErrorMessage="1" sqref="N54:S68" xr:uid="{B1DC5B7B-E9C0-4AC3-85EC-24517AD38B7D}">
      <formula1>KEK_Z1</formula1>
    </dataValidation>
  </dataValidations>
  <hyperlinks>
    <hyperlink ref="P13" r:id="rId1" xr:uid="{E46181C3-659A-4C78-9A05-3CC1B8A83634}"/>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Gothic,Pogrubiony"&amp;12&amp;K05-048COURSE DESCRIPTION&amp;R&amp;G</oddHeader>
  </headerFooter>
  <rowBreaks count="1" manualBreakCount="1">
    <brk id="68" max="16383" man="1"/>
  </rowBreaks>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B847-BEB7-4DAE-AF7F-168C8A08CFD0}">
  <sheetPr codeName="Arkusz16">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Z1_IBs!B26</f>
        <v>Module Z1/3</v>
      </c>
      <c r="B3" s="460"/>
      <c r="C3" s="460"/>
      <c r="D3" s="464" t="str">
        <f>Z1_IBs!C26</f>
        <v>Key Competences in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Z1_IBs!B28</f>
        <v>Course 3.2.</v>
      </c>
      <c r="E4" s="462"/>
      <c r="F4" s="462"/>
      <c r="G4" s="462"/>
      <c r="H4" s="462"/>
      <c r="I4" s="463"/>
      <c r="J4" s="71"/>
      <c r="K4" s="71"/>
      <c r="L4" s="72"/>
      <c r="M4" s="72"/>
      <c r="N4" s="72"/>
      <c r="O4" s="72"/>
      <c r="P4" s="72"/>
      <c r="Q4" s="72"/>
      <c r="R4" s="72"/>
    </row>
    <row r="5" spans="1:19" ht="23.25" thickBot="1" x14ac:dyDescent="0.3">
      <c r="A5" s="365" t="s">
        <v>264</v>
      </c>
      <c r="B5" s="365"/>
      <c r="C5" s="365"/>
      <c r="D5" s="366" t="str">
        <f>Z1_IBs!C28</f>
        <v>Spreadsheets and Data Bases in Business</v>
      </c>
      <c r="E5" s="366"/>
      <c r="F5" s="366"/>
      <c r="G5" s="366"/>
      <c r="H5" s="366"/>
      <c r="I5" s="366"/>
      <c r="J5" s="366"/>
      <c r="K5" s="366"/>
      <c r="L5" s="367" t="s">
        <v>308</v>
      </c>
      <c r="M5" s="367"/>
      <c r="N5" s="84">
        <f>Z1_IBs!D28</f>
        <v>4</v>
      </c>
      <c r="O5" s="367" t="s">
        <v>116</v>
      </c>
      <c r="P5" s="367"/>
      <c r="Q5" s="368" t="str">
        <f>Z1_IBs!F26</f>
        <v>dr M. Stankiewicz</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(3)'!G6</f>
        <v>I</v>
      </c>
      <c r="H7" s="188" t="s">
        <v>113</v>
      </c>
      <c r="I7" s="85">
        <f>'M (3)'!I6</f>
        <v>2</v>
      </c>
      <c r="J7" s="269" t="s">
        <v>268</v>
      </c>
      <c r="K7" s="268"/>
      <c r="L7" s="468" t="s">
        <v>251</v>
      </c>
      <c r="M7" s="469"/>
      <c r="N7" s="86" t="s">
        <v>269</v>
      </c>
      <c r="O7" s="389" t="s">
        <v>270</v>
      </c>
      <c r="P7" s="389"/>
      <c r="Q7" s="542" t="s">
        <v>271</v>
      </c>
      <c r="R7" s="542"/>
      <c r="S7" s="87">
        <f>Z1_IBs!G28</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641</v>
      </c>
      <c r="C14" s="431"/>
      <c r="D14" s="431"/>
      <c r="E14" s="431"/>
      <c r="F14" s="431"/>
      <c r="G14" s="431"/>
      <c r="H14" s="431"/>
      <c r="I14" s="431"/>
      <c r="J14" s="431"/>
      <c r="K14" s="431"/>
      <c r="L14" s="431"/>
      <c r="M14" s="432"/>
      <c r="N14" s="391" t="s">
        <v>403</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410</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642</v>
      </c>
      <c r="C19" s="378"/>
      <c r="D19" s="378"/>
      <c r="E19" s="378"/>
      <c r="F19" s="378"/>
      <c r="G19" s="378"/>
      <c r="H19" s="378"/>
      <c r="I19" s="378"/>
      <c r="J19" s="378"/>
      <c r="K19" s="378"/>
      <c r="L19" s="378"/>
      <c r="M19" s="379"/>
      <c r="N19" s="427" t="s">
        <v>403</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413</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643</v>
      </c>
      <c r="C24" s="378"/>
      <c r="D24" s="378"/>
      <c r="E24" s="378"/>
      <c r="F24" s="378"/>
      <c r="G24" s="378"/>
      <c r="H24" s="378"/>
      <c r="I24" s="378"/>
      <c r="J24" s="378"/>
      <c r="K24" s="378"/>
      <c r="L24" s="378"/>
      <c r="M24" s="379"/>
      <c r="N24" s="391" t="s">
        <v>403</v>
      </c>
      <c r="O24" s="392"/>
      <c r="P24" s="392"/>
      <c r="Q24" s="392"/>
      <c r="R24" s="392"/>
      <c r="S24" s="393"/>
    </row>
    <row r="25" spans="1:19" ht="15" customHeight="1" x14ac:dyDescent="0.25">
      <c r="A25" s="370"/>
      <c r="B25" s="380"/>
      <c r="C25" s="511"/>
      <c r="D25" s="511"/>
      <c r="E25" s="511"/>
      <c r="F25" s="511"/>
      <c r="G25" s="511"/>
      <c r="H25" s="511"/>
      <c r="I25" s="511"/>
      <c r="J25" s="511"/>
      <c r="K25" s="511"/>
      <c r="L25" s="511"/>
      <c r="M25" s="382"/>
      <c r="N25" s="371" t="s">
        <v>408</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644</v>
      </c>
      <c r="C29" s="378"/>
      <c r="D29" s="378"/>
      <c r="E29" s="378"/>
      <c r="F29" s="378"/>
      <c r="G29" s="378"/>
      <c r="H29" s="378"/>
      <c r="I29" s="378"/>
      <c r="J29" s="378"/>
      <c r="K29" s="378"/>
      <c r="L29" s="378"/>
      <c r="M29" s="379"/>
      <c r="N29" s="371" t="s">
        <v>410</v>
      </c>
      <c r="O29" s="372"/>
      <c r="P29" s="372"/>
      <c r="Q29" s="372"/>
      <c r="R29" s="372"/>
      <c r="S29" s="373"/>
    </row>
    <row r="30" spans="1:19" ht="15"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645</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338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646</v>
      </c>
      <c r="C39" s="378"/>
      <c r="D39" s="378"/>
      <c r="E39" s="378"/>
      <c r="F39" s="378"/>
      <c r="G39" s="378"/>
      <c r="H39" s="378"/>
      <c r="I39" s="378"/>
      <c r="J39" s="378"/>
      <c r="K39" s="378"/>
      <c r="L39" s="378"/>
      <c r="M39" s="379"/>
      <c r="N39" s="427" t="s">
        <v>343</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647</v>
      </c>
      <c r="C44" s="378"/>
      <c r="D44" s="378"/>
      <c r="E44" s="378"/>
      <c r="F44" s="378"/>
      <c r="G44" s="378"/>
      <c r="H44" s="378"/>
      <c r="I44" s="378"/>
      <c r="J44" s="378"/>
      <c r="K44" s="378"/>
      <c r="L44" s="378"/>
      <c r="M44" s="379"/>
      <c r="N44" s="427" t="s">
        <v>344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345</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648</v>
      </c>
      <c r="C54" s="431"/>
      <c r="D54" s="431"/>
      <c r="E54" s="431"/>
      <c r="F54" s="431"/>
      <c r="G54" s="431"/>
      <c r="H54" s="431"/>
      <c r="I54" s="431"/>
      <c r="J54" s="431"/>
      <c r="K54" s="431"/>
      <c r="L54" s="431"/>
      <c r="M54" s="432"/>
      <c r="N54" s="391" t="s">
        <v>350</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351</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352</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649</v>
      </c>
      <c r="C59" s="378"/>
      <c r="D59" s="378"/>
      <c r="E59" s="378"/>
      <c r="F59" s="378"/>
      <c r="G59" s="378"/>
      <c r="H59" s="378"/>
      <c r="I59" s="378"/>
      <c r="J59" s="378"/>
      <c r="K59" s="378"/>
      <c r="L59" s="378"/>
      <c r="M59" s="379"/>
      <c r="N59" s="427" t="s">
        <v>353</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355</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650</v>
      </c>
      <c r="C64" s="378"/>
      <c r="D64" s="378"/>
      <c r="E64" s="378"/>
      <c r="F64" s="378"/>
      <c r="G64" s="378"/>
      <c r="H64" s="378"/>
      <c r="I64" s="378"/>
      <c r="J64" s="378"/>
      <c r="K64" s="378"/>
      <c r="L64" s="378"/>
      <c r="M64" s="379"/>
      <c r="N64" s="427" t="s">
        <v>349</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353</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t="s">
        <v>356</v>
      </c>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Z1_IBs!G28</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8</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363</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258</v>
      </c>
      <c r="M75" s="513"/>
      <c r="N75" s="513"/>
      <c r="O75" s="513"/>
      <c r="P75" s="513"/>
      <c r="Q75" s="513"/>
      <c r="R75" s="513"/>
      <c r="S75" s="514"/>
    </row>
    <row r="76" spans="1:19" ht="15" customHeight="1" x14ac:dyDescent="0.25">
      <c r="A76" s="370"/>
      <c r="B76" s="497" t="s">
        <v>256</v>
      </c>
      <c r="C76" s="498"/>
      <c r="D76" s="498"/>
      <c r="E76" s="498"/>
      <c r="F76" s="499"/>
      <c r="G76" s="485">
        <v>20</v>
      </c>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387</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Z1_IBs!H28</f>
        <v>70</v>
      </c>
      <c r="H84" s="495"/>
      <c r="I84" s="496"/>
      <c r="J84" s="454"/>
      <c r="K84" s="474"/>
      <c r="L84" s="512" t="s">
        <v>393</v>
      </c>
      <c r="M84" s="513"/>
      <c r="N84" s="513"/>
      <c r="O84" s="513"/>
      <c r="P84" s="513"/>
      <c r="Q84" s="513"/>
      <c r="R84" s="513"/>
      <c r="S84" s="514"/>
    </row>
    <row r="85" spans="1:19" ht="15" customHeight="1" x14ac:dyDescent="0.25">
      <c r="A85" s="370"/>
      <c r="B85" s="491" t="s">
        <v>282</v>
      </c>
      <c r="C85" s="492"/>
      <c r="D85" s="492"/>
      <c r="E85" s="492"/>
      <c r="F85" s="493"/>
      <c r="G85" s="488">
        <f>SUM(G84,G71)</f>
        <v>100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Z1_IBs!E28</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374</v>
      </c>
      <c r="C90" s="422"/>
      <c r="D90" s="422"/>
      <c r="E90" s="423"/>
      <c r="F90" s="424">
        <v>30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40</v>
      </c>
      <c r="G91" s="425"/>
      <c r="H91" s="425"/>
      <c r="I91" s="426"/>
      <c r="J91" s="401"/>
      <c r="K91" s="414"/>
      <c r="L91" s="405" t="s">
        <v>291</v>
      </c>
      <c r="M91" s="406"/>
      <c r="N91" s="406"/>
      <c r="O91" s="406"/>
      <c r="P91" s="406"/>
      <c r="Q91" s="406"/>
      <c r="R91" s="406"/>
      <c r="S91" s="407"/>
    </row>
    <row r="92" spans="1:19" ht="15" customHeight="1" x14ac:dyDescent="0.25">
      <c r="A92" s="397"/>
      <c r="B92" s="421" t="s">
        <v>379</v>
      </c>
      <c r="C92" s="422"/>
      <c r="D92" s="422"/>
      <c r="E92" s="423"/>
      <c r="F92" s="424">
        <v>30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651</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652</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653</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IL5KrWv0gL21/TK4qX+6gd/DX0sDLA3t+4O3LKPZEsbXY8hXfcszSFQjWCqolbNgmIqIJ0epcLQF40iK84JJzA==" saltValue="vdpv6YzUFSNmwn6DqCMo3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1BA3721F-1E6A-47DD-9C1A-80262BD98A70}">
      <formula1>ZAL</formula1>
    </dataValidation>
    <dataValidation type="list" allowBlank="1" showInputMessage="1" showErrorMessage="1" sqref="L7" xr:uid="{7A2B9DA1-89AA-4FD8-9178-039AC5457BD7}">
      <formula1>STATUS</formula1>
    </dataValidation>
    <dataValidation type="list" allowBlank="1" showInputMessage="1" showErrorMessage="1" sqref="L72:L79" xr:uid="{5524EAF4-0ACB-446E-B7B4-0271095E35DF}">
      <formula1>METODY</formula1>
    </dataValidation>
    <dataValidation type="list" allowBlank="1" showInputMessage="1" showErrorMessage="1" sqref="L81:L85" xr:uid="{F3F88A39-C7AD-48A0-878B-81CC71D512DE}">
      <formula1>PRAC_STUD</formula1>
    </dataValidation>
    <dataValidation type="list" allowBlank="1" showInputMessage="1" showErrorMessage="1" sqref="N14:S33" xr:uid="{15B5F548-E1D7-49B3-913C-0ADA5F21B002}">
      <formula1>KEW_Z1</formula1>
    </dataValidation>
    <dataValidation type="list" allowBlank="1" showInputMessage="1" showErrorMessage="1" sqref="N34:S53" xr:uid="{AC764DBE-65C4-4B0B-86F4-2B3F85B81F34}">
      <formula1>KEU_Z1</formula1>
    </dataValidation>
    <dataValidation type="list" allowBlank="1" showInputMessage="1" showErrorMessage="1" sqref="N54:S68" xr:uid="{C14F3271-DBA2-42D1-B03A-14F96DC7FB40}">
      <formula1>KEK_Z1</formula1>
    </dataValidation>
  </dataValidations>
  <hyperlinks>
    <hyperlink ref="P13" r:id="rId1" xr:uid="{BD65F7DE-9CA0-444A-A094-DBC75F3C3991}"/>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Gothic,Pogrubiony"&amp;12&amp;K05-048COURSE DESCRIPTION&amp;R&amp;G</oddHeader>
  </headerFooter>
  <rowBreaks count="1" manualBreakCount="1">
    <brk id="68"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2E81-F60C-4E7C-9EEE-AAF0AD85EEE4}">
  <sheetPr codeName="Arkusz17">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c r="B1" s="363"/>
      <c r="C1" s="82"/>
      <c r="D1" s="82"/>
    </row>
    <row r="2" spans="1:19" ht="9.9499999999999993" customHeight="1" thickBot="1" x14ac:dyDescent="0.3"/>
    <row r="3" spans="1:19" ht="20.100000000000001" customHeight="1" thickBot="1" x14ac:dyDescent="0.3">
      <c r="A3" s="460" t="str">
        <f>Z1_IBs!B26</f>
        <v>Module Z1/3</v>
      </c>
      <c r="B3" s="460"/>
      <c r="C3" s="460"/>
      <c r="D3" s="464" t="str">
        <f>Z1_IBs!C26</f>
        <v>Key Competences in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Z1_IBs!B29</f>
        <v>Course 3.3.</v>
      </c>
      <c r="E4" s="462"/>
      <c r="F4" s="462"/>
      <c r="G4" s="462"/>
      <c r="H4" s="462"/>
      <c r="I4" s="463"/>
      <c r="J4" s="71"/>
      <c r="K4" s="71"/>
      <c r="L4" s="72"/>
      <c r="M4" s="72"/>
      <c r="N4" s="72"/>
      <c r="O4" s="72"/>
      <c r="P4" s="72"/>
      <c r="Q4" s="72"/>
      <c r="R4" s="72"/>
    </row>
    <row r="5" spans="1:19" ht="23.25" thickBot="1" x14ac:dyDescent="0.3">
      <c r="A5" s="365" t="s">
        <v>264</v>
      </c>
      <c r="B5" s="365"/>
      <c r="C5" s="365"/>
      <c r="D5" s="366" t="str">
        <f>Z1_IBs!C29</f>
        <v>Foreign Language (2)</v>
      </c>
      <c r="E5" s="366"/>
      <c r="F5" s="366"/>
      <c r="G5" s="366"/>
      <c r="H5" s="366"/>
      <c r="I5" s="366"/>
      <c r="J5" s="366"/>
      <c r="K5" s="366"/>
      <c r="L5" s="367" t="s">
        <v>308</v>
      </c>
      <c r="M5" s="367"/>
      <c r="N5" s="84">
        <f>Z1_IBs!D29</f>
        <v>4</v>
      </c>
      <c r="O5" s="367" t="s">
        <v>116</v>
      </c>
      <c r="P5" s="367"/>
      <c r="Q5" s="368" t="str">
        <f>Z1_IBs!F26</f>
        <v>dr M. Stankiewicz</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(3)'!G6</f>
        <v>I</v>
      </c>
      <c r="H7" s="188" t="s">
        <v>113</v>
      </c>
      <c r="I7" s="85">
        <f>'M (3)'!I6</f>
        <v>2</v>
      </c>
      <c r="J7" s="269" t="s">
        <v>268</v>
      </c>
      <c r="K7" s="268"/>
      <c r="L7" s="468" t="s">
        <v>251</v>
      </c>
      <c r="M7" s="469"/>
      <c r="N7" s="86" t="s">
        <v>269</v>
      </c>
      <c r="O7" s="389" t="s">
        <v>334</v>
      </c>
      <c r="P7" s="389"/>
      <c r="Q7" s="542" t="s">
        <v>271</v>
      </c>
      <c r="R7" s="542"/>
      <c r="S7" s="87">
        <f>Z1_IBs!G29</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876</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404</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411</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877</v>
      </c>
      <c r="C34" s="431"/>
      <c r="D34" s="431"/>
      <c r="E34" s="431"/>
      <c r="F34" s="431"/>
      <c r="G34" s="431"/>
      <c r="H34" s="431"/>
      <c r="I34" s="431"/>
      <c r="J34" s="431"/>
      <c r="K34" s="431"/>
      <c r="L34" s="431"/>
      <c r="M34" s="432"/>
      <c r="N34" s="391" t="s">
        <v>346</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878</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350</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351</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Z1_IBs!G27</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359</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392</v>
      </c>
      <c r="M82" s="513"/>
      <c r="N82" s="513"/>
      <c r="O82" s="513"/>
      <c r="P82" s="513"/>
      <c r="Q82" s="513"/>
      <c r="R82" s="513"/>
      <c r="S82" s="514"/>
    </row>
    <row r="83" spans="1:19" ht="15" customHeight="1" x14ac:dyDescent="0.25">
      <c r="A83" s="370"/>
      <c r="B83" s="497" t="s">
        <v>262</v>
      </c>
      <c r="C83" s="498"/>
      <c r="D83" s="498"/>
      <c r="E83" s="498"/>
      <c r="F83" s="499"/>
      <c r="G83" s="485">
        <v>28</v>
      </c>
      <c r="H83" s="486"/>
      <c r="I83" s="487"/>
      <c r="J83" s="454"/>
      <c r="K83" s="474"/>
      <c r="L83" s="512" t="s">
        <v>393</v>
      </c>
      <c r="M83" s="513"/>
      <c r="N83" s="513"/>
      <c r="O83" s="513"/>
      <c r="P83" s="513"/>
      <c r="Q83" s="513"/>
      <c r="R83" s="513"/>
      <c r="S83" s="514"/>
    </row>
    <row r="84" spans="1:19" ht="15" customHeight="1" x14ac:dyDescent="0.25">
      <c r="A84" s="370"/>
      <c r="B84" s="500" t="s">
        <v>281</v>
      </c>
      <c r="C84" s="501"/>
      <c r="D84" s="501"/>
      <c r="E84" s="501"/>
      <c r="F84" s="502"/>
      <c r="G84" s="494">
        <f>Z1_IBs!H27</f>
        <v>45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Z1_IBs!E27</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40</v>
      </c>
      <c r="G91" s="425"/>
      <c r="H91" s="425"/>
      <c r="I91" s="426"/>
      <c r="J91" s="401"/>
      <c r="K91" s="414"/>
      <c r="L91" s="405" t="s">
        <v>291</v>
      </c>
      <c r="M91" s="406"/>
      <c r="N91" s="406"/>
      <c r="O91" s="406"/>
      <c r="P91" s="406"/>
      <c r="Q91" s="406"/>
      <c r="R91" s="406"/>
      <c r="S91" s="407"/>
    </row>
    <row r="92" spans="1:19" ht="15" customHeight="1" x14ac:dyDescent="0.25">
      <c r="A92" s="397"/>
      <c r="B92" s="421" t="s">
        <v>380</v>
      </c>
      <c r="C92" s="422"/>
      <c r="D92" s="422"/>
      <c r="E92" s="423"/>
      <c r="F92" s="424">
        <v>10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879</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880</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881</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ERoGdIMDwJn+i+3/K5Y0IDhgNx4yYzxA/HV10fhh9XYnxrde29jsdiYZNON6bx/h8kIl4ItGQs+uXl5XTDIIGA==" saltValue="dZdn17xoswE5vCw1zDJfp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28C34A53-7AB4-436A-B7B2-2BCD2A446FD9}">
      <formula1>KEK_Z1</formula1>
    </dataValidation>
    <dataValidation type="list" allowBlank="1" showInputMessage="1" showErrorMessage="1" sqref="N34:S53" xr:uid="{24BB48C4-689C-40DE-9E71-5AFDEC154462}">
      <formula1>KEU_Z1</formula1>
    </dataValidation>
    <dataValidation type="list" allowBlank="1" showInputMessage="1" showErrorMessage="1" sqref="N14:S33" xr:uid="{728038DC-7774-40A9-8EE7-2B6E73AB7BB0}">
      <formula1>KEW_Z1</formula1>
    </dataValidation>
    <dataValidation type="list" allowBlank="1" showInputMessage="1" showErrorMessage="1" sqref="L81:L85" xr:uid="{3D7F2339-5FE6-4DCC-9F9D-B5CE6AEB27C4}">
      <formula1>PRAC_STUD</formula1>
    </dataValidation>
    <dataValidation type="list" allowBlank="1" showInputMessage="1" showErrorMessage="1" sqref="L72:L79" xr:uid="{81B8481B-BBAB-4D92-9E27-45CBBC3EB60A}">
      <formula1>METODY</formula1>
    </dataValidation>
    <dataValidation type="list" allowBlank="1" showInputMessage="1" showErrorMessage="1" sqref="L7" xr:uid="{80FDE27F-783C-428B-8B83-F5D3348EB334}">
      <formula1>STATUS</formula1>
    </dataValidation>
    <dataValidation type="list" allowBlank="1" showInputMessage="1" showErrorMessage="1" sqref="B90:E94" xr:uid="{88F79A42-B73C-4051-810B-254DF522A41E}">
      <formula1>ZAL</formula1>
    </dataValidation>
  </dataValidations>
  <hyperlinks>
    <hyperlink ref="P13" r:id="rId1" xr:uid="{A01663D6-743F-42E6-A602-B59982D0ABE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60BB-E82D-44F8-BA83-83763BB89088}">
  <sheetPr codeName="Arkusz18">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Z1_IBs!B26</f>
        <v>Module Z1/3</v>
      </c>
      <c r="B3" s="460"/>
      <c r="C3" s="460"/>
      <c r="D3" s="464" t="str">
        <f>Z1_IBs!C26</f>
        <v>Key Competences in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Z1_IBs!B30</f>
        <v>Course 3.4.</v>
      </c>
      <c r="E4" s="462"/>
      <c r="F4" s="462"/>
      <c r="G4" s="462"/>
      <c r="H4" s="462"/>
      <c r="I4" s="463"/>
      <c r="J4" s="71"/>
      <c r="K4" s="71"/>
      <c r="L4" s="72"/>
      <c r="M4" s="72"/>
      <c r="N4" s="72"/>
      <c r="O4" s="72"/>
      <c r="P4" s="72"/>
      <c r="Q4" s="72"/>
      <c r="R4" s="72"/>
    </row>
    <row r="5" spans="1:19" ht="23.25" thickBot="1" x14ac:dyDescent="0.3">
      <c r="A5" s="365" t="s">
        <v>264</v>
      </c>
      <c r="B5" s="365"/>
      <c r="C5" s="365"/>
      <c r="D5" s="366" t="str">
        <f>Z1_IBs!C30</f>
        <v>Sociology</v>
      </c>
      <c r="E5" s="366"/>
      <c r="F5" s="366"/>
      <c r="G5" s="366"/>
      <c r="H5" s="366"/>
      <c r="I5" s="366"/>
      <c r="J5" s="366"/>
      <c r="K5" s="366"/>
      <c r="L5" s="367" t="s">
        <v>308</v>
      </c>
      <c r="M5" s="367"/>
      <c r="N5" s="84">
        <f>Z1_IBs!D30</f>
        <v>2</v>
      </c>
      <c r="O5" s="367" t="s">
        <v>116</v>
      </c>
      <c r="P5" s="367"/>
      <c r="Q5" s="368" t="str">
        <f>Z1_IBs!F26</f>
        <v>dr M. Stankiewicz</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(3)'!G6</f>
        <v>I</v>
      </c>
      <c r="H7" s="188" t="s">
        <v>113</v>
      </c>
      <c r="I7" s="85">
        <f>'M (3)'!I6</f>
        <v>2</v>
      </c>
      <c r="J7" s="269" t="s">
        <v>268</v>
      </c>
      <c r="K7" s="268"/>
      <c r="L7" s="468" t="s">
        <v>251</v>
      </c>
      <c r="M7" s="469"/>
      <c r="N7" s="86" t="s">
        <v>269</v>
      </c>
      <c r="O7" s="389" t="s">
        <v>270</v>
      </c>
      <c r="P7" s="389"/>
      <c r="Q7" s="542" t="s">
        <v>271</v>
      </c>
      <c r="R7" s="542"/>
      <c r="S7" s="87">
        <f>Z1_IBs!G30</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702</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399</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703</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704</v>
      </c>
      <c r="C24" s="378"/>
      <c r="D24" s="378"/>
      <c r="E24" s="378"/>
      <c r="F24" s="378"/>
      <c r="G24" s="378"/>
      <c r="H24" s="378"/>
      <c r="I24" s="378"/>
      <c r="J24" s="378"/>
      <c r="K24" s="378"/>
      <c r="L24" s="378"/>
      <c r="M24" s="379"/>
      <c r="N24" s="427" t="s">
        <v>336</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705</v>
      </c>
      <c r="C29" s="378"/>
      <c r="D29" s="378"/>
      <c r="E29" s="378"/>
      <c r="F29" s="378"/>
      <c r="G29" s="378"/>
      <c r="H29" s="378"/>
      <c r="I29" s="378"/>
      <c r="J29" s="378"/>
      <c r="K29" s="378"/>
      <c r="L29" s="378"/>
      <c r="M29" s="379"/>
      <c r="N29" s="427" t="s">
        <v>404</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706</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707</v>
      </c>
      <c r="C39" s="378"/>
      <c r="D39" s="378"/>
      <c r="E39" s="378"/>
      <c r="F39" s="378"/>
      <c r="G39" s="378"/>
      <c r="H39" s="378"/>
      <c r="I39" s="378"/>
      <c r="J39" s="378"/>
      <c r="K39" s="378"/>
      <c r="L39" s="378"/>
      <c r="M39" s="379"/>
      <c r="N39" s="427" t="s">
        <v>347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708</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350</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351</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t="s">
        <v>349</v>
      </c>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t="s">
        <v>355</v>
      </c>
      <c r="O58" s="395"/>
      <c r="P58" s="395"/>
      <c r="Q58" s="395"/>
      <c r="R58" s="395"/>
      <c r="S58" s="396"/>
    </row>
    <row r="59" spans="1:19" ht="15" customHeight="1" x14ac:dyDescent="0.25">
      <c r="A59" s="370"/>
      <c r="B59" s="377" t="s">
        <v>709</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351</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Z1_IBs!G30</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18</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10</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362</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358</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393</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Z1_IBs!H30</f>
        <v>20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Z1_IBs!E30</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374</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84.5" customHeight="1" x14ac:dyDescent="0.25">
      <c r="A98" s="456"/>
      <c r="B98" s="515" t="s">
        <v>710</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711</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109.5" customHeight="1" x14ac:dyDescent="0.25">
      <c r="A102" s="456"/>
      <c r="B102" s="515" t="s">
        <v>712</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p0fTMsJKNi61sB6dQfHSxEXm5lv6w5KLsf42HauTMr5ILfnQtWXroOfKzBVIr8uAPL6gJ+1M12Ey4q/pFIXwXg==" saltValue="M/0PkpFfxcJpsH3Vg6QaZ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55FE3386-50EF-418C-91BA-5539D337BF21}">
      <formula1>ZAL</formula1>
    </dataValidation>
    <dataValidation type="list" allowBlank="1" showInputMessage="1" showErrorMessage="1" sqref="L7" xr:uid="{E3BCE84D-903B-46F0-93E3-C6A480AF5AB5}">
      <formula1>STATUS</formula1>
    </dataValidation>
    <dataValidation type="list" allowBlank="1" showInputMessage="1" showErrorMessage="1" sqref="L72:L79" xr:uid="{472D5016-12E6-44AE-99F2-1EE7FC4990BB}">
      <formula1>METODY</formula1>
    </dataValidation>
    <dataValidation type="list" allowBlank="1" showInputMessage="1" showErrorMessage="1" sqref="L81:L85" xr:uid="{20763A10-B454-44B5-A665-95C61A18E529}">
      <formula1>PRAC_STUD</formula1>
    </dataValidation>
    <dataValidation type="list" allowBlank="1" showInputMessage="1" showErrorMessage="1" sqref="N14:S33" xr:uid="{D475492D-0A27-4187-99A4-B1D9AF6AD475}">
      <formula1>KEW_Z1</formula1>
    </dataValidation>
    <dataValidation type="list" allowBlank="1" showInputMessage="1" showErrorMessage="1" sqref="N34:S53" xr:uid="{4BE5610A-36B1-437F-BD7F-4A2483E4EB44}">
      <formula1>KEU_Z1</formula1>
    </dataValidation>
    <dataValidation type="list" allowBlank="1" showInputMessage="1" showErrorMessage="1" sqref="N54:S68" xr:uid="{D3268D39-3565-49FA-A218-778053C238F8}">
      <formula1>KEK_Z1</formula1>
    </dataValidation>
  </dataValidations>
  <hyperlinks>
    <hyperlink ref="P13" r:id="rId1" xr:uid="{17C51F2A-5BC6-4756-9A5B-C4A8274E9C8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6CCA-74BF-47EC-8651-7A40659A1A64}">
  <sheetPr codeName="Arkusz19">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Z1_IBs!B31</f>
        <v>Module Z1/4</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Z1_IBs!C31</f>
        <v>Quantative Methods in Business</v>
      </c>
      <c r="D4" s="263"/>
      <c r="E4" s="263"/>
      <c r="F4" s="263"/>
      <c r="G4" s="263"/>
      <c r="H4" s="263"/>
      <c r="I4" s="263"/>
      <c r="J4" s="263"/>
      <c r="K4" s="246" t="s">
        <v>308</v>
      </c>
      <c r="L4" s="247"/>
      <c r="M4" s="189">
        <f>Z1_IBs!D31</f>
        <v>16</v>
      </c>
      <c r="N4" s="265" t="s">
        <v>116</v>
      </c>
      <c r="O4" s="252"/>
      <c r="P4" s="259" t="str">
        <f>Z1_IBs!F31</f>
        <v>dr M. Bzunek</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9</v>
      </c>
      <c r="H6" s="187" t="s">
        <v>113</v>
      </c>
      <c r="I6" s="85">
        <v>2</v>
      </c>
      <c r="J6" s="95" t="s">
        <v>310</v>
      </c>
      <c r="K6" s="248" t="s">
        <v>251</v>
      </c>
      <c r="L6" s="250"/>
      <c r="M6" s="251" t="s">
        <v>269</v>
      </c>
      <c r="N6" s="252"/>
      <c r="O6" s="189" t="s">
        <v>270</v>
      </c>
      <c r="P6" s="269" t="s">
        <v>271</v>
      </c>
      <c r="Q6" s="268"/>
      <c r="R6" s="189">
        <f>Z1_IBs!G31</f>
        <v>90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780</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781</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782</v>
      </c>
      <c r="B22" s="532"/>
      <c r="C22" s="532"/>
      <c r="D22" s="532"/>
      <c r="E22" s="532"/>
      <c r="F22" s="532" t="s">
        <v>783</v>
      </c>
      <c r="G22" s="532"/>
      <c r="H22" s="532"/>
      <c r="I22" s="532"/>
      <c r="J22" s="532"/>
      <c r="K22" s="532"/>
      <c r="L22" s="532" t="s">
        <v>784</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Z1_IBs!B31</f>
        <v>Module Z1/4</v>
      </c>
      <c r="C26" s="339"/>
      <c r="D26" s="80" t="str">
        <f>Z1_IBs!B32</f>
        <v>Course 4.1.</v>
      </c>
      <c r="E26" s="96" t="str">
        <f>Z1_IBs!B31</f>
        <v>Module Z1/4</v>
      </c>
      <c r="F26" s="346" t="str">
        <f>Z1_IBs!B33</f>
        <v>Course 4.2.</v>
      </c>
      <c r="G26" s="347"/>
      <c r="H26" s="305"/>
      <c r="I26" s="534"/>
      <c r="J26" s="2"/>
      <c r="K26" s="358"/>
      <c r="L26" s="360"/>
      <c r="M26" s="358"/>
      <c r="N26" s="360"/>
      <c r="O26" s="295"/>
      <c r="P26" s="296"/>
      <c r="Q26" s="295"/>
      <c r="R26" s="535"/>
    </row>
    <row r="27" spans="1:19" s="97" customFormat="1" ht="59.25" customHeight="1" x14ac:dyDescent="0.25">
      <c r="A27" s="171" t="s">
        <v>264</v>
      </c>
      <c r="B27" s="545" t="str">
        <f>Z1_IBs!C32</f>
        <v>Mathematics in Business</v>
      </c>
      <c r="C27" s="546"/>
      <c r="D27" s="547"/>
      <c r="E27" s="548" t="str">
        <f>Z1_IBs!C33</f>
        <v>Statistics</v>
      </c>
      <c r="F27" s="549"/>
      <c r="G27" s="550"/>
      <c r="H27" s="551"/>
      <c r="I27" s="552"/>
      <c r="J27" s="553"/>
      <c r="K27" s="554"/>
      <c r="L27" s="555"/>
      <c r="M27" s="555"/>
      <c r="N27" s="556"/>
      <c r="O27" s="557"/>
      <c r="P27" s="558"/>
      <c r="Q27" s="558"/>
      <c r="R27" s="559"/>
    </row>
    <row r="28" spans="1:19" s="97" customFormat="1" ht="30" customHeight="1" thickBot="1" x14ac:dyDescent="0.3">
      <c r="A28" s="81" t="s">
        <v>308</v>
      </c>
      <c r="B28" s="340">
        <f>Z1_IBs!D32</f>
        <v>8</v>
      </c>
      <c r="C28" s="341"/>
      <c r="D28" s="342"/>
      <c r="E28" s="351">
        <f>Z1_IBs!D33</f>
        <v>8</v>
      </c>
      <c r="F28" s="352"/>
      <c r="G28" s="353"/>
      <c r="H28" s="356"/>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uRC1ouRD6KbUnpctu0czySVa47DhNmqfdVi2aRau83NQoUnMOab77kzN/If9Z+w33fcS6iCWJ6nf9NwlQCEknw==" saltValue="gIMQlvfhie76X5mwBb1YxQ=="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9A2D6398-5760-4E77-8BB4-5FC655924A6A}">
      <formula1>20</formula1>
      <formula2>1200</formula2>
    </dataValidation>
    <dataValidation type="list" allowBlank="1" showInputMessage="1" showErrorMessage="1" sqref="K6:L6" xr:uid="{BCB66477-81C5-4BFD-BCA5-83583263E013}">
      <formula1>STATUS</formula1>
    </dataValidation>
  </dataValidations>
  <hyperlinks>
    <hyperlink ref="C29" r:id="rId1" display="→  PRZEJDŹ DO KURSU" xr:uid="{8D412873-FF2E-4E9A-B609-8AE22B51ECF4}"/>
    <hyperlink ref="F29" r:id="rId2" display="→  PRZEJDŹ DO KURSU" xr:uid="{AF5C292A-1B72-4AC6-813C-E88CE378806B}"/>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Gothic,Pogrubiony"&amp;12&amp;K05-047MODULE DESCRIPTION&amp;R&amp;G</oddHeader>
  </headerFooter>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6377-0D46-405F-9192-7B16E7A53126}">
  <sheetPr codeName="Arkusz20">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Z1_IBs!B31</f>
        <v>Module Z1/4</v>
      </c>
      <c r="B3" s="460"/>
      <c r="C3" s="460"/>
      <c r="D3" s="464" t="str">
        <f>Z1_IBs!C31</f>
        <v>Quantative Methods in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Z1_IBs!B32</f>
        <v>Course 4.1.</v>
      </c>
      <c r="E4" s="462"/>
      <c r="F4" s="462"/>
      <c r="G4" s="462"/>
      <c r="H4" s="462"/>
      <c r="I4" s="463"/>
      <c r="J4" s="71"/>
      <c r="K4" s="71"/>
      <c r="L4" s="72"/>
      <c r="M4" s="72"/>
      <c r="N4" s="72"/>
      <c r="O4" s="72"/>
      <c r="P4" s="72"/>
      <c r="Q4" s="72"/>
      <c r="R4" s="72"/>
    </row>
    <row r="5" spans="1:19" ht="23.25" thickBot="1" x14ac:dyDescent="0.3">
      <c r="A5" s="365" t="s">
        <v>264</v>
      </c>
      <c r="B5" s="365"/>
      <c r="C5" s="365"/>
      <c r="D5" s="366" t="str">
        <f>Z1_IBs!C32</f>
        <v>Mathematics in Business</v>
      </c>
      <c r="E5" s="366"/>
      <c r="F5" s="366"/>
      <c r="G5" s="366"/>
      <c r="H5" s="366"/>
      <c r="I5" s="366"/>
      <c r="J5" s="366"/>
      <c r="K5" s="366"/>
      <c r="L5" s="367" t="s">
        <v>308</v>
      </c>
      <c r="M5" s="367"/>
      <c r="N5" s="84">
        <f>Z1_IBs!D32</f>
        <v>8</v>
      </c>
      <c r="O5" s="367" t="s">
        <v>116</v>
      </c>
      <c r="P5" s="367"/>
      <c r="Q5" s="368" t="str">
        <f>Z1_IBs!F31</f>
        <v>dr M. Bzunek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(4)'!G6</f>
        <v>I</v>
      </c>
      <c r="H7" s="188" t="s">
        <v>113</v>
      </c>
      <c r="I7" s="85">
        <f>'M (4)'!I6</f>
        <v>2</v>
      </c>
      <c r="J7" s="269" t="s">
        <v>268</v>
      </c>
      <c r="K7" s="268"/>
      <c r="L7" s="468" t="s">
        <v>251</v>
      </c>
      <c r="M7" s="469"/>
      <c r="N7" s="86" t="s">
        <v>269</v>
      </c>
      <c r="O7" s="389" t="s">
        <v>270</v>
      </c>
      <c r="P7" s="389"/>
      <c r="Q7" s="542" t="s">
        <v>271</v>
      </c>
      <c r="R7" s="542"/>
      <c r="S7" s="87">
        <f>Z1_IBs!G32</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713</v>
      </c>
      <c r="C14" s="431"/>
      <c r="D14" s="431"/>
      <c r="E14" s="431"/>
      <c r="F14" s="431"/>
      <c r="G14" s="431"/>
      <c r="H14" s="431"/>
      <c r="I14" s="431"/>
      <c r="J14" s="431"/>
      <c r="K14" s="431"/>
      <c r="L14" s="431"/>
      <c r="M14" s="432"/>
      <c r="N14" s="391" t="s">
        <v>403</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714</v>
      </c>
      <c r="C19" s="378"/>
      <c r="D19" s="378"/>
      <c r="E19" s="378"/>
      <c r="F19" s="378"/>
      <c r="G19" s="378"/>
      <c r="H19" s="378"/>
      <c r="I19" s="378"/>
      <c r="J19" s="378"/>
      <c r="K19" s="378"/>
      <c r="L19" s="378"/>
      <c r="M19" s="379"/>
      <c r="N19" s="427" t="s">
        <v>403</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715</v>
      </c>
      <c r="C34" s="431"/>
      <c r="D34" s="431"/>
      <c r="E34" s="431"/>
      <c r="F34" s="431"/>
      <c r="G34" s="431"/>
      <c r="H34" s="431"/>
      <c r="I34" s="431"/>
      <c r="J34" s="431"/>
      <c r="K34" s="431"/>
      <c r="L34" s="431"/>
      <c r="M34" s="432"/>
      <c r="N34" s="391" t="s">
        <v>338</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343</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347</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716</v>
      </c>
      <c r="C39" s="378"/>
      <c r="D39" s="378"/>
      <c r="E39" s="378"/>
      <c r="F39" s="378"/>
      <c r="G39" s="378"/>
      <c r="H39" s="378"/>
      <c r="I39" s="378"/>
      <c r="J39" s="378"/>
      <c r="K39" s="378"/>
      <c r="L39" s="378"/>
      <c r="M39" s="379"/>
      <c r="N39" s="427" t="s">
        <v>338</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717</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354</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718</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354</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Z1_IBs!G32</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13</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20</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358</v>
      </c>
      <c r="M75" s="513"/>
      <c r="N75" s="513"/>
      <c r="O75" s="513"/>
      <c r="P75" s="513"/>
      <c r="Q75" s="513"/>
      <c r="R75" s="513"/>
      <c r="S75" s="514"/>
    </row>
    <row r="76" spans="1:19" ht="15" customHeight="1" x14ac:dyDescent="0.25">
      <c r="A76" s="370"/>
      <c r="B76" s="497" t="s">
        <v>256</v>
      </c>
      <c r="C76" s="498"/>
      <c r="D76" s="498"/>
      <c r="E76" s="498"/>
      <c r="F76" s="499"/>
      <c r="G76" s="485">
        <v>10</v>
      </c>
      <c r="H76" s="486"/>
      <c r="I76" s="487"/>
      <c r="J76" s="454"/>
      <c r="K76" s="474"/>
      <c r="L76" s="512" t="s">
        <v>367</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Z1_IBs!H32</f>
        <v>155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200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Z1_IBs!E32</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336.75" customHeight="1" x14ac:dyDescent="0.25">
      <c r="A98" s="456"/>
      <c r="B98" s="515" t="s">
        <v>721</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50.25" customHeight="1" x14ac:dyDescent="0.25">
      <c r="A100" s="456"/>
      <c r="B100" s="515" t="s">
        <v>719</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108" customHeight="1" x14ac:dyDescent="0.25">
      <c r="A102" s="456"/>
      <c r="B102" s="515" t="s">
        <v>720</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R15Viocva9JS1aoTWbMpsUHJefLJ+0WaipyMSHJWHC5mDKPNVA6ncsJAqWWqf8P7sDV55IHScaJnoRdXeL9N7w==" saltValue="Se9OncKU6G1ZM0lJFuw7L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B3DE9113-CD6C-4A80-9CE2-F1DF3BC9BE1F}">
      <formula1>KEK_Z1</formula1>
    </dataValidation>
    <dataValidation type="list" allowBlank="1" showInputMessage="1" showErrorMessage="1" sqref="N34:S53" xr:uid="{940B06EE-46FF-43CE-BFE3-E6FB99530698}">
      <formula1>KEU_Z1</formula1>
    </dataValidation>
    <dataValidation type="list" allowBlank="1" showInputMessage="1" showErrorMessage="1" sqref="N14:S33" xr:uid="{A5E36DA8-8CEE-4761-B477-0FA44C199D9F}">
      <formula1>KEW_Z1</formula1>
    </dataValidation>
    <dataValidation type="list" allowBlank="1" showInputMessage="1" showErrorMessage="1" sqref="L81:L85" xr:uid="{33CB013B-5110-4025-8399-E84F0EDB941F}">
      <formula1>PRAC_STUD</formula1>
    </dataValidation>
    <dataValidation type="list" allowBlank="1" showInputMessage="1" showErrorMessage="1" sqref="L72:L79" xr:uid="{889E756A-508D-4A4B-BEFC-BA50FE755BF2}">
      <formula1>METODY</formula1>
    </dataValidation>
    <dataValidation type="list" allowBlank="1" showInputMessage="1" showErrorMessage="1" sqref="L7" xr:uid="{0EFE5B77-7B30-4795-83AE-0A8D2E860DF2}">
      <formula1>STATUS</formula1>
    </dataValidation>
    <dataValidation type="list" allowBlank="1" showInputMessage="1" showErrorMessage="1" sqref="B90:E94" xr:uid="{502ADC1E-F2D7-4CAF-B235-8BCFD6125B35}">
      <formula1>ZAL</formula1>
    </dataValidation>
  </dataValidations>
  <hyperlinks>
    <hyperlink ref="P13" r:id="rId1" xr:uid="{5BAD8706-558E-4BE2-AED2-C294D07C207C}"/>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B9A7-F4CD-423B-AEDC-02BAA814C482}">
  <sheetPr codeName="Arkusz21">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Z1_IBs!B31</f>
        <v>Module Z1/4</v>
      </c>
      <c r="B3" s="460"/>
      <c r="C3" s="460"/>
      <c r="D3" s="464" t="str">
        <f>Z1_IBs!C31</f>
        <v>Quantative Methods in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Z1_IBs!B33</f>
        <v>Course 4.2.</v>
      </c>
      <c r="E4" s="462"/>
      <c r="F4" s="462"/>
      <c r="G4" s="462"/>
      <c r="H4" s="462"/>
      <c r="I4" s="463"/>
      <c r="J4" s="71"/>
      <c r="K4" s="71"/>
      <c r="L4" s="72"/>
      <c r="M4" s="72"/>
      <c r="N4" s="72"/>
      <c r="O4" s="72"/>
      <c r="P4" s="72"/>
      <c r="Q4" s="72"/>
      <c r="R4" s="72"/>
    </row>
    <row r="5" spans="1:19" ht="23.25" thickBot="1" x14ac:dyDescent="0.3">
      <c r="A5" s="365" t="s">
        <v>264</v>
      </c>
      <c r="B5" s="365"/>
      <c r="C5" s="365"/>
      <c r="D5" s="366" t="str">
        <f>Z1_IBs!C33</f>
        <v>Statistics</v>
      </c>
      <c r="E5" s="366"/>
      <c r="F5" s="366"/>
      <c r="G5" s="366"/>
      <c r="H5" s="366"/>
      <c r="I5" s="366"/>
      <c r="J5" s="366"/>
      <c r="K5" s="366"/>
      <c r="L5" s="367" t="s">
        <v>308</v>
      </c>
      <c r="M5" s="367"/>
      <c r="N5" s="84">
        <f>Z1_IBs!D33</f>
        <v>8</v>
      </c>
      <c r="O5" s="367" t="s">
        <v>116</v>
      </c>
      <c r="P5" s="367"/>
      <c r="Q5" s="368" t="str">
        <f>Z1_IBs!F31</f>
        <v>dr M. Bzunek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(4)'!G6</f>
        <v>I</v>
      </c>
      <c r="H7" s="188" t="s">
        <v>113</v>
      </c>
      <c r="I7" s="85">
        <f>'M (4)'!I6</f>
        <v>2</v>
      </c>
      <c r="J7" s="269" t="s">
        <v>268</v>
      </c>
      <c r="K7" s="268"/>
      <c r="L7" s="468" t="s">
        <v>251</v>
      </c>
      <c r="M7" s="469"/>
      <c r="N7" s="86" t="s">
        <v>269</v>
      </c>
      <c r="O7" s="389" t="s">
        <v>270</v>
      </c>
      <c r="P7" s="389"/>
      <c r="Q7" s="542" t="s">
        <v>271</v>
      </c>
      <c r="R7" s="542"/>
      <c r="S7" s="87">
        <f>Z1_IBs!G33</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475</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t="s">
        <v>403</v>
      </c>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462</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t="s">
        <v>398</v>
      </c>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t="s">
        <v>403</v>
      </c>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463</v>
      </c>
      <c r="C24" s="378"/>
      <c r="D24" s="378"/>
      <c r="E24" s="378"/>
      <c r="F24" s="378"/>
      <c r="G24" s="378"/>
      <c r="H24" s="378"/>
      <c r="I24" s="378"/>
      <c r="J24" s="378"/>
      <c r="K24" s="378"/>
      <c r="L24" s="378"/>
      <c r="M24" s="379"/>
      <c r="N24" s="427" t="s">
        <v>403</v>
      </c>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t="s">
        <v>408</v>
      </c>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464</v>
      </c>
      <c r="C29" s="378"/>
      <c r="D29" s="378"/>
      <c r="E29" s="378"/>
      <c r="F29" s="378"/>
      <c r="G29" s="378"/>
      <c r="H29" s="378"/>
      <c r="I29" s="378"/>
      <c r="J29" s="378"/>
      <c r="K29" s="378"/>
      <c r="L29" s="378"/>
      <c r="M29" s="379"/>
      <c r="N29" s="427" t="s">
        <v>403</v>
      </c>
      <c r="O29" s="428"/>
      <c r="P29" s="428"/>
      <c r="Q29" s="428"/>
      <c r="R29" s="428"/>
      <c r="S29" s="429"/>
    </row>
    <row r="30" spans="1:19" ht="15" customHeight="1" x14ac:dyDescent="0.25">
      <c r="A30" s="370"/>
      <c r="B30" s="380"/>
      <c r="C30" s="381"/>
      <c r="D30" s="381"/>
      <c r="E30" s="381"/>
      <c r="F30" s="381"/>
      <c r="G30" s="381"/>
      <c r="H30" s="381"/>
      <c r="I30" s="381"/>
      <c r="J30" s="381"/>
      <c r="K30" s="381"/>
      <c r="L30" s="381"/>
      <c r="M30" s="382"/>
      <c r="N30" s="371" t="s">
        <v>408</v>
      </c>
      <c r="O30" s="372"/>
      <c r="P30" s="372"/>
      <c r="Q30" s="372"/>
      <c r="R30" s="372"/>
      <c r="S30" s="373"/>
    </row>
    <row r="31" spans="1:19" ht="15"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465</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t="s">
        <v>343</v>
      </c>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t="s">
        <v>345</v>
      </c>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466</v>
      </c>
      <c r="C39" s="378"/>
      <c r="D39" s="378"/>
      <c r="E39" s="378"/>
      <c r="F39" s="378"/>
      <c r="G39" s="378"/>
      <c r="H39" s="378"/>
      <c r="I39" s="378"/>
      <c r="J39" s="378"/>
      <c r="K39" s="378"/>
      <c r="L39" s="378"/>
      <c r="M39" s="379"/>
      <c r="N39" s="427" t="s">
        <v>414</v>
      </c>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t="s">
        <v>345</v>
      </c>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467</v>
      </c>
      <c r="C44" s="378"/>
      <c r="D44" s="378"/>
      <c r="E44" s="378"/>
      <c r="F44" s="378"/>
      <c r="G44" s="378"/>
      <c r="H44" s="378"/>
      <c r="I44" s="378"/>
      <c r="J44" s="378"/>
      <c r="K44" s="378"/>
      <c r="L44" s="378"/>
      <c r="M44" s="379"/>
      <c r="N44" s="427" t="s">
        <v>338</v>
      </c>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t="s">
        <v>345</v>
      </c>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468</v>
      </c>
      <c r="C49" s="378"/>
      <c r="D49" s="378"/>
      <c r="E49" s="378"/>
      <c r="F49" s="378"/>
      <c r="G49" s="378"/>
      <c r="H49" s="378"/>
      <c r="I49" s="378"/>
      <c r="J49" s="378"/>
      <c r="K49" s="378"/>
      <c r="L49" s="378"/>
      <c r="M49" s="379"/>
      <c r="N49" s="427" t="s">
        <v>338</v>
      </c>
      <c r="O49" s="428"/>
      <c r="P49" s="428"/>
      <c r="Q49" s="428"/>
      <c r="R49" s="428"/>
      <c r="S49" s="429"/>
    </row>
    <row r="50" spans="1:19" ht="15" customHeight="1" x14ac:dyDescent="0.25">
      <c r="A50" s="375"/>
      <c r="B50" s="380"/>
      <c r="C50" s="381"/>
      <c r="D50" s="381"/>
      <c r="E50" s="381"/>
      <c r="F50" s="381"/>
      <c r="G50" s="381"/>
      <c r="H50" s="381"/>
      <c r="I50" s="381"/>
      <c r="J50" s="381"/>
      <c r="K50" s="381"/>
      <c r="L50" s="381"/>
      <c r="M50" s="382"/>
      <c r="N50" s="371" t="s">
        <v>345</v>
      </c>
      <c r="O50" s="372"/>
      <c r="P50" s="372"/>
      <c r="Q50" s="372"/>
      <c r="R50" s="372"/>
      <c r="S50" s="373"/>
    </row>
    <row r="51" spans="1:19" ht="15"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469</v>
      </c>
      <c r="C54" s="381"/>
      <c r="D54" s="381"/>
      <c r="E54" s="381"/>
      <c r="F54" s="381"/>
      <c r="G54" s="381"/>
      <c r="H54" s="381"/>
      <c r="I54" s="381"/>
      <c r="J54" s="381"/>
      <c r="K54" s="381"/>
      <c r="L54" s="381"/>
      <c r="M54" s="38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470</v>
      </c>
      <c r="C59" s="378"/>
      <c r="D59" s="378"/>
      <c r="E59" s="378"/>
      <c r="F59" s="378"/>
      <c r="G59" s="378"/>
      <c r="H59" s="378"/>
      <c r="I59" s="378"/>
      <c r="J59" s="378"/>
      <c r="K59" s="378"/>
      <c r="L59" s="378"/>
      <c r="M59" s="379"/>
      <c r="N59" s="427" t="s">
        <v>353</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354</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471</v>
      </c>
      <c r="C64" s="378"/>
      <c r="D64" s="378"/>
      <c r="E64" s="378"/>
      <c r="F64" s="378"/>
      <c r="G64" s="378"/>
      <c r="H64" s="378"/>
      <c r="I64" s="378"/>
      <c r="J64" s="378"/>
      <c r="K64" s="378"/>
      <c r="L64" s="378"/>
      <c r="M64" s="379"/>
      <c r="N64" s="427" t="s">
        <v>350</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t="s">
        <v>351</v>
      </c>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t="s">
        <v>354</v>
      </c>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Z1_IBs!G33</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470" t="s">
        <v>254</v>
      </c>
      <c r="M72" s="471"/>
      <c r="N72" s="471"/>
      <c r="O72" s="471"/>
      <c r="P72" s="471"/>
      <c r="Q72" s="471"/>
      <c r="R72" s="471"/>
      <c r="S72" s="472"/>
    </row>
    <row r="73" spans="1:19" ht="15" customHeight="1" x14ac:dyDescent="0.25">
      <c r="A73" s="370"/>
      <c r="B73" s="497" t="s">
        <v>254</v>
      </c>
      <c r="C73" s="498"/>
      <c r="D73" s="498"/>
      <c r="E73" s="498"/>
      <c r="F73" s="499"/>
      <c r="G73" s="485">
        <v>12</v>
      </c>
      <c r="H73" s="486"/>
      <c r="I73" s="487"/>
      <c r="J73" s="454"/>
      <c r="K73" s="474"/>
      <c r="L73" s="470" t="s">
        <v>357</v>
      </c>
      <c r="M73" s="471"/>
      <c r="N73" s="471"/>
      <c r="O73" s="471"/>
      <c r="P73" s="471"/>
      <c r="Q73" s="471"/>
      <c r="R73" s="471"/>
      <c r="S73" s="472"/>
    </row>
    <row r="74" spans="1:19" ht="15" customHeight="1" x14ac:dyDescent="0.25">
      <c r="A74" s="370"/>
      <c r="B74" s="497" t="s">
        <v>255</v>
      </c>
      <c r="C74" s="498"/>
      <c r="D74" s="498"/>
      <c r="E74" s="498"/>
      <c r="F74" s="499"/>
      <c r="G74" s="485">
        <v>17</v>
      </c>
      <c r="H74" s="486"/>
      <c r="I74" s="487"/>
      <c r="J74" s="454"/>
      <c r="K74" s="474"/>
      <c r="L74" s="470" t="s">
        <v>366</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t="s">
        <v>367</v>
      </c>
      <c r="M75" s="471"/>
      <c r="N75" s="471"/>
      <c r="O75" s="471"/>
      <c r="P75" s="471"/>
      <c r="Q75" s="471"/>
      <c r="R75" s="471"/>
      <c r="S75" s="472"/>
    </row>
    <row r="76" spans="1:19" ht="15" customHeight="1" x14ac:dyDescent="0.25">
      <c r="A76" s="370"/>
      <c r="B76" s="497" t="s">
        <v>256</v>
      </c>
      <c r="C76" s="498"/>
      <c r="D76" s="498"/>
      <c r="E76" s="498"/>
      <c r="F76" s="499"/>
      <c r="G76" s="485">
        <v>14</v>
      </c>
      <c r="H76" s="486"/>
      <c r="I76" s="487"/>
      <c r="J76" s="454"/>
      <c r="K76" s="474"/>
      <c r="L76" s="470" t="s">
        <v>14</v>
      </c>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t="s">
        <v>384</v>
      </c>
      <c r="M81" s="471"/>
      <c r="N81" s="471"/>
      <c r="O81" s="471"/>
      <c r="P81" s="471"/>
      <c r="Q81" s="471"/>
      <c r="R81" s="471"/>
      <c r="S81" s="472"/>
    </row>
    <row r="82" spans="1:19" ht="15" customHeight="1" x14ac:dyDescent="0.25">
      <c r="A82" s="370"/>
      <c r="B82" s="497" t="s">
        <v>261</v>
      </c>
      <c r="C82" s="498"/>
      <c r="D82" s="498"/>
      <c r="E82" s="498"/>
      <c r="F82" s="499"/>
      <c r="G82" s="485">
        <v>2</v>
      </c>
      <c r="H82" s="486"/>
      <c r="I82" s="487"/>
      <c r="J82" s="454"/>
      <c r="K82" s="474"/>
      <c r="L82" s="470" t="s">
        <v>386</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t="s">
        <v>388</v>
      </c>
      <c r="M83" s="471"/>
      <c r="N83" s="471"/>
      <c r="O83" s="471"/>
      <c r="P83" s="471"/>
      <c r="Q83" s="471"/>
      <c r="R83" s="471"/>
      <c r="S83" s="472"/>
    </row>
    <row r="84" spans="1:19" ht="15" customHeight="1" x14ac:dyDescent="0.25">
      <c r="A84" s="370"/>
      <c r="B84" s="500" t="s">
        <v>281</v>
      </c>
      <c r="C84" s="501"/>
      <c r="D84" s="501"/>
      <c r="E84" s="501"/>
      <c r="F84" s="502"/>
      <c r="G84" s="494">
        <f>Z1_IBs!H33</f>
        <v>155</v>
      </c>
      <c r="H84" s="495"/>
      <c r="I84" s="496"/>
      <c r="J84" s="454"/>
      <c r="K84" s="474"/>
      <c r="L84" s="470" t="s">
        <v>394</v>
      </c>
      <c r="M84" s="471"/>
      <c r="N84" s="471"/>
      <c r="O84" s="471"/>
      <c r="P84" s="471"/>
      <c r="Q84" s="471"/>
      <c r="R84" s="471"/>
      <c r="S84" s="472"/>
    </row>
    <row r="85" spans="1:19" ht="15" customHeight="1" x14ac:dyDescent="0.25">
      <c r="A85" s="370"/>
      <c r="B85" s="491" t="s">
        <v>282</v>
      </c>
      <c r="C85" s="492"/>
      <c r="D85" s="492"/>
      <c r="E85" s="492"/>
      <c r="F85" s="493"/>
      <c r="G85" s="488">
        <f>SUM(G84,G71)</f>
        <v>200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Z1_IBs!E33</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378</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11.5" customHeight="1" x14ac:dyDescent="0.25">
      <c r="A98" s="456"/>
      <c r="B98" s="417" t="s">
        <v>472</v>
      </c>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t="s">
        <v>473</v>
      </c>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t="s">
        <v>474</v>
      </c>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zTJEu2a2lDDNZIqSmBMgDgtnKYsLG1NKtIGyJv2bSSErJC4IswbVnHbdYd1LHQAN38pZ/yqPb74bRbPuQfZJIA==" saltValue="soApJcPFRHdxkz/LBnirS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48D4235C-F237-4177-8F21-5D665D33E5BF}">
      <formula1>ZAL</formula1>
    </dataValidation>
    <dataValidation type="list" allowBlank="1" showInputMessage="1" showErrorMessage="1" sqref="L7" xr:uid="{BC1B7C52-B45A-4991-8464-89C40F12DD3F}">
      <formula1>STATUS</formula1>
    </dataValidation>
    <dataValidation type="list" allowBlank="1" showInputMessage="1" showErrorMessage="1" sqref="L72:L79" xr:uid="{14990BE1-16C7-47A9-BB48-912F4C06D01F}">
      <formula1>METODY</formula1>
    </dataValidation>
    <dataValidation type="list" allowBlank="1" showInputMessage="1" showErrorMessage="1" sqref="L81:L85" xr:uid="{41F0A3D7-D557-45BA-AB7D-7CDF8F957194}">
      <formula1>PRAC_STUD</formula1>
    </dataValidation>
    <dataValidation type="list" allowBlank="1" showInputMessage="1" showErrorMessage="1" sqref="N14:S33" xr:uid="{702F25D0-E251-4132-BF95-649463A32C22}">
      <formula1>KEW_Z1</formula1>
    </dataValidation>
    <dataValidation type="list" allowBlank="1" showInputMessage="1" showErrorMessage="1" sqref="N34:S53" xr:uid="{338A4AF6-2841-45D6-BA48-C74AB8560A2B}">
      <formula1>KEU_Z1</formula1>
    </dataValidation>
    <dataValidation type="list" allowBlank="1" showInputMessage="1" showErrorMessage="1" sqref="N54:S68" xr:uid="{C88A355C-525F-4A3A-9DF9-EF3665DA3818}">
      <formula1>KEK_Z1</formula1>
    </dataValidation>
  </dataValidations>
  <hyperlinks>
    <hyperlink ref="P13" r:id="rId1" xr:uid="{B67BA490-FDA3-481E-9492-06A1343106AE}"/>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Gothic,Pogrubiony"&amp;12&amp;K05-048COURSE DESCRIPTION&amp;R&amp;G</oddHeader>
  </headerFooter>
  <rowBreaks count="1" manualBreakCount="1">
    <brk id="68" max="16383" man="1"/>
  </rowBreaks>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8D5C-01FF-4715-9FA8-252A283827B7}">
  <sheetPr codeName="Arkusz22">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Z1_IBs!B35</f>
        <v>Module Z1/5</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Z1_IBs!C35</f>
        <v>Personal Develompent and Interpersonal Skills</v>
      </c>
      <c r="D4" s="263"/>
      <c r="E4" s="263"/>
      <c r="F4" s="263"/>
      <c r="G4" s="263"/>
      <c r="H4" s="263"/>
      <c r="I4" s="263"/>
      <c r="J4" s="264"/>
      <c r="K4" s="246" t="s">
        <v>308</v>
      </c>
      <c r="L4" s="247"/>
      <c r="M4" s="189">
        <f>Z1_IBs!D35</f>
        <v>4</v>
      </c>
      <c r="N4" s="265" t="s">
        <v>116</v>
      </c>
      <c r="O4" s="252"/>
      <c r="P4" s="259" t="str">
        <f>Z1_IBs!F35</f>
        <v>mgr S. Świergiel</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110</v>
      </c>
      <c r="H6" s="187" t="s">
        <v>113</v>
      </c>
      <c r="I6" s="85">
        <v>3</v>
      </c>
      <c r="J6" s="95" t="s">
        <v>310</v>
      </c>
      <c r="K6" s="248" t="s">
        <v>251</v>
      </c>
      <c r="L6" s="250"/>
      <c r="M6" s="251" t="s">
        <v>269</v>
      </c>
      <c r="N6" s="252"/>
      <c r="O6" s="189" t="s">
        <v>270</v>
      </c>
      <c r="P6" s="269" t="s">
        <v>271</v>
      </c>
      <c r="Q6" s="268"/>
      <c r="R6" s="189">
        <f>Z1_IBs!G35</f>
        <v>54</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785</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786</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41" customHeight="1" thickBot="1" x14ac:dyDescent="0.3">
      <c r="A22" s="531" t="s">
        <v>789</v>
      </c>
      <c r="B22" s="532"/>
      <c r="C22" s="532"/>
      <c r="D22" s="532"/>
      <c r="E22" s="532"/>
      <c r="F22" s="532" t="s">
        <v>787</v>
      </c>
      <c r="G22" s="532"/>
      <c r="H22" s="532"/>
      <c r="I22" s="532"/>
      <c r="J22" s="532"/>
      <c r="K22" s="532"/>
      <c r="L22" s="532" t="s">
        <v>788</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Z1_IBs!B35</f>
        <v>Module Z1/5</v>
      </c>
      <c r="C26" s="339"/>
      <c r="D26" s="80" t="str">
        <f>Z1_IBs!B36</f>
        <v>Course 5.1.</v>
      </c>
      <c r="E26" s="96" t="str">
        <f>Z1_IBs!B35</f>
        <v>Module Z1/5</v>
      </c>
      <c r="F26" s="346" t="str">
        <f>Z1_IBs!B37</f>
        <v>Course 5.2.</v>
      </c>
      <c r="G26" s="347"/>
      <c r="H26" s="305" t="str">
        <f>Z1_IBs!B35</f>
        <v>Module Z1/5</v>
      </c>
      <c r="I26" s="534"/>
      <c r="J26" s="2" t="str">
        <f>Z1_IBs!B38</f>
        <v>Course 5.3.</v>
      </c>
      <c r="K26" s="358"/>
      <c r="L26" s="360"/>
      <c r="M26" s="358"/>
      <c r="N26" s="360"/>
      <c r="O26" s="295"/>
      <c r="P26" s="296"/>
      <c r="Q26" s="295"/>
      <c r="R26" s="535"/>
    </row>
    <row r="27" spans="1:19" s="97" customFormat="1" ht="59.25" customHeight="1" x14ac:dyDescent="0.25">
      <c r="A27" s="171" t="s">
        <v>264</v>
      </c>
      <c r="B27" s="545" t="str">
        <f>Z1_IBs!C36</f>
        <v>Selfpresentation - workshop</v>
      </c>
      <c r="C27" s="546"/>
      <c r="D27" s="547"/>
      <c r="E27" s="548" t="str">
        <f>Z1_IBs!C37</f>
        <v>Teamwork - workshop</v>
      </c>
      <c r="F27" s="549"/>
      <c r="G27" s="550"/>
      <c r="H27" s="551" t="str">
        <f>Z1_IBs!C38</f>
        <v>Business Ethics - workshop</v>
      </c>
      <c r="I27" s="552"/>
      <c r="J27" s="553"/>
      <c r="K27" s="554"/>
      <c r="L27" s="555"/>
      <c r="M27" s="555"/>
      <c r="N27" s="556"/>
      <c r="O27" s="557"/>
      <c r="P27" s="558"/>
      <c r="Q27" s="558"/>
      <c r="R27" s="559"/>
    </row>
    <row r="28" spans="1:19" s="97" customFormat="1" ht="30" customHeight="1" thickBot="1" x14ac:dyDescent="0.3">
      <c r="A28" s="81" t="s">
        <v>308</v>
      </c>
      <c r="B28" s="340">
        <f>Z1_IBs!D36</f>
        <v>1</v>
      </c>
      <c r="C28" s="341"/>
      <c r="D28" s="342"/>
      <c r="E28" s="351">
        <f>Z1_IBs!D37</f>
        <v>1</v>
      </c>
      <c r="F28" s="352"/>
      <c r="G28" s="353"/>
      <c r="H28" s="356">
        <f>Z1_IBs!D38</f>
        <v>2</v>
      </c>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bGjubnKE+lPheEp30MwvEjQEVoSqJ0DZeGaQKnidT/aLew4/DabCPzUxvuNNnJF/hj75TEzivOseb5xbZEEUuQ==" saltValue="BAYM2fs0PhFBky1BmaGYAA=="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9E046348-8DFA-486D-967B-85182EC107BF}">
      <formula1>20</formula1>
      <formula2>1200</formula2>
    </dataValidation>
    <dataValidation type="list" allowBlank="1" showInputMessage="1" showErrorMessage="1" sqref="K6:L6" xr:uid="{8BA363B4-7BD6-4583-84AB-554B230A9D1A}">
      <formula1>STATUS</formula1>
    </dataValidation>
  </dataValidations>
  <hyperlinks>
    <hyperlink ref="C29" r:id="rId1" display="→  PRZEJDŹ DO KURSU" xr:uid="{FEDC5A94-9BDA-4A5C-A644-EFDF6D75CAB0}"/>
    <hyperlink ref="I29" r:id="rId2" display="→  PRZEJDŹ DO KURSU" xr:uid="{C4938410-016A-4136-8481-76D64F787387}"/>
    <hyperlink ref="F29" r:id="rId3" display="→  PRZEJDŹ DO KURSU" xr:uid="{54F7CA91-1489-430D-A793-6789B44A5D47}"/>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Gothic,Pogrubiony"&amp;12&amp;K05-047MODULE DESCRIPTION&amp;R&amp;G</oddHeader>
  </headerFooter>
  <legacyDrawingHF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A3C4-3EC7-4845-8BBE-18C91D58FD4D}">
  <sheetPr codeName="Arkusz23">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Z1_IBs!B35</f>
        <v>Module Z1/5</v>
      </c>
      <c r="B3" s="460"/>
      <c r="C3" s="460"/>
      <c r="D3" s="464" t="str">
        <f>Z1_IBs!C35</f>
        <v>Personal Develompent and Interpersonal Skills</v>
      </c>
      <c r="E3" s="465"/>
      <c r="F3" s="465"/>
      <c r="G3" s="465"/>
      <c r="H3" s="465"/>
      <c r="I3" s="466"/>
      <c r="J3" s="71"/>
      <c r="K3" s="71"/>
      <c r="L3" s="72"/>
      <c r="M3" s="72"/>
      <c r="N3" s="72"/>
      <c r="O3" s="72"/>
      <c r="P3" s="72"/>
      <c r="Q3" s="72"/>
      <c r="R3" s="72"/>
    </row>
    <row r="4" spans="1:19" ht="18.75" thickBot="1" x14ac:dyDescent="0.3">
      <c r="A4" s="364" t="s">
        <v>263</v>
      </c>
      <c r="B4" s="364"/>
      <c r="C4" s="364"/>
      <c r="D4" s="461" t="str">
        <f>Z1_IBs!B36</f>
        <v>Course 5.1.</v>
      </c>
      <c r="E4" s="462"/>
      <c r="F4" s="462"/>
      <c r="G4" s="462"/>
      <c r="H4" s="462"/>
      <c r="I4" s="463"/>
      <c r="J4" s="71"/>
      <c r="K4" s="71"/>
      <c r="L4" s="72"/>
      <c r="M4" s="72"/>
      <c r="N4" s="72"/>
      <c r="O4" s="72"/>
      <c r="P4" s="72"/>
      <c r="Q4" s="72"/>
      <c r="R4" s="72"/>
    </row>
    <row r="5" spans="1:19" ht="23.25" thickBot="1" x14ac:dyDescent="0.3">
      <c r="A5" s="365" t="s">
        <v>264</v>
      </c>
      <c r="B5" s="365"/>
      <c r="C5" s="365"/>
      <c r="D5" s="366" t="str">
        <f>Z1_IBs!C36</f>
        <v>Selfpresentation - workshop</v>
      </c>
      <c r="E5" s="366"/>
      <c r="F5" s="366"/>
      <c r="G5" s="366"/>
      <c r="H5" s="366"/>
      <c r="I5" s="366"/>
      <c r="J5" s="366"/>
      <c r="K5" s="366"/>
      <c r="L5" s="367" t="s">
        <v>308</v>
      </c>
      <c r="M5" s="367"/>
      <c r="N5" s="84">
        <f>Z1_IBs!D36</f>
        <v>1</v>
      </c>
      <c r="O5" s="367" t="s">
        <v>116</v>
      </c>
      <c r="P5" s="367"/>
      <c r="Q5" s="368" t="str">
        <f>Z1_IBs!F35</f>
        <v>mgr S. Świergiel</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(5)'!G6</f>
        <v>II</v>
      </c>
      <c r="H7" s="188" t="s">
        <v>113</v>
      </c>
      <c r="I7" s="85">
        <f>'M (5)'!I6</f>
        <v>3</v>
      </c>
      <c r="J7" s="269" t="s">
        <v>268</v>
      </c>
      <c r="K7" s="268"/>
      <c r="L7" s="468" t="s">
        <v>251</v>
      </c>
      <c r="M7" s="469"/>
      <c r="N7" s="86" t="s">
        <v>269</v>
      </c>
      <c r="O7" s="389" t="s">
        <v>270</v>
      </c>
      <c r="P7" s="389"/>
      <c r="Q7" s="542" t="s">
        <v>271</v>
      </c>
      <c r="R7" s="542"/>
      <c r="S7" s="87">
        <f>Z1_IBs!G36</f>
        <v>18</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417</v>
      </c>
      <c r="C14" s="431"/>
      <c r="D14" s="431"/>
      <c r="E14" s="431"/>
      <c r="F14" s="431"/>
      <c r="G14" s="431"/>
      <c r="H14" s="431"/>
      <c r="I14" s="431"/>
      <c r="J14" s="431"/>
      <c r="K14" s="431"/>
      <c r="L14" s="431"/>
      <c r="M14" s="432"/>
      <c r="N14" s="391" t="s">
        <v>404</v>
      </c>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418</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419</v>
      </c>
      <c r="C24" s="378"/>
      <c r="D24" s="378"/>
      <c r="E24" s="378"/>
      <c r="F24" s="378"/>
      <c r="G24" s="378"/>
      <c r="H24" s="378"/>
      <c r="I24" s="378"/>
      <c r="J24" s="378"/>
      <c r="K24" s="378"/>
      <c r="L24" s="378"/>
      <c r="M24" s="379"/>
      <c r="N24" s="427" t="s">
        <v>336</v>
      </c>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420</v>
      </c>
      <c r="C34" s="431"/>
      <c r="D34" s="431"/>
      <c r="E34" s="431"/>
      <c r="F34" s="431"/>
      <c r="G34" s="431"/>
      <c r="H34" s="431"/>
      <c r="I34" s="431"/>
      <c r="J34" s="431"/>
      <c r="K34" s="431"/>
      <c r="L34" s="431"/>
      <c r="M34" s="432"/>
      <c r="N34" s="391" t="s">
        <v>343</v>
      </c>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421</v>
      </c>
      <c r="C39" s="378"/>
      <c r="D39" s="378"/>
      <c r="E39" s="378"/>
      <c r="F39" s="378"/>
      <c r="G39" s="378"/>
      <c r="H39" s="378"/>
      <c r="I39" s="378"/>
      <c r="J39" s="378"/>
      <c r="K39" s="378"/>
      <c r="L39" s="378"/>
      <c r="M39" s="379"/>
      <c r="N39" s="427" t="s">
        <v>343</v>
      </c>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422</v>
      </c>
      <c r="C44" s="378"/>
      <c r="D44" s="378"/>
      <c r="E44" s="378"/>
      <c r="F44" s="378"/>
      <c r="G44" s="378"/>
      <c r="H44" s="378"/>
      <c r="I44" s="378"/>
      <c r="J44" s="378"/>
      <c r="K44" s="378"/>
      <c r="L44" s="378"/>
      <c r="M44" s="379"/>
      <c r="N44" s="427" t="s">
        <v>343</v>
      </c>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423</v>
      </c>
      <c r="C54" s="431"/>
      <c r="D54" s="431"/>
      <c r="E54" s="431"/>
      <c r="F54" s="431"/>
      <c r="G54" s="431"/>
      <c r="H54" s="431"/>
      <c r="I54" s="431"/>
      <c r="J54" s="431"/>
      <c r="K54" s="431"/>
      <c r="L54" s="431"/>
      <c r="M54" s="432"/>
      <c r="N54" s="391" t="s">
        <v>354</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424</v>
      </c>
      <c r="C59" s="378"/>
      <c r="D59" s="378"/>
      <c r="E59" s="378"/>
      <c r="F59" s="378"/>
      <c r="G59" s="378"/>
      <c r="H59" s="378"/>
      <c r="I59" s="378"/>
      <c r="J59" s="378"/>
      <c r="K59" s="378"/>
      <c r="L59" s="378"/>
      <c r="M59" s="379"/>
      <c r="N59" s="427" t="s">
        <v>350</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425</v>
      </c>
      <c r="C64" s="378"/>
      <c r="D64" s="378"/>
      <c r="E64" s="378"/>
      <c r="F64" s="378"/>
      <c r="G64" s="378"/>
      <c r="H64" s="378"/>
      <c r="I64" s="378"/>
      <c r="J64" s="378"/>
      <c r="K64" s="378"/>
      <c r="L64" s="378"/>
      <c r="M64" s="379"/>
      <c r="N64" s="427" t="s">
        <v>351</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Z1_IBs!G36</f>
        <v>18</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18</v>
      </c>
      <c r="H72" s="489"/>
      <c r="I72" s="490"/>
      <c r="J72" s="454"/>
      <c r="K72" s="474"/>
      <c r="L72" s="470" t="s">
        <v>358</v>
      </c>
      <c r="M72" s="471"/>
      <c r="N72" s="471"/>
      <c r="O72" s="471"/>
      <c r="P72" s="471"/>
      <c r="Q72" s="471"/>
      <c r="R72" s="471"/>
      <c r="S72" s="472"/>
    </row>
    <row r="73" spans="1:19" ht="15" customHeight="1" x14ac:dyDescent="0.25">
      <c r="A73" s="370"/>
      <c r="B73" s="497" t="s">
        <v>254</v>
      </c>
      <c r="C73" s="498"/>
      <c r="D73" s="498"/>
      <c r="E73" s="498"/>
      <c r="F73" s="499"/>
      <c r="G73" s="485">
        <v>4</v>
      </c>
      <c r="H73" s="486"/>
      <c r="I73" s="487"/>
      <c r="J73" s="454"/>
      <c r="K73" s="474"/>
      <c r="L73" s="470" t="s">
        <v>254</v>
      </c>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t="s">
        <v>359</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v>14</v>
      </c>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t="s">
        <v>386</v>
      </c>
      <c r="M81" s="471"/>
      <c r="N81" s="471"/>
      <c r="O81" s="471"/>
      <c r="P81" s="471"/>
      <c r="Q81" s="471"/>
      <c r="R81" s="471"/>
      <c r="S81" s="472"/>
    </row>
    <row r="82" spans="1:19" ht="15" customHeight="1" x14ac:dyDescent="0.25">
      <c r="A82" s="370"/>
      <c r="B82" s="497" t="s">
        <v>261</v>
      </c>
      <c r="C82" s="498"/>
      <c r="D82" s="498"/>
      <c r="E82" s="498"/>
      <c r="F82" s="499"/>
      <c r="G82" s="485"/>
      <c r="H82" s="486"/>
      <c r="I82" s="487"/>
      <c r="J82" s="454"/>
      <c r="K82" s="474"/>
      <c r="L82" s="470" t="s">
        <v>385</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Z1_IBs!H36</f>
        <v>7</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Z1_IBs!E36</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57.5" customHeight="1" x14ac:dyDescent="0.25">
      <c r="A98" s="456"/>
      <c r="B98" s="417" t="s">
        <v>428</v>
      </c>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t="s">
        <v>427</v>
      </c>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t="s">
        <v>426</v>
      </c>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It0gLkp6Zvx/dVprWd3rxtYnhBt3daBbE868kOlcs8JrAdee5BajXWELrODjlVORlR3GOTD3DxghsQThLuflCw==" saltValue="JkV9ZzxTDmmLaO4mx4xls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0F295A1F-4091-4448-A9A5-E069867C7F18}">
      <formula1>ZAL</formula1>
    </dataValidation>
    <dataValidation type="list" allowBlank="1" showInputMessage="1" showErrorMessage="1" sqref="L7" xr:uid="{441CF9BF-72B3-4868-97BE-66BDE75866A6}">
      <formula1>STATUS</formula1>
    </dataValidation>
    <dataValidation type="list" allowBlank="1" showInputMessage="1" showErrorMessage="1" sqref="L72:L79" xr:uid="{EEC2B0A5-1E9D-440C-B3C8-B7CB7505FBDE}">
      <formula1>METODY</formula1>
    </dataValidation>
    <dataValidation type="list" allowBlank="1" showInputMessage="1" showErrorMessage="1" sqref="L81:L85" xr:uid="{F2B877D0-CA53-4B31-AFEE-D2E96979E267}">
      <formula1>PRAC_STUD</formula1>
    </dataValidation>
    <dataValidation type="list" allowBlank="1" showInputMessage="1" showErrorMessage="1" sqref="N14:S33" xr:uid="{8944734F-4BBF-4AAD-A905-6D7C95212831}">
      <formula1>KEW_Z1</formula1>
    </dataValidation>
    <dataValidation type="list" allowBlank="1" showInputMessage="1" showErrorMessage="1" sqref="N34:S53" xr:uid="{84FDABCD-AF55-4CD1-9F86-B4FD62333ECC}">
      <formula1>KEU_Z1</formula1>
    </dataValidation>
    <dataValidation type="list" allowBlank="1" showInputMessage="1" showErrorMessage="1" sqref="N54:S68" xr:uid="{5C32B71B-89D0-4DB7-B3FE-54B2402341E8}">
      <formula1>KEK_Z1</formula1>
    </dataValidation>
  </dataValidations>
  <hyperlinks>
    <hyperlink ref="P13" r:id="rId1" xr:uid="{B46BCD63-2B81-4AEE-AF0F-98C2DF58CA96}"/>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5E66-412F-4D2B-B245-5A70B746A68A}">
  <sheetPr codeName="Arkusz24">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Z1_IBs!B35</f>
        <v>Module Z1/5</v>
      </c>
      <c r="B3" s="460"/>
      <c r="C3" s="460"/>
      <c r="D3" s="464" t="str">
        <f>Z1_IBs!C35</f>
        <v>Personal Develompent and Interpersonal Skills</v>
      </c>
      <c r="E3" s="465"/>
      <c r="F3" s="465"/>
      <c r="G3" s="465"/>
      <c r="H3" s="465"/>
      <c r="I3" s="466"/>
      <c r="J3" s="71"/>
      <c r="K3" s="71"/>
      <c r="L3" s="72"/>
      <c r="M3" s="72"/>
      <c r="N3" s="72"/>
      <c r="O3" s="72"/>
      <c r="P3" s="72"/>
      <c r="Q3" s="72"/>
      <c r="R3" s="72"/>
    </row>
    <row r="4" spans="1:19" ht="18.75" thickBot="1" x14ac:dyDescent="0.3">
      <c r="A4" s="364" t="s">
        <v>263</v>
      </c>
      <c r="B4" s="364"/>
      <c r="C4" s="364"/>
      <c r="D4" s="461" t="str">
        <f>Z1_IBs!B37</f>
        <v>Course 5.2.</v>
      </c>
      <c r="E4" s="462"/>
      <c r="F4" s="462"/>
      <c r="G4" s="462"/>
      <c r="H4" s="462"/>
      <c r="I4" s="463"/>
      <c r="J4" s="71"/>
      <c r="K4" s="71"/>
      <c r="L4" s="72"/>
      <c r="M4" s="72"/>
      <c r="N4" s="72"/>
      <c r="O4" s="72"/>
      <c r="P4" s="72"/>
      <c r="Q4" s="72"/>
      <c r="R4" s="72"/>
    </row>
    <row r="5" spans="1:19" ht="23.25" thickBot="1" x14ac:dyDescent="0.3">
      <c r="A5" s="365" t="s">
        <v>264</v>
      </c>
      <c r="B5" s="365"/>
      <c r="C5" s="365"/>
      <c r="D5" s="366" t="str">
        <f>Z1_IBs!C37</f>
        <v>Teamwork - workshop</v>
      </c>
      <c r="E5" s="366"/>
      <c r="F5" s="366"/>
      <c r="G5" s="366"/>
      <c r="H5" s="366"/>
      <c r="I5" s="366"/>
      <c r="J5" s="366"/>
      <c r="K5" s="366"/>
      <c r="L5" s="367" t="s">
        <v>308</v>
      </c>
      <c r="M5" s="367"/>
      <c r="N5" s="84">
        <f>Z1_IBs!D37</f>
        <v>1</v>
      </c>
      <c r="O5" s="367" t="s">
        <v>116</v>
      </c>
      <c r="P5" s="367"/>
      <c r="Q5" s="368" t="str">
        <f>Z1_IBs!F35</f>
        <v>mgr S. Świergiel</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(5)'!G6</f>
        <v>II</v>
      </c>
      <c r="H7" s="188" t="s">
        <v>113</v>
      </c>
      <c r="I7" s="85">
        <f>'M (5)'!I6</f>
        <v>3</v>
      </c>
      <c r="J7" s="269" t="s">
        <v>268</v>
      </c>
      <c r="K7" s="268"/>
      <c r="L7" s="468" t="s">
        <v>251</v>
      </c>
      <c r="M7" s="469"/>
      <c r="N7" s="86" t="s">
        <v>269</v>
      </c>
      <c r="O7" s="389" t="s">
        <v>270</v>
      </c>
      <c r="P7" s="389"/>
      <c r="Q7" s="542" t="s">
        <v>271</v>
      </c>
      <c r="R7" s="542"/>
      <c r="S7" s="87">
        <f>Z1_IBs!G37</f>
        <v>18</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429</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430</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431</v>
      </c>
      <c r="C24" s="378"/>
      <c r="D24" s="378"/>
      <c r="E24" s="378"/>
      <c r="F24" s="378"/>
      <c r="G24" s="378"/>
      <c r="H24" s="378"/>
      <c r="I24" s="378"/>
      <c r="J24" s="378"/>
      <c r="K24" s="378"/>
      <c r="L24" s="378"/>
      <c r="M24" s="379"/>
      <c r="N24" s="427" t="s">
        <v>404</v>
      </c>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432</v>
      </c>
      <c r="C34" s="431"/>
      <c r="D34" s="431"/>
      <c r="E34" s="431"/>
      <c r="F34" s="431"/>
      <c r="G34" s="431"/>
      <c r="H34" s="431"/>
      <c r="I34" s="431"/>
      <c r="J34" s="431"/>
      <c r="K34" s="431"/>
      <c r="L34" s="431"/>
      <c r="M34" s="432"/>
      <c r="N34" s="391" t="s">
        <v>341</v>
      </c>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433</v>
      </c>
      <c r="C39" s="378"/>
      <c r="D39" s="378"/>
      <c r="E39" s="378"/>
      <c r="F39" s="378"/>
      <c r="G39" s="378"/>
      <c r="H39" s="378"/>
      <c r="I39" s="378"/>
      <c r="J39" s="378"/>
      <c r="K39" s="378"/>
      <c r="L39" s="378"/>
      <c r="M39" s="379"/>
      <c r="N39" s="427" t="s">
        <v>341</v>
      </c>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434</v>
      </c>
      <c r="C44" s="378"/>
      <c r="D44" s="378"/>
      <c r="E44" s="378"/>
      <c r="F44" s="378"/>
      <c r="G44" s="378"/>
      <c r="H44" s="378"/>
      <c r="I44" s="378"/>
      <c r="J44" s="378"/>
      <c r="K44" s="378"/>
      <c r="L44" s="378"/>
      <c r="M44" s="379"/>
      <c r="N44" s="427" t="s">
        <v>338</v>
      </c>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435</v>
      </c>
      <c r="C49" s="378"/>
      <c r="D49" s="378"/>
      <c r="E49" s="378"/>
      <c r="F49" s="378"/>
      <c r="G49" s="378"/>
      <c r="H49" s="378"/>
      <c r="I49" s="378"/>
      <c r="J49" s="378"/>
      <c r="K49" s="378"/>
      <c r="L49" s="378"/>
      <c r="M49" s="379"/>
      <c r="N49" s="427" t="s">
        <v>338</v>
      </c>
      <c r="O49" s="428"/>
      <c r="P49" s="428"/>
      <c r="Q49" s="428"/>
      <c r="R49" s="428"/>
      <c r="S49" s="429"/>
    </row>
    <row r="50" spans="1:19" ht="15"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436</v>
      </c>
      <c r="C54" s="381"/>
      <c r="D54" s="381"/>
      <c r="E54" s="381"/>
      <c r="F54" s="381"/>
      <c r="G54" s="381"/>
      <c r="H54" s="381"/>
      <c r="I54" s="381"/>
      <c r="J54" s="381"/>
      <c r="K54" s="381"/>
      <c r="L54" s="381"/>
      <c r="M54" s="382"/>
      <c r="N54" s="391" t="s">
        <v>350</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437</v>
      </c>
      <c r="C59" s="378"/>
      <c r="D59" s="378"/>
      <c r="E59" s="378"/>
      <c r="F59" s="378"/>
      <c r="G59" s="378"/>
      <c r="H59" s="378"/>
      <c r="I59" s="378"/>
      <c r="J59" s="378"/>
      <c r="K59" s="378"/>
      <c r="L59" s="378"/>
      <c r="M59" s="379"/>
      <c r="N59" s="427" t="s">
        <v>351</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438</v>
      </c>
      <c r="C64" s="378"/>
      <c r="D64" s="378"/>
      <c r="E64" s="378"/>
      <c r="F64" s="378"/>
      <c r="G64" s="378"/>
      <c r="H64" s="378"/>
      <c r="I64" s="378"/>
      <c r="J64" s="378"/>
      <c r="K64" s="378"/>
      <c r="L64" s="378"/>
      <c r="M64" s="379"/>
      <c r="N64" s="427" t="s">
        <v>350</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Z1_IBs!G37</f>
        <v>18</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18</v>
      </c>
      <c r="H72" s="489"/>
      <c r="I72" s="490"/>
      <c r="J72" s="454"/>
      <c r="K72" s="474"/>
      <c r="L72" s="470" t="s">
        <v>254</v>
      </c>
      <c r="M72" s="471"/>
      <c r="N72" s="471"/>
      <c r="O72" s="471"/>
      <c r="P72" s="471"/>
      <c r="Q72" s="471"/>
      <c r="R72" s="471"/>
      <c r="S72" s="472"/>
    </row>
    <row r="73" spans="1:19" ht="15" customHeight="1" x14ac:dyDescent="0.25">
      <c r="A73" s="370"/>
      <c r="B73" s="497" t="s">
        <v>254</v>
      </c>
      <c r="C73" s="498"/>
      <c r="D73" s="498"/>
      <c r="E73" s="498"/>
      <c r="F73" s="499"/>
      <c r="G73" s="485">
        <v>4</v>
      </c>
      <c r="H73" s="486"/>
      <c r="I73" s="487"/>
      <c r="J73" s="454"/>
      <c r="K73" s="474"/>
      <c r="L73" s="470" t="s">
        <v>357</v>
      </c>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t="s">
        <v>359</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t="s">
        <v>361</v>
      </c>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v>14</v>
      </c>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t="s">
        <v>385</v>
      </c>
      <c r="M81" s="471"/>
      <c r="N81" s="471"/>
      <c r="O81" s="471"/>
      <c r="P81" s="471"/>
      <c r="Q81" s="471"/>
      <c r="R81" s="471"/>
      <c r="S81" s="472"/>
    </row>
    <row r="82" spans="1:19" ht="15" customHeight="1" x14ac:dyDescent="0.25">
      <c r="A82" s="370"/>
      <c r="B82" s="497" t="s">
        <v>261</v>
      </c>
      <c r="C82" s="498"/>
      <c r="D82" s="498"/>
      <c r="E82" s="498"/>
      <c r="F82" s="499"/>
      <c r="G82" s="485"/>
      <c r="H82" s="486"/>
      <c r="I82" s="487"/>
      <c r="J82" s="454"/>
      <c r="K82" s="474"/>
      <c r="L82" s="470" t="s">
        <v>386</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Z1_IBs!H37</f>
        <v>7</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Z1_IBs!E37</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376</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18.5" customHeight="1" x14ac:dyDescent="0.25">
      <c r="A98" s="456"/>
      <c r="B98" s="417" t="s">
        <v>439</v>
      </c>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t="s">
        <v>441</v>
      </c>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t="s">
        <v>440</v>
      </c>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osmYsR2eATTFIIsiualVDbOcErFsLWEbrasiMHmU+VhWZgHVAd+brl+pKUV5dU9QYYjXWj1w3HqpQH661a3yjg==" saltValue="BLSekYU/LdTt7kh0SOAPu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1E0E52E3-8993-4B77-BDE8-B50803F285DC}">
      <formula1>KEK_Z1</formula1>
    </dataValidation>
    <dataValidation type="list" allowBlank="1" showInputMessage="1" showErrorMessage="1" sqref="N34:S53" xr:uid="{F5CBDD07-40E5-4CCE-BF4E-B2F36B21743F}">
      <formula1>KEU_Z1</formula1>
    </dataValidation>
    <dataValidation type="list" allowBlank="1" showInputMessage="1" showErrorMessage="1" sqref="N14:S33" xr:uid="{7D7238CF-205B-4CBF-A010-2C1666F07B6E}">
      <formula1>KEW_Z1</formula1>
    </dataValidation>
    <dataValidation type="list" allowBlank="1" showInputMessage="1" showErrorMessage="1" sqref="L81:L85" xr:uid="{C93E3B2C-AAD1-4028-808C-A7552DFF0ED6}">
      <formula1>PRAC_STUD</formula1>
    </dataValidation>
    <dataValidation type="list" allowBlank="1" showInputMessage="1" showErrorMessage="1" sqref="L72:L79" xr:uid="{6D3269EE-18A0-4927-A78D-31558157D16B}">
      <formula1>METODY</formula1>
    </dataValidation>
    <dataValidation type="list" allowBlank="1" showInputMessage="1" showErrorMessage="1" sqref="L7" xr:uid="{6FEFBC2B-15DA-4DED-847A-259E1A69D4D8}">
      <formula1>STATUS</formula1>
    </dataValidation>
    <dataValidation type="list" allowBlank="1" showInputMessage="1" showErrorMessage="1" sqref="B90:E94" xr:uid="{491D97D7-5261-4BC5-8F5D-4114D48EA104}">
      <formula1>ZAL</formula1>
    </dataValidation>
  </dataValidations>
  <hyperlinks>
    <hyperlink ref="P13" r:id="rId1" xr:uid="{EA6EA959-67B7-4267-AD9E-12C0B6CCFB66}"/>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4905-1731-4786-9B31-C9F4A8D86F36}">
  <sheetPr codeName="Arkusz25">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Z1_IBs!B35</f>
        <v>Module Z1/5</v>
      </c>
      <c r="B3" s="460"/>
      <c r="C3" s="460"/>
      <c r="D3" s="464" t="str">
        <f>Z1_IBs!C35</f>
        <v>Personal Develompent and Interpersonal Skills</v>
      </c>
      <c r="E3" s="465"/>
      <c r="F3" s="465"/>
      <c r="G3" s="465"/>
      <c r="H3" s="465"/>
      <c r="I3" s="466"/>
      <c r="J3" s="71"/>
      <c r="K3" s="71"/>
      <c r="L3" s="72"/>
      <c r="M3" s="72"/>
      <c r="N3" s="72"/>
      <c r="O3" s="72"/>
      <c r="P3" s="72"/>
      <c r="Q3" s="72"/>
      <c r="R3" s="72"/>
    </row>
    <row r="4" spans="1:19" ht="18.75" thickBot="1" x14ac:dyDescent="0.3">
      <c r="A4" s="364" t="s">
        <v>263</v>
      </c>
      <c r="B4" s="364"/>
      <c r="C4" s="364"/>
      <c r="D4" s="461" t="str">
        <f>Z1_IBs!B38</f>
        <v>Course 5.3.</v>
      </c>
      <c r="E4" s="462"/>
      <c r="F4" s="462"/>
      <c r="G4" s="462"/>
      <c r="H4" s="462"/>
      <c r="I4" s="463"/>
      <c r="J4" s="71"/>
      <c r="K4" s="71"/>
      <c r="L4" s="72"/>
      <c r="M4" s="72"/>
      <c r="N4" s="72"/>
      <c r="O4" s="72"/>
      <c r="P4" s="72"/>
      <c r="Q4" s="72"/>
      <c r="R4" s="72"/>
    </row>
    <row r="5" spans="1:19" ht="23.25" thickBot="1" x14ac:dyDescent="0.3">
      <c r="A5" s="365" t="s">
        <v>264</v>
      </c>
      <c r="B5" s="365"/>
      <c r="C5" s="365"/>
      <c r="D5" s="366" t="str">
        <f>Z1_IBs!C38</f>
        <v>Business Ethics - workshop</v>
      </c>
      <c r="E5" s="366"/>
      <c r="F5" s="366"/>
      <c r="G5" s="366"/>
      <c r="H5" s="366"/>
      <c r="I5" s="366"/>
      <c r="J5" s="366"/>
      <c r="K5" s="366"/>
      <c r="L5" s="367" t="s">
        <v>308</v>
      </c>
      <c r="M5" s="367"/>
      <c r="N5" s="84">
        <f>Z1_IBs!D38</f>
        <v>2</v>
      </c>
      <c r="O5" s="367" t="s">
        <v>116</v>
      </c>
      <c r="P5" s="367"/>
      <c r="Q5" s="368" t="str">
        <f>Z1_IBs!F35</f>
        <v>mgr S. Świergiel</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(5)'!G6</f>
        <v>II</v>
      </c>
      <c r="H7" s="188" t="s">
        <v>113</v>
      </c>
      <c r="I7" s="85">
        <f>'M (5)'!I6</f>
        <v>3</v>
      </c>
      <c r="J7" s="269" t="s">
        <v>268</v>
      </c>
      <c r="K7" s="268"/>
      <c r="L7" s="468" t="s">
        <v>251</v>
      </c>
      <c r="M7" s="469"/>
      <c r="N7" s="86" t="s">
        <v>269</v>
      </c>
      <c r="O7" s="389" t="s">
        <v>270</v>
      </c>
      <c r="P7" s="389"/>
      <c r="Q7" s="542" t="s">
        <v>271</v>
      </c>
      <c r="R7" s="542"/>
      <c r="S7" s="87">
        <f>Z1_IBs!G38</f>
        <v>18</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722</v>
      </c>
      <c r="C14" s="431"/>
      <c r="D14" s="431"/>
      <c r="E14" s="431"/>
      <c r="F14" s="431"/>
      <c r="G14" s="431"/>
      <c r="H14" s="431"/>
      <c r="I14" s="431"/>
      <c r="J14" s="431"/>
      <c r="K14" s="431"/>
      <c r="L14" s="431"/>
      <c r="M14" s="432"/>
      <c r="N14" s="391" t="s">
        <v>406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723</v>
      </c>
      <c r="C19" s="378"/>
      <c r="D19" s="378"/>
      <c r="E19" s="378"/>
      <c r="F19" s="378"/>
      <c r="G19" s="378"/>
      <c r="H19" s="378"/>
      <c r="I19" s="378"/>
      <c r="J19" s="378"/>
      <c r="K19" s="378"/>
      <c r="L19" s="378"/>
      <c r="M19" s="379"/>
      <c r="N19" s="427" t="s">
        <v>406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412</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724</v>
      </c>
      <c r="C34" s="431"/>
      <c r="D34" s="431"/>
      <c r="E34" s="431"/>
      <c r="F34" s="431"/>
      <c r="G34" s="431"/>
      <c r="H34" s="431"/>
      <c r="I34" s="431"/>
      <c r="J34" s="431"/>
      <c r="K34" s="431"/>
      <c r="L34" s="431"/>
      <c r="M34" s="432"/>
      <c r="N34" s="391" t="s">
        <v>337</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725</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342</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726</v>
      </c>
      <c r="C54" s="431"/>
      <c r="D54" s="431"/>
      <c r="E54" s="431"/>
      <c r="F54" s="431"/>
      <c r="G54" s="431"/>
      <c r="H54" s="431"/>
      <c r="I54" s="431"/>
      <c r="J54" s="431"/>
      <c r="K54" s="431"/>
      <c r="L54" s="431"/>
      <c r="M54" s="432"/>
      <c r="N54" s="391" t="s">
        <v>356</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Z1_IBs!G38</f>
        <v>18</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18</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4</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365</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258</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v>12</v>
      </c>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385</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386</v>
      </c>
      <c r="M83" s="513"/>
      <c r="N83" s="513"/>
      <c r="O83" s="513"/>
      <c r="P83" s="513"/>
      <c r="Q83" s="513"/>
      <c r="R83" s="513"/>
      <c r="S83" s="514"/>
    </row>
    <row r="84" spans="1:19" ht="15" customHeight="1" x14ac:dyDescent="0.25">
      <c r="A84" s="370"/>
      <c r="B84" s="500" t="s">
        <v>281</v>
      </c>
      <c r="C84" s="501"/>
      <c r="D84" s="501"/>
      <c r="E84" s="501"/>
      <c r="F84" s="502"/>
      <c r="G84" s="494">
        <f>Z1_IBs!H38</f>
        <v>32</v>
      </c>
      <c r="H84" s="495"/>
      <c r="I84" s="496"/>
      <c r="J84" s="454"/>
      <c r="K84" s="474"/>
      <c r="L84" s="512" t="s">
        <v>387</v>
      </c>
      <c r="M84" s="513"/>
      <c r="N84" s="513"/>
      <c r="O84" s="513"/>
      <c r="P84" s="513"/>
      <c r="Q84" s="513"/>
      <c r="R84" s="513"/>
      <c r="S84" s="514"/>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Z1_IBs!E38</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376</v>
      </c>
      <c r="C90" s="422"/>
      <c r="D90" s="422"/>
      <c r="E90" s="423"/>
      <c r="F90" s="424">
        <v>20</v>
      </c>
      <c r="G90" s="425"/>
      <c r="H90" s="425"/>
      <c r="I90" s="426"/>
      <c r="J90" s="401"/>
      <c r="K90" s="414"/>
      <c r="L90" s="405" t="s">
        <v>290</v>
      </c>
      <c r="M90" s="406"/>
      <c r="N90" s="406"/>
      <c r="O90" s="406"/>
      <c r="P90" s="406"/>
      <c r="Q90" s="406"/>
      <c r="R90" s="406"/>
      <c r="S90" s="407"/>
    </row>
    <row r="91" spans="1:19" ht="15" customHeight="1" x14ac:dyDescent="0.25">
      <c r="A91" s="397"/>
      <c r="B91" s="421" t="s">
        <v>361</v>
      </c>
      <c r="C91" s="422"/>
      <c r="D91" s="422"/>
      <c r="E91" s="423"/>
      <c r="F91" s="424">
        <v>30</v>
      </c>
      <c r="G91" s="425"/>
      <c r="H91" s="425"/>
      <c r="I91" s="426"/>
      <c r="J91" s="401"/>
      <c r="K91" s="414"/>
      <c r="L91" s="405" t="s">
        <v>291</v>
      </c>
      <c r="M91" s="406"/>
      <c r="N91" s="406"/>
      <c r="O91" s="406"/>
      <c r="P91" s="406"/>
      <c r="Q91" s="406"/>
      <c r="R91" s="406"/>
      <c r="S91" s="407"/>
    </row>
    <row r="92" spans="1:19" ht="15" customHeight="1" x14ac:dyDescent="0.25">
      <c r="A92" s="397"/>
      <c r="B92" s="421" t="s">
        <v>379</v>
      </c>
      <c r="C92" s="422"/>
      <c r="D92" s="422"/>
      <c r="E92" s="423"/>
      <c r="F92" s="424">
        <v>30</v>
      </c>
      <c r="G92" s="425"/>
      <c r="H92" s="425"/>
      <c r="I92" s="426"/>
      <c r="J92" s="401"/>
      <c r="K92" s="414"/>
      <c r="L92" s="405" t="s">
        <v>292</v>
      </c>
      <c r="M92" s="406"/>
      <c r="N92" s="406"/>
      <c r="O92" s="406"/>
      <c r="P92" s="406"/>
      <c r="Q92" s="406"/>
      <c r="R92" s="406"/>
      <c r="S92" s="407"/>
    </row>
    <row r="93" spans="1:19" ht="15" customHeight="1" x14ac:dyDescent="0.25">
      <c r="A93" s="397"/>
      <c r="B93" s="421" t="s">
        <v>380</v>
      </c>
      <c r="C93" s="422"/>
      <c r="D93" s="422"/>
      <c r="E93" s="423"/>
      <c r="F93" s="424">
        <v>20</v>
      </c>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727</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728</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729</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N2xA+oA7yvhRVd7XGAqqU3sQkIyY684QKemTR2MOa+d67qGu9V3vjDsaisoN42geOqPMHVngVKsd5dNvmSWKrw==" saltValue="1m0eHxALm/uxsUdf3aveM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0C30836D-66F9-4169-B4EB-711D38B36FF5}">
      <formula1>ZAL</formula1>
    </dataValidation>
    <dataValidation type="list" allowBlank="1" showInputMessage="1" showErrorMessage="1" sqref="L7" xr:uid="{661E5A8A-8280-4D67-B1AA-8BCDB570EAB4}">
      <formula1>STATUS</formula1>
    </dataValidation>
    <dataValidation type="list" allowBlank="1" showInputMessage="1" showErrorMessage="1" sqref="L72:L79" xr:uid="{742A828C-4C99-45E1-BED8-02418D62D65A}">
      <formula1>METODY</formula1>
    </dataValidation>
    <dataValidation type="list" allowBlank="1" showInputMessage="1" showErrorMessage="1" sqref="L81:L85" xr:uid="{4DF650A7-6B81-45A8-A0BD-BF4BBCD86944}">
      <formula1>PRAC_STUD</formula1>
    </dataValidation>
    <dataValidation type="list" allowBlank="1" showInputMessage="1" showErrorMessage="1" sqref="N14:S33" xr:uid="{E4B25281-F817-473D-AA9C-099AE8B7797B}">
      <formula1>KEW_Z1</formula1>
    </dataValidation>
    <dataValidation type="list" allowBlank="1" showInputMessage="1" showErrorMessage="1" sqref="N34:S53" xr:uid="{A5152EDF-29F8-4DDA-95C6-0741E7892D9E}">
      <formula1>KEU_Z1</formula1>
    </dataValidation>
    <dataValidation type="list" allowBlank="1" showInputMessage="1" showErrorMessage="1" sqref="N54:S68" xr:uid="{EF0D6991-60A9-40AB-BA19-33CDE3FAC46F}">
      <formula1>KEK_Z1</formula1>
    </dataValidation>
  </dataValidations>
  <hyperlinks>
    <hyperlink ref="P13" r:id="rId1" xr:uid="{1978787B-2095-4130-87A9-719E421F6F8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CF7A-F394-4E7E-BE9A-0C4BEF3DC909}">
  <sheetPr codeName="Arkusz26">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Z1_IBs!B39</f>
        <v>Module Z1/6</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Z1_IBs!C39</f>
        <v>Applied Economics in Management</v>
      </c>
      <c r="D4" s="263"/>
      <c r="E4" s="263"/>
      <c r="F4" s="263"/>
      <c r="G4" s="263"/>
      <c r="H4" s="263"/>
      <c r="I4" s="263"/>
      <c r="J4" s="264"/>
      <c r="K4" s="246" t="s">
        <v>308</v>
      </c>
      <c r="L4" s="247"/>
      <c r="M4" s="189">
        <f>Z1_IBs!D39</f>
        <v>18</v>
      </c>
      <c r="N4" s="265" t="s">
        <v>116</v>
      </c>
      <c r="O4" s="252"/>
      <c r="P4" s="259" t="str">
        <f>Z1_IBs!F39</f>
        <v>dr A. Lachowska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110</v>
      </c>
      <c r="H6" s="187" t="s">
        <v>113</v>
      </c>
      <c r="I6" s="85">
        <v>3</v>
      </c>
      <c r="J6" s="95" t="s">
        <v>310</v>
      </c>
      <c r="K6" s="248" t="s">
        <v>251</v>
      </c>
      <c r="L6" s="250"/>
      <c r="M6" s="251" t="s">
        <v>269</v>
      </c>
      <c r="N6" s="252"/>
      <c r="O6" s="189" t="s">
        <v>270</v>
      </c>
      <c r="P6" s="269" t="s">
        <v>271</v>
      </c>
      <c r="Q6" s="268"/>
      <c r="R6" s="189">
        <f>Z1_IBs!G39</f>
        <v>120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560" t="s">
        <v>790</v>
      </c>
      <c r="B11" s="561"/>
      <c r="C11" s="561"/>
      <c r="D11" s="561"/>
      <c r="E11" s="561"/>
      <c r="F11" s="561"/>
      <c r="G11" s="561"/>
      <c r="H11" s="561"/>
      <c r="I11" s="561"/>
      <c r="J11" s="561"/>
      <c r="K11" s="561"/>
      <c r="L11" s="561"/>
      <c r="M11" s="561"/>
      <c r="N11" s="561"/>
      <c r="O11" s="561"/>
      <c r="P11" s="561"/>
      <c r="Q11" s="561"/>
      <c r="R11" s="562"/>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791</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38" customHeight="1" thickBot="1" x14ac:dyDescent="0.3">
      <c r="A22" s="531" t="s">
        <v>792</v>
      </c>
      <c r="B22" s="532"/>
      <c r="C22" s="532"/>
      <c r="D22" s="532"/>
      <c r="E22" s="532"/>
      <c r="F22" s="532" t="s">
        <v>793</v>
      </c>
      <c r="G22" s="532"/>
      <c r="H22" s="532"/>
      <c r="I22" s="532"/>
      <c r="J22" s="532"/>
      <c r="K22" s="532"/>
      <c r="L22" s="532" t="s">
        <v>794</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Z1_IBs!B39</f>
        <v>Module Z1/6</v>
      </c>
      <c r="C26" s="339"/>
      <c r="D26" s="80" t="str">
        <f>Z1_IBs!B40</f>
        <v>Course 6.1.</v>
      </c>
      <c r="E26" s="96" t="str">
        <f>Z1_IBs!B39</f>
        <v>Module Z1/6</v>
      </c>
      <c r="F26" s="346" t="str">
        <f>Z1_IBs!B41</f>
        <v>Course 6.2.</v>
      </c>
      <c r="G26" s="347"/>
      <c r="H26" s="305" t="str">
        <f>Z1_IBs!B39</f>
        <v>Module Z1/6</v>
      </c>
      <c r="I26" s="534"/>
      <c r="J26" s="2" t="str">
        <f>Z1_IBs!B42</f>
        <v>Course 6.3.</v>
      </c>
      <c r="K26" s="358"/>
      <c r="L26" s="360"/>
      <c r="M26" s="358"/>
      <c r="N26" s="360"/>
      <c r="O26" s="295"/>
      <c r="P26" s="296"/>
      <c r="Q26" s="295"/>
      <c r="R26" s="535"/>
    </row>
    <row r="27" spans="1:19" s="97" customFormat="1" ht="59.25" customHeight="1" x14ac:dyDescent="0.25">
      <c r="A27" s="171" t="s">
        <v>264</v>
      </c>
      <c r="B27" s="545" t="str">
        <f>Z1_IBs!C40</f>
        <v>Macroeconomics</v>
      </c>
      <c r="C27" s="546"/>
      <c r="D27" s="547"/>
      <c r="E27" s="548" t="str">
        <f>Z1_IBs!C41</f>
        <v>Microeconomics</v>
      </c>
      <c r="F27" s="549"/>
      <c r="G27" s="550"/>
      <c r="H27" s="551" t="str">
        <f>Z1_IBs!C42</f>
        <v>Economic Principles of Managerial Decisions</v>
      </c>
      <c r="I27" s="552"/>
      <c r="J27" s="553"/>
      <c r="K27" s="554"/>
      <c r="L27" s="555"/>
      <c r="M27" s="555"/>
      <c r="N27" s="556"/>
      <c r="O27" s="557"/>
      <c r="P27" s="558"/>
      <c r="Q27" s="558"/>
      <c r="R27" s="559"/>
    </row>
    <row r="28" spans="1:19" s="97" customFormat="1" ht="30" customHeight="1" thickBot="1" x14ac:dyDescent="0.3">
      <c r="A28" s="81" t="s">
        <v>308</v>
      </c>
      <c r="B28" s="340">
        <f>Z1_IBs!D40</f>
        <v>7</v>
      </c>
      <c r="C28" s="341"/>
      <c r="D28" s="342"/>
      <c r="E28" s="351">
        <f>Z1_IBs!D41</f>
        <v>7</v>
      </c>
      <c r="F28" s="352"/>
      <c r="G28" s="353"/>
      <c r="H28" s="356">
        <f>Z1_IBs!D42</f>
        <v>4</v>
      </c>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m2hp9iODBDB52FrTbFc63hlDqebF3RXMRscfQ8OrH6VQ/FIazkGFaxvXYPS3UePTT7EFGF3HRcj/bXZRTzwQGA==" saltValue="n50dH4Oy28Etjc0IUPYRXA=="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B6E98281-AF5A-440B-8FCA-1C7430DFA6A9}">
      <formula1>STATUS</formula1>
    </dataValidation>
    <dataValidation type="textLength" allowBlank="1" showInputMessage="1" showErrorMessage="1" errorTitle="ilość znaków" error="treść powinna mieć pomiędzy 20 a 1100 znaków" sqref="A11:R11" xr:uid="{1DE15C27-1CA9-4873-BA35-2D770E92F9C2}">
      <formula1>20</formula1>
      <formula2>1200</formula2>
    </dataValidation>
  </dataValidations>
  <hyperlinks>
    <hyperlink ref="C29" r:id="rId1" display="→  PRZEJDŹ DO KURSU" xr:uid="{38334C06-31DE-4E25-95DB-1AAB5201AE8A}"/>
    <hyperlink ref="I29" r:id="rId2" display="→  PRZEJDŹ DO KURSU" xr:uid="{19352166-0031-42D9-AA08-3469D35FE9EC}"/>
    <hyperlink ref="F29" r:id="rId3" display="→  PRZEJDŹ DO KURSU" xr:uid="{B4825AB9-7367-4090-BD78-CE499EA9B620}"/>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Gothic,Pogrubiony"&amp;12&amp;K05-047MODULE DESCRIPTION&amp;R&amp;G</oddHeader>
  </headerFooter>
  <legacyDrawingHF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41D8-EC68-45CF-B125-1D45C69178FA}">
  <sheetPr codeName="Arkusz27">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Z1_IBs!B39</f>
        <v>Module Z1/6</v>
      </c>
      <c r="B3" s="460"/>
      <c r="C3" s="460"/>
      <c r="D3" s="464" t="str">
        <f>Z1_IBs!C39</f>
        <v>Applied Economics in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Z1_IBs!B40</f>
        <v>Course 6.1.</v>
      </c>
      <c r="E4" s="462"/>
      <c r="F4" s="462"/>
      <c r="G4" s="462"/>
      <c r="H4" s="462"/>
      <c r="I4" s="463"/>
      <c r="J4" s="71"/>
      <c r="K4" s="71"/>
      <c r="L4" s="72"/>
      <c r="M4" s="72"/>
      <c r="N4" s="72"/>
      <c r="O4" s="72"/>
      <c r="P4" s="72"/>
      <c r="Q4" s="72"/>
      <c r="R4" s="72"/>
    </row>
    <row r="5" spans="1:19" ht="23.25" thickBot="1" x14ac:dyDescent="0.3">
      <c r="A5" s="365" t="s">
        <v>264</v>
      </c>
      <c r="B5" s="365"/>
      <c r="C5" s="365"/>
      <c r="D5" s="366" t="str">
        <f>Z1_IBs!C40</f>
        <v>Macroeconomics</v>
      </c>
      <c r="E5" s="366"/>
      <c r="F5" s="366"/>
      <c r="G5" s="366"/>
      <c r="H5" s="366"/>
      <c r="I5" s="366"/>
      <c r="J5" s="366"/>
      <c r="K5" s="366"/>
      <c r="L5" s="367" t="s">
        <v>308</v>
      </c>
      <c r="M5" s="367"/>
      <c r="N5" s="84">
        <f>Z1_IBs!D40</f>
        <v>7</v>
      </c>
      <c r="O5" s="367" t="s">
        <v>116</v>
      </c>
      <c r="P5" s="367"/>
      <c r="Q5" s="368" t="str">
        <f>Z1_IBs!F39</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(6)'!G6</f>
        <v>II</v>
      </c>
      <c r="H7" s="188" t="s">
        <v>113</v>
      </c>
      <c r="I7" s="85">
        <f>'M (6)'!I6</f>
        <v>3</v>
      </c>
      <c r="J7" s="269" t="s">
        <v>268</v>
      </c>
      <c r="K7" s="268"/>
      <c r="L7" s="468" t="s">
        <v>251</v>
      </c>
      <c r="M7" s="469"/>
      <c r="N7" s="86" t="s">
        <v>269</v>
      </c>
      <c r="O7" s="389" t="s">
        <v>270</v>
      </c>
      <c r="P7" s="389"/>
      <c r="Q7" s="542" t="s">
        <v>271</v>
      </c>
      <c r="R7" s="542"/>
      <c r="S7" s="87">
        <f>Z1_IBs!G40</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476</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399</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477</v>
      </c>
      <c r="C19" s="378"/>
      <c r="D19" s="378"/>
      <c r="E19" s="378"/>
      <c r="F19" s="378"/>
      <c r="G19" s="378"/>
      <c r="H19" s="378"/>
      <c r="I19" s="378"/>
      <c r="J19" s="378"/>
      <c r="K19" s="378"/>
      <c r="L19" s="378"/>
      <c r="M19" s="379"/>
      <c r="N19" s="427" t="s">
        <v>399</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402</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478</v>
      </c>
      <c r="C24" s="378"/>
      <c r="D24" s="378"/>
      <c r="E24" s="378"/>
      <c r="F24" s="378"/>
      <c r="G24" s="378"/>
      <c r="H24" s="378"/>
      <c r="I24" s="378"/>
      <c r="J24" s="378"/>
      <c r="K24" s="378"/>
      <c r="L24" s="378"/>
      <c r="M24" s="379"/>
      <c r="N24" s="427" t="s">
        <v>403</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408</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479</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343</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480</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338</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343</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481</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342</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345</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482</v>
      </c>
      <c r="C49" s="378"/>
      <c r="D49" s="378"/>
      <c r="E49" s="378"/>
      <c r="F49" s="378"/>
      <c r="G49" s="378"/>
      <c r="H49" s="378"/>
      <c r="I49" s="378"/>
      <c r="J49" s="378"/>
      <c r="K49" s="378"/>
      <c r="L49" s="378"/>
      <c r="M49" s="379"/>
      <c r="N49" s="427" t="s">
        <v>338</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t="s">
        <v>347</v>
      </c>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483</v>
      </c>
      <c r="C54" s="511"/>
      <c r="D54" s="511"/>
      <c r="E54" s="511"/>
      <c r="F54" s="511"/>
      <c r="G54" s="511"/>
      <c r="H54" s="511"/>
      <c r="I54" s="511"/>
      <c r="J54" s="511"/>
      <c r="K54" s="511"/>
      <c r="L54" s="511"/>
      <c r="M54" s="382"/>
      <c r="N54" s="391" t="s">
        <v>349</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352</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353</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t="s">
        <v>355</v>
      </c>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484</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352</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t="s">
        <v>354</v>
      </c>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485</v>
      </c>
      <c r="C64" s="378"/>
      <c r="D64" s="378"/>
      <c r="E64" s="378"/>
      <c r="F64" s="378"/>
      <c r="G64" s="378"/>
      <c r="H64" s="378"/>
      <c r="I64" s="378"/>
      <c r="J64" s="378"/>
      <c r="K64" s="378"/>
      <c r="L64" s="378"/>
      <c r="M64" s="379"/>
      <c r="N64" s="427" t="s">
        <v>353</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354</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t="s">
        <v>355</v>
      </c>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t="s">
        <v>356</v>
      </c>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Z1_IBs!G40</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17</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v>10</v>
      </c>
      <c r="H75" s="486"/>
      <c r="I75" s="487"/>
      <c r="J75" s="454"/>
      <c r="K75" s="474"/>
      <c r="L75" s="512" t="s">
        <v>14</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358</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4</v>
      </c>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387</v>
      </c>
      <c r="M83" s="513"/>
      <c r="N83" s="513"/>
      <c r="O83" s="513"/>
      <c r="P83" s="513"/>
      <c r="Q83" s="513"/>
      <c r="R83" s="513"/>
      <c r="S83" s="514"/>
    </row>
    <row r="84" spans="1:19" ht="15" customHeight="1" x14ac:dyDescent="0.25">
      <c r="A84" s="370"/>
      <c r="B84" s="500" t="s">
        <v>281</v>
      </c>
      <c r="C84" s="501"/>
      <c r="D84" s="501"/>
      <c r="E84" s="501"/>
      <c r="F84" s="502"/>
      <c r="G84" s="494">
        <f>Z1_IBs!H40</f>
        <v>130</v>
      </c>
      <c r="H84" s="495"/>
      <c r="I84" s="496"/>
      <c r="J84" s="454"/>
      <c r="K84" s="474"/>
      <c r="L84" s="512" t="s">
        <v>391</v>
      </c>
      <c r="M84" s="513"/>
      <c r="N84" s="513"/>
      <c r="O84" s="513"/>
      <c r="P84" s="513"/>
      <c r="Q84" s="513"/>
      <c r="R84" s="513"/>
      <c r="S84" s="514"/>
    </row>
    <row r="85" spans="1:19" ht="15" customHeight="1" x14ac:dyDescent="0.25">
      <c r="A85" s="370"/>
      <c r="B85" s="491" t="s">
        <v>282</v>
      </c>
      <c r="C85" s="492"/>
      <c r="D85" s="492"/>
      <c r="E85" s="492"/>
      <c r="F85" s="493"/>
      <c r="G85" s="488">
        <f>SUM(G84,G71)</f>
        <v>175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Z1_IBs!E40</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80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20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56.75" customHeight="1" x14ac:dyDescent="0.25">
      <c r="A98" s="456"/>
      <c r="B98" s="515" t="s">
        <v>486</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488</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487</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0mHWpCMXXIoWvCvZA0dOpnRdstjVjODFtg8fOD3CDR8UJg98DYVAw6OxUtaFnKfhzk/ToknA3taBPYAFvVgYdA==" saltValue="wHPTDCgdLRsd2936/+G3j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0F8B241E-E575-4E54-B6D1-B95EAFDC33FD}">
      <formula1>KEK_Z1</formula1>
    </dataValidation>
    <dataValidation type="list" allowBlank="1" showInputMessage="1" showErrorMessage="1" sqref="N34:S53" xr:uid="{95455676-F7E2-47F2-9CB9-B65A2A1FD792}">
      <formula1>KEU_Z1</formula1>
    </dataValidation>
    <dataValidation type="list" allowBlank="1" showInputMessage="1" showErrorMessage="1" sqref="N14:S33" xr:uid="{CB7EC0FF-82A1-4365-A559-6A6218193902}">
      <formula1>KEW_Z1</formula1>
    </dataValidation>
    <dataValidation type="list" allowBlank="1" showInputMessage="1" showErrorMessage="1" sqref="L81:L85" xr:uid="{B647C7E8-646D-4F41-BDEB-5CCF0BC9D0B8}">
      <formula1>PRAC_STUD</formula1>
    </dataValidation>
    <dataValidation type="list" allowBlank="1" showInputMessage="1" showErrorMessage="1" sqref="L72:L79" xr:uid="{E66D050D-203D-419F-B650-A4CFD8D5B857}">
      <formula1>METODY</formula1>
    </dataValidation>
    <dataValidation type="list" allowBlank="1" showInputMessage="1" showErrorMessage="1" sqref="L7" xr:uid="{FC702CB5-62AB-4E8F-BCAE-BF4061342CBD}">
      <formula1>STATUS</formula1>
    </dataValidation>
    <dataValidation type="list" allowBlank="1" showInputMessage="1" showErrorMessage="1" sqref="B90:E94" xr:uid="{32BE370B-2F19-44BA-98AA-04B625CF1F2A}">
      <formula1>ZAL</formula1>
    </dataValidation>
  </dataValidations>
  <hyperlinks>
    <hyperlink ref="P13" r:id="rId1" xr:uid="{B388B63E-7BAC-4B72-9482-4F0B5D6327C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E376-C913-45D5-8488-45A3BEE07F56}">
  <sheetPr codeName="Arkusz28">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Z1_IBs!B39</f>
        <v>Module Z1/6</v>
      </c>
      <c r="B3" s="460"/>
      <c r="C3" s="460"/>
      <c r="D3" s="464" t="str">
        <f>Z1_IBs!C39</f>
        <v>Applied Economics in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Z1_IBs!B41</f>
        <v>Course 6.2.</v>
      </c>
      <c r="E4" s="462"/>
      <c r="F4" s="462"/>
      <c r="G4" s="462"/>
      <c r="H4" s="462"/>
      <c r="I4" s="463"/>
      <c r="J4" s="71"/>
      <c r="K4" s="71"/>
      <c r="L4" s="72"/>
      <c r="M4" s="72"/>
      <c r="N4" s="72"/>
      <c r="O4" s="72"/>
      <c r="P4" s="72"/>
      <c r="Q4" s="72"/>
      <c r="R4" s="72"/>
    </row>
    <row r="5" spans="1:19" ht="23.25" thickBot="1" x14ac:dyDescent="0.3">
      <c r="A5" s="365" t="s">
        <v>264</v>
      </c>
      <c r="B5" s="365"/>
      <c r="C5" s="365"/>
      <c r="D5" s="366" t="str">
        <f>Z1_IBs!C41</f>
        <v>Microeconomics</v>
      </c>
      <c r="E5" s="366"/>
      <c r="F5" s="366"/>
      <c r="G5" s="366"/>
      <c r="H5" s="366"/>
      <c r="I5" s="366"/>
      <c r="J5" s="366"/>
      <c r="K5" s="366"/>
      <c r="L5" s="367" t="s">
        <v>308</v>
      </c>
      <c r="M5" s="367"/>
      <c r="N5" s="84">
        <f>Z1_IBs!D41</f>
        <v>7</v>
      </c>
      <c r="O5" s="367" t="s">
        <v>116</v>
      </c>
      <c r="P5" s="367"/>
      <c r="Q5" s="368" t="str">
        <f>Z1_IBs!F39</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(6)'!G6</f>
        <v>II</v>
      </c>
      <c r="H7" s="188" t="s">
        <v>113</v>
      </c>
      <c r="I7" s="85">
        <f>'M (6)'!I6</f>
        <v>3</v>
      </c>
      <c r="J7" s="269" t="s">
        <v>268</v>
      </c>
      <c r="K7" s="268"/>
      <c r="L7" s="468" t="s">
        <v>251</v>
      </c>
      <c r="M7" s="469"/>
      <c r="N7" s="86" t="s">
        <v>269</v>
      </c>
      <c r="O7" s="389" t="s">
        <v>270</v>
      </c>
      <c r="P7" s="389"/>
      <c r="Q7" s="542" t="s">
        <v>271</v>
      </c>
      <c r="R7" s="542"/>
      <c r="S7" s="87">
        <f>Z1_IBs!G41</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489</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399</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401</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t="s">
        <v>404</v>
      </c>
      <c r="O18" s="395"/>
      <c r="P18" s="395"/>
      <c r="Q18" s="395"/>
      <c r="R18" s="395"/>
      <c r="S18" s="396"/>
    </row>
    <row r="19" spans="1:19" ht="15" customHeight="1" x14ac:dyDescent="0.25">
      <c r="A19" s="370"/>
      <c r="B19" s="377" t="s">
        <v>490</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398</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401</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t="s">
        <v>402</v>
      </c>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t="s">
        <v>412</v>
      </c>
      <c r="O23" s="395"/>
      <c r="P23" s="395"/>
      <c r="Q23" s="395"/>
      <c r="R23" s="395"/>
      <c r="S23" s="396"/>
    </row>
    <row r="24" spans="1:19" ht="15" customHeight="1" x14ac:dyDescent="0.25">
      <c r="A24" s="370"/>
      <c r="B24" s="377" t="s">
        <v>491</v>
      </c>
      <c r="C24" s="378"/>
      <c r="D24" s="378"/>
      <c r="E24" s="378"/>
      <c r="F24" s="378"/>
      <c r="G24" s="378"/>
      <c r="H24" s="378"/>
      <c r="I24" s="378"/>
      <c r="J24" s="378"/>
      <c r="K24" s="378"/>
      <c r="L24" s="378"/>
      <c r="M24" s="379"/>
      <c r="N24" s="427" t="s">
        <v>403</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404</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408</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492</v>
      </c>
      <c r="C29" s="378"/>
      <c r="D29" s="378"/>
      <c r="E29" s="378"/>
      <c r="F29" s="378"/>
      <c r="G29" s="378"/>
      <c r="H29" s="378"/>
      <c r="I29" s="378"/>
      <c r="J29" s="378"/>
      <c r="K29" s="378"/>
      <c r="L29" s="378"/>
      <c r="M29" s="379"/>
      <c r="N29" s="427" t="s">
        <v>401</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t="s">
        <v>404</v>
      </c>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493</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340</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t="s">
        <v>341</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t="s">
        <v>347</v>
      </c>
      <c r="O38" s="395"/>
      <c r="P38" s="395"/>
      <c r="Q38" s="395"/>
      <c r="R38" s="395"/>
      <c r="S38" s="396"/>
    </row>
    <row r="39" spans="1:19" ht="15" customHeight="1" x14ac:dyDescent="0.25">
      <c r="A39" s="375"/>
      <c r="B39" s="377" t="s">
        <v>494</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341</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343</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t="s">
        <v>345</v>
      </c>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495</v>
      </c>
      <c r="C44" s="378"/>
      <c r="D44" s="378"/>
      <c r="E44" s="378"/>
      <c r="F44" s="378"/>
      <c r="G44" s="378"/>
      <c r="H44" s="378"/>
      <c r="I44" s="378"/>
      <c r="J44" s="378"/>
      <c r="K44" s="378"/>
      <c r="L44" s="378"/>
      <c r="M44" s="379"/>
      <c r="N44" s="427" t="s">
        <v>337</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338</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339</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t="s">
        <v>347</v>
      </c>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496</v>
      </c>
      <c r="C49" s="378"/>
      <c r="D49" s="378"/>
      <c r="E49" s="378"/>
      <c r="F49" s="378"/>
      <c r="G49" s="378"/>
      <c r="H49" s="378"/>
      <c r="I49" s="378"/>
      <c r="J49" s="378"/>
      <c r="K49" s="378"/>
      <c r="L49" s="378"/>
      <c r="M49" s="379"/>
      <c r="N49" s="427" t="s">
        <v>341</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t="s">
        <v>347</v>
      </c>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497</v>
      </c>
      <c r="C54" s="511"/>
      <c r="D54" s="511"/>
      <c r="E54" s="511"/>
      <c r="F54" s="511"/>
      <c r="G54" s="511"/>
      <c r="H54" s="511"/>
      <c r="I54" s="511"/>
      <c r="J54" s="511"/>
      <c r="K54" s="511"/>
      <c r="L54" s="511"/>
      <c r="M54" s="382"/>
      <c r="N54" s="391" t="s">
        <v>349</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353</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355</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483</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354</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t="s">
        <v>355</v>
      </c>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t="s">
        <v>356</v>
      </c>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498</v>
      </c>
      <c r="C64" s="378"/>
      <c r="D64" s="378"/>
      <c r="E64" s="378"/>
      <c r="F64" s="378"/>
      <c r="G64" s="378"/>
      <c r="H64" s="378"/>
      <c r="I64" s="378"/>
      <c r="J64" s="378"/>
      <c r="K64" s="378"/>
      <c r="L64" s="378"/>
      <c r="M64" s="379"/>
      <c r="N64" s="427" t="s">
        <v>349</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353</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t="s">
        <v>354</v>
      </c>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t="s">
        <v>355</v>
      </c>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t="s">
        <v>356</v>
      </c>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Z1_IBs!G41</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17</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v>10</v>
      </c>
      <c r="H75" s="486"/>
      <c r="I75" s="487"/>
      <c r="J75" s="454"/>
      <c r="K75" s="474"/>
      <c r="L75" s="512" t="s">
        <v>359</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14</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4</v>
      </c>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387</v>
      </c>
      <c r="M83" s="513"/>
      <c r="N83" s="513"/>
      <c r="O83" s="513"/>
      <c r="P83" s="513"/>
      <c r="Q83" s="513"/>
      <c r="R83" s="513"/>
      <c r="S83" s="514"/>
    </row>
    <row r="84" spans="1:19" ht="15" customHeight="1" x14ac:dyDescent="0.25">
      <c r="A84" s="370"/>
      <c r="B84" s="500" t="s">
        <v>281</v>
      </c>
      <c r="C84" s="501"/>
      <c r="D84" s="501"/>
      <c r="E84" s="501"/>
      <c r="F84" s="502"/>
      <c r="G84" s="494">
        <f>Z1_IBs!H41</f>
        <v>130</v>
      </c>
      <c r="H84" s="495"/>
      <c r="I84" s="496"/>
      <c r="J84" s="454"/>
      <c r="K84" s="474"/>
      <c r="L84" s="512" t="s">
        <v>391</v>
      </c>
      <c r="M84" s="513"/>
      <c r="N84" s="513"/>
      <c r="O84" s="513"/>
      <c r="P84" s="513"/>
      <c r="Q84" s="513"/>
      <c r="R84" s="513"/>
      <c r="S84" s="514"/>
    </row>
    <row r="85" spans="1:19" ht="15" customHeight="1" x14ac:dyDescent="0.25">
      <c r="A85" s="370"/>
      <c r="B85" s="491" t="s">
        <v>282</v>
      </c>
      <c r="C85" s="492"/>
      <c r="D85" s="492"/>
      <c r="E85" s="492"/>
      <c r="F85" s="493"/>
      <c r="G85" s="488">
        <f>SUM(G84,G71)</f>
        <v>175</v>
      </c>
      <c r="H85" s="489"/>
      <c r="I85" s="490"/>
      <c r="J85" s="455"/>
      <c r="K85" s="475"/>
      <c r="L85" s="512"/>
      <c r="M85" s="513"/>
      <c r="N85" s="513"/>
      <c r="O85" s="513"/>
      <c r="P85" s="513"/>
      <c r="Q85" s="513"/>
      <c r="R85" s="513"/>
      <c r="S85" s="514"/>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Z1_IBs!E41</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80</v>
      </c>
      <c r="G90" s="425"/>
      <c r="H90" s="425"/>
      <c r="I90" s="426"/>
      <c r="J90" s="401"/>
      <c r="K90" s="414"/>
      <c r="L90" s="405" t="s">
        <v>290</v>
      </c>
      <c r="M90" s="406"/>
      <c r="N90" s="406"/>
      <c r="O90" s="406"/>
      <c r="P90" s="406"/>
      <c r="Q90" s="406"/>
      <c r="R90" s="406"/>
      <c r="S90" s="407"/>
    </row>
    <row r="91" spans="1:19" ht="15" customHeight="1" x14ac:dyDescent="0.25">
      <c r="A91" s="397"/>
      <c r="B91" s="421" t="s">
        <v>377</v>
      </c>
      <c r="C91" s="422"/>
      <c r="D91" s="422"/>
      <c r="E91" s="423"/>
      <c r="F91" s="424">
        <v>20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28.25" customHeight="1" x14ac:dyDescent="0.25">
      <c r="A98" s="456"/>
      <c r="B98" s="515" t="s">
        <v>499</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500</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501</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BGZO0jHxk9Nc8PC8FfCacaiaYruKoYIetJRuGIwKHZdRqv6Tp07hnXyVSYGaWtdvJwQDsOjH63DUKO2/rAkxdw==" saltValue="r5Sm/RSAIzXUTM+4MbsyA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8E7F5486-A6CF-4A9D-A308-7E612CCB84B4}">
      <formula1>ZAL</formula1>
    </dataValidation>
    <dataValidation type="list" allowBlank="1" showInputMessage="1" showErrorMessage="1" sqref="L7" xr:uid="{A192191A-6BFE-4EEC-A87A-6986FC4C6E62}">
      <formula1>STATUS</formula1>
    </dataValidation>
    <dataValidation type="list" allowBlank="1" showInputMessage="1" showErrorMessage="1" sqref="L72:L79" xr:uid="{42510806-D2B0-4584-AC7E-4FA408123D33}">
      <formula1>METODY</formula1>
    </dataValidation>
    <dataValidation type="list" allowBlank="1" showInputMessage="1" showErrorMessage="1" sqref="L81:L85" xr:uid="{E37B7DED-1836-49D1-A90B-69C31CACF129}">
      <formula1>PRAC_STUD</formula1>
    </dataValidation>
    <dataValidation type="list" allowBlank="1" showInputMessage="1" showErrorMessage="1" sqref="N14:S33" xr:uid="{019AAAF7-D4CD-4EDC-8F5D-3862D125D658}">
      <formula1>KEW_Z1</formula1>
    </dataValidation>
    <dataValidation type="list" allowBlank="1" showInputMessage="1" showErrorMessage="1" sqref="N34:S53" xr:uid="{24FC841B-7597-4557-9083-7B6E21176B01}">
      <formula1>KEU_Z1</formula1>
    </dataValidation>
    <dataValidation type="list" allowBlank="1" showInputMessage="1" showErrorMessage="1" sqref="N54:S68" xr:uid="{5DCFA6B0-3EA2-4EB2-B5A9-50E3AF8F0792}">
      <formula1>KEK_Z1</formula1>
    </dataValidation>
  </dataValidations>
  <hyperlinks>
    <hyperlink ref="P13" r:id="rId1" xr:uid="{4754589C-0676-437E-8AC0-D54BDA49470A}"/>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Gothic,Pogrubiony"&amp;12&amp;K05-048COURSE DESCRIPTION&amp;R&amp;G</oddHeader>
  </headerFooter>
  <rowBreaks count="1" manualBreakCount="1">
    <brk id="68" max="16383" man="1"/>
  </rowBreaks>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6AEFE-A47A-4E59-9DE0-EB9D55D2CA5B}">
  <sheetPr codeName="Arkusz29">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Z1_IBs!B39</f>
        <v>Module Z1/6</v>
      </c>
      <c r="B3" s="460"/>
      <c r="C3" s="460"/>
      <c r="D3" s="464" t="str">
        <f>Z1_IBs!C39</f>
        <v>Applied Economics in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Z1_IBs!B42</f>
        <v>Course 6.3.</v>
      </c>
      <c r="E4" s="462"/>
      <c r="F4" s="462"/>
      <c r="G4" s="462"/>
      <c r="H4" s="462"/>
      <c r="I4" s="463"/>
      <c r="J4" s="71"/>
      <c r="K4" s="71"/>
      <c r="L4" s="72"/>
      <c r="M4" s="72"/>
      <c r="N4" s="72"/>
      <c r="O4" s="72"/>
      <c r="P4" s="72"/>
      <c r="Q4" s="72"/>
      <c r="R4" s="72"/>
    </row>
    <row r="5" spans="1:19" ht="23.25" thickBot="1" x14ac:dyDescent="0.3">
      <c r="A5" s="365" t="s">
        <v>264</v>
      </c>
      <c r="B5" s="365"/>
      <c r="C5" s="365"/>
      <c r="D5" s="366" t="str">
        <f>Z1_IBs!C42</f>
        <v>Economic Principles of Managerial Decisions</v>
      </c>
      <c r="E5" s="366"/>
      <c r="F5" s="366"/>
      <c r="G5" s="366"/>
      <c r="H5" s="366"/>
      <c r="I5" s="366"/>
      <c r="J5" s="366"/>
      <c r="K5" s="366"/>
      <c r="L5" s="367" t="s">
        <v>308</v>
      </c>
      <c r="M5" s="367"/>
      <c r="N5" s="84">
        <f>Z1_IBs!D42</f>
        <v>4</v>
      </c>
      <c r="O5" s="367" t="s">
        <v>116</v>
      </c>
      <c r="P5" s="367"/>
      <c r="Q5" s="368" t="str">
        <f>Z1_IBs!F39</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(6)'!G6</f>
        <v>II</v>
      </c>
      <c r="H7" s="188" t="s">
        <v>113</v>
      </c>
      <c r="I7" s="85">
        <f>'M (6)'!I6</f>
        <v>3</v>
      </c>
      <c r="J7" s="269" t="s">
        <v>268</v>
      </c>
      <c r="K7" s="268"/>
      <c r="L7" s="468" t="s">
        <v>251</v>
      </c>
      <c r="M7" s="469"/>
      <c r="N7" s="86" t="s">
        <v>269</v>
      </c>
      <c r="O7" s="389" t="s">
        <v>270</v>
      </c>
      <c r="P7" s="389"/>
      <c r="Q7" s="542" t="s">
        <v>271</v>
      </c>
      <c r="R7" s="542"/>
      <c r="S7" s="87">
        <f>Z1_IBs!G42</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730</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398</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399</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400</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t="s">
        <v>402</v>
      </c>
      <c r="O18" s="395"/>
      <c r="P18" s="395"/>
      <c r="Q18" s="395"/>
      <c r="R18" s="395"/>
      <c r="S18" s="396"/>
    </row>
    <row r="19" spans="1:19" ht="15" customHeight="1" x14ac:dyDescent="0.25">
      <c r="A19" s="370"/>
      <c r="B19" s="377" t="s">
        <v>731</v>
      </c>
      <c r="C19" s="378"/>
      <c r="D19" s="378"/>
      <c r="E19" s="378"/>
      <c r="F19" s="378"/>
      <c r="G19" s="378"/>
      <c r="H19" s="378"/>
      <c r="I19" s="378"/>
      <c r="J19" s="378"/>
      <c r="K19" s="378"/>
      <c r="L19" s="378"/>
      <c r="M19" s="379"/>
      <c r="N19" s="427" t="s">
        <v>399</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402</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732</v>
      </c>
      <c r="C24" s="378"/>
      <c r="D24" s="378"/>
      <c r="E24" s="378"/>
      <c r="F24" s="378"/>
      <c r="G24" s="378"/>
      <c r="H24" s="378"/>
      <c r="I24" s="378"/>
      <c r="J24" s="378"/>
      <c r="K24" s="378"/>
      <c r="L24" s="378"/>
      <c r="M24" s="379"/>
      <c r="N24" s="427" t="s">
        <v>403</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407</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408</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733</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338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t="s">
        <v>340</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t="s">
        <v>342</v>
      </c>
      <c r="O38" s="395"/>
      <c r="P38" s="395"/>
      <c r="Q38" s="395"/>
      <c r="R38" s="395"/>
      <c r="S38" s="396"/>
    </row>
    <row r="39" spans="1:19" ht="15" customHeight="1" x14ac:dyDescent="0.25">
      <c r="A39" s="375"/>
      <c r="B39" s="377" t="s">
        <v>734</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340</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341</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t="s">
        <v>343</v>
      </c>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t="s">
        <v>345</v>
      </c>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735</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354</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355</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Z1_IBs!G42</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16</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367</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14</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t="s">
        <v>358</v>
      </c>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Z1_IBs!H42</f>
        <v>70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Z1_IBs!E42</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80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20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738</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736</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737</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1sQ1V8ReLzXJOWVTFR8hJmaXYAXHKLjwwYj08GnEG6KWQQ/pJCs1S/izqK5KCrGwaKwSTkoeqCOJb9eOc8JDtg==" saltValue="fztN+IDu9QhzhRkVmVDg6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A4B95167-2244-41C3-943E-5583B57D5DB9}">
      <formula1>KEK_Z1</formula1>
    </dataValidation>
    <dataValidation type="list" allowBlank="1" showInputMessage="1" showErrorMessage="1" sqref="N34:S53" xr:uid="{5D8EAA41-3406-457E-B13B-1DCC6C9DE5BF}">
      <formula1>KEU_Z1</formula1>
    </dataValidation>
    <dataValidation type="list" allowBlank="1" showInputMessage="1" showErrorMessage="1" sqref="N14:S33" xr:uid="{C6F25608-3F17-4DFE-87BA-3E16C5F318C4}">
      <formula1>KEW_Z1</formula1>
    </dataValidation>
    <dataValidation type="list" allowBlank="1" showInputMessage="1" showErrorMessage="1" sqref="L81:L85" xr:uid="{6AADDEAC-5F7F-40E8-9C62-624DC8DE7965}">
      <formula1>PRAC_STUD</formula1>
    </dataValidation>
    <dataValidation type="list" allowBlank="1" showInputMessage="1" showErrorMessage="1" sqref="L72:L79" xr:uid="{8BD10121-3C3A-4D76-BF90-7406B479C0C2}">
      <formula1>METODY</formula1>
    </dataValidation>
    <dataValidation type="list" allowBlank="1" showInputMessage="1" showErrorMessage="1" sqref="L7" xr:uid="{127E3797-E3BD-4507-B010-22CE3E8E9FB4}">
      <formula1>STATUS</formula1>
    </dataValidation>
    <dataValidation type="list" allowBlank="1" showInputMessage="1" showErrorMessage="1" sqref="B90:E94" xr:uid="{25B754F5-25FC-4C4C-A0ED-E85C5BAA3438}">
      <formula1>ZAL</formula1>
    </dataValidation>
  </dataValidations>
  <hyperlinks>
    <hyperlink ref="P13" r:id="rId1" xr:uid="{791739AF-A629-45D6-B2FF-829DBA949B1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B2A0-5623-4FA4-B9D3-A5DA738CD6D2}">
  <sheetPr codeName="Arkusz30">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Z1_IBs!B43</f>
        <v>Module Z1/7</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Z1_IBs!C43</f>
        <v>Marketing Management</v>
      </c>
      <c r="D4" s="263"/>
      <c r="E4" s="263"/>
      <c r="F4" s="263"/>
      <c r="G4" s="263"/>
      <c r="H4" s="263"/>
      <c r="I4" s="263"/>
      <c r="J4" s="264"/>
      <c r="K4" s="246" t="s">
        <v>308</v>
      </c>
      <c r="L4" s="247"/>
      <c r="M4" s="189">
        <f>Z1_IBs!D43</f>
        <v>10</v>
      </c>
      <c r="N4" s="265" t="s">
        <v>116</v>
      </c>
      <c r="O4" s="252"/>
      <c r="P4" s="259" t="str">
        <f>Z1_IBs!F43</f>
        <v>dr J. Osuch</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110</v>
      </c>
      <c r="H6" s="187" t="s">
        <v>113</v>
      </c>
      <c r="I6" s="85">
        <v>3</v>
      </c>
      <c r="J6" s="95" t="s">
        <v>310</v>
      </c>
      <c r="K6" s="248" t="s">
        <v>251</v>
      </c>
      <c r="L6" s="250"/>
      <c r="M6" s="251" t="s">
        <v>269</v>
      </c>
      <c r="N6" s="252"/>
      <c r="O6" s="189" t="s">
        <v>270</v>
      </c>
      <c r="P6" s="269" t="s">
        <v>271</v>
      </c>
      <c r="Q6" s="268"/>
      <c r="R6" s="189">
        <f>Z1_IBs!G43</f>
        <v>60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795</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796</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797</v>
      </c>
      <c r="B22" s="532"/>
      <c r="C22" s="532"/>
      <c r="D22" s="532"/>
      <c r="E22" s="532"/>
      <c r="F22" s="532" t="s">
        <v>798</v>
      </c>
      <c r="G22" s="532"/>
      <c r="H22" s="532"/>
      <c r="I22" s="532"/>
      <c r="J22" s="532"/>
      <c r="K22" s="532"/>
      <c r="L22" s="532" t="s">
        <v>799</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Z1_IBs!B43</f>
        <v>Module Z1/7</v>
      </c>
      <c r="C26" s="339"/>
      <c r="D26" s="80" t="str">
        <f>Z1_IBs!B44</f>
        <v>Course 7.1.</v>
      </c>
      <c r="E26" s="96" t="str">
        <f>Z1_IBs!B43</f>
        <v>Module Z1/7</v>
      </c>
      <c r="F26" s="346" t="str">
        <f>Z1_IBs!B45</f>
        <v>Course 7.2.</v>
      </c>
      <c r="G26" s="347"/>
      <c r="H26" s="305"/>
      <c r="I26" s="534"/>
      <c r="J26" s="2"/>
      <c r="K26" s="358"/>
      <c r="L26" s="360"/>
      <c r="M26" s="358"/>
      <c r="N26" s="360"/>
      <c r="O26" s="295"/>
      <c r="P26" s="296"/>
      <c r="Q26" s="295"/>
      <c r="R26" s="535"/>
    </row>
    <row r="27" spans="1:19" s="97" customFormat="1" ht="59.25" customHeight="1" x14ac:dyDescent="0.25">
      <c r="A27" s="171" t="s">
        <v>264</v>
      </c>
      <c r="B27" s="545" t="str">
        <f>Z1_IBs!C44</f>
        <v>Marketing</v>
      </c>
      <c r="C27" s="546"/>
      <c r="D27" s="547"/>
      <c r="E27" s="548" t="str">
        <f>Z1_IBs!C45</f>
        <v>Market Reasearch - workshop</v>
      </c>
      <c r="F27" s="549"/>
      <c r="G27" s="550"/>
      <c r="H27" s="551"/>
      <c r="I27" s="552"/>
      <c r="J27" s="553"/>
      <c r="K27" s="554"/>
      <c r="L27" s="555"/>
      <c r="M27" s="555"/>
      <c r="N27" s="556"/>
      <c r="O27" s="557"/>
      <c r="P27" s="558"/>
      <c r="Q27" s="558"/>
      <c r="R27" s="559"/>
    </row>
    <row r="28" spans="1:19" s="97" customFormat="1" ht="30" customHeight="1" thickBot="1" x14ac:dyDescent="0.3">
      <c r="A28" s="81" t="s">
        <v>308</v>
      </c>
      <c r="B28" s="340">
        <f>Z1_IBs!D44</f>
        <v>5</v>
      </c>
      <c r="C28" s="341"/>
      <c r="D28" s="342"/>
      <c r="E28" s="351">
        <f>Z1_IBs!D45</f>
        <v>5</v>
      </c>
      <c r="F28" s="352"/>
      <c r="G28" s="353"/>
      <c r="H28" s="356"/>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G+n2K2lAnMF6yrKSF2SoBMyXE6OOVAPaEXbeqaMmGOb0OCGiPU4dO+AuHAtddbXJFQIQUJ9FO2+gsv186hkNTg==" saltValue="2F8sPugAeYvZBmakn+n1WQ=="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195B8BDF-1DE0-4257-9F34-A0B536EEDF57}">
      <formula1>20</formula1>
      <formula2>1200</formula2>
    </dataValidation>
    <dataValidation type="list" allowBlank="1" showInputMessage="1" showErrorMessage="1" sqref="K6:L6" xr:uid="{A986CADA-B864-411D-871D-949053D0F4FC}">
      <formula1>STATUS</formula1>
    </dataValidation>
  </dataValidations>
  <hyperlinks>
    <hyperlink ref="C29" r:id="rId1" display="→  PRZEJDŹ DO KURSU" xr:uid="{0095B840-AFD2-4E4B-9C0A-5C63C1082626}"/>
    <hyperlink ref="F29" r:id="rId2" display="→  PRZEJDŹ DO KURSU" xr:uid="{C67FDBA5-B693-46B1-B636-AE9A8BB42E9E}"/>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Gothic,Pogrubiony"&amp;12&amp;K05-047MODULE DESCRIPTION&amp;R&amp;G</oddHeader>
  </headerFooter>
  <legacyDrawingHF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584A-B958-42E2-89D8-751162BF08E6}">
  <sheetPr codeName="Arkusz31">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Z1_IBs!B43</f>
        <v>Module Z1/7</v>
      </c>
      <c r="B3" s="460"/>
      <c r="C3" s="460"/>
      <c r="D3" s="464" t="str">
        <f>Z1_IBs!C43</f>
        <v>Marketing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Z1_IBs!B44</f>
        <v>Course 7.1.</v>
      </c>
      <c r="E4" s="462"/>
      <c r="F4" s="462"/>
      <c r="G4" s="462"/>
      <c r="H4" s="462"/>
      <c r="I4" s="463"/>
      <c r="J4" s="71"/>
      <c r="K4" s="71"/>
      <c r="L4" s="72"/>
      <c r="M4" s="72"/>
      <c r="N4" s="72"/>
      <c r="O4" s="72"/>
      <c r="P4" s="72"/>
      <c r="Q4" s="72"/>
      <c r="R4" s="72"/>
    </row>
    <row r="5" spans="1:19" ht="23.25" thickBot="1" x14ac:dyDescent="0.3">
      <c r="A5" s="365" t="s">
        <v>264</v>
      </c>
      <c r="B5" s="365"/>
      <c r="C5" s="365"/>
      <c r="D5" s="366" t="str">
        <f>Z1_IBs!C44</f>
        <v>Marketing</v>
      </c>
      <c r="E5" s="366"/>
      <c r="F5" s="366"/>
      <c r="G5" s="366"/>
      <c r="H5" s="366"/>
      <c r="I5" s="366"/>
      <c r="J5" s="366"/>
      <c r="K5" s="366"/>
      <c r="L5" s="367" t="s">
        <v>308</v>
      </c>
      <c r="M5" s="367"/>
      <c r="N5" s="84">
        <f>Z1_IBs!D44</f>
        <v>5</v>
      </c>
      <c r="O5" s="367" t="s">
        <v>116</v>
      </c>
      <c r="P5" s="367"/>
      <c r="Q5" s="368" t="str">
        <f>Z1_IBs!F43</f>
        <v>dr J. Osuch</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(7)'!G6</f>
        <v>II</v>
      </c>
      <c r="H7" s="188" t="s">
        <v>113</v>
      </c>
      <c r="I7" s="85">
        <f>'M (7)'!I6</f>
        <v>3</v>
      </c>
      <c r="J7" s="269" t="s">
        <v>268</v>
      </c>
      <c r="K7" s="268"/>
      <c r="L7" s="468" t="s">
        <v>251</v>
      </c>
      <c r="M7" s="469"/>
      <c r="N7" s="86" t="s">
        <v>269</v>
      </c>
      <c r="O7" s="389" t="s">
        <v>270</v>
      </c>
      <c r="P7" s="389"/>
      <c r="Q7" s="542" t="s">
        <v>271</v>
      </c>
      <c r="R7" s="542"/>
      <c r="S7" s="87">
        <f>Z1_IBs!G44</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517</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401</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410</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518</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398</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401</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519</v>
      </c>
      <c r="C24" s="378"/>
      <c r="D24" s="378"/>
      <c r="E24" s="378"/>
      <c r="F24" s="378"/>
      <c r="G24" s="378"/>
      <c r="H24" s="378"/>
      <c r="I24" s="378"/>
      <c r="J24" s="378"/>
      <c r="K24" s="378"/>
      <c r="L24" s="378"/>
      <c r="M24" s="379"/>
      <c r="N24" s="427" t="s">
        <v>399</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404</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407</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520</v>
      </c>
      <c r="C29" s="378"/>
      <c r="D29" s="378"/>
      <c r="E29" s="378"/>
      <c r="F29" s="378"/>
      <c r="G29" s="378"/>
      <c r="H29" s="378"/>
      <c r="I29" s="378"/>
      <c r="J29" s="378"/>
      <c r="K29" s="378"/>
      <c r="L29" s="378"/>
      <c r="M29" s="379"/>
      <c r="N29" s="427" t="s">
        <v>399</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t="s">
        <v>404</v>
      </c>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521</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522</v>
      </c>
      <c r="C39" s="378"/>
      <c r="D39" s="378"/>
      <c r="E39" s="378"/>
      <c r="F39" s="378"/>
      <c r="G39" s="378"/>
      <c r="H39" s="378"/>
      <c r="I39" s="378"/>
      <c r="J39" s="378"/>
      <c r="K39" s="378"/>
      <c r="L39" s="378"/>
      <c r="M39" s="379"/>
      <c r="N39" s="427" t="s">
        <v>338</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341</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523</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343</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347</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524</v>
      </c>
      <c r="C49" s="378"/>
      <c r="D49" s="378"/>
      <c r="E49" s="378"/>
      <c r="F49" s="378"/>
      <c r="G49" s="378"/>
      <c r="H49" s="378"/>
      <c r="I49" s="378"/>
      <c r="J49" s="378"/>
      <c r="K49" s="378"/>
      <c r="L49" s="378"/>
      <c r="M49" s="379"/>
      <c r="N49" s="427" t="s">
        <v>414</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t="s">
        <v>341</v>
      </c>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t="s">
        <v>342</v>
      </c>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525</v>
      </c>
      <c r="C54" s="511"/>
      <c r="D54" s="511"/>
      <c r="E54" s="511"/>
      <c r="F54" s="511"/>
      <c r="G54" s="511"/>
      <c r="H54" s="511"/>
      <c r="I54" s="511"/>
      <c r="J54" s="511"/>
      <c r="K54" s="511"/>
      <c r="L54" s="511"/>
      <c r="M54" s="382"/>
      <c r="N54" s="391" t="s">
        <v>350</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351</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526</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352</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t="s">
        <v>354</v>
      </c>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527</v>
      </c>
      <c r="C64" s="378"/>
      <c r="D64" s="378"/>
      <c r="E64" s="378"/>
      <c r="F64" s="378"/>
      <c r="G64" s="378"/>
      <c r="H64" s="378"/>
      <c r="I64" s="378"/>
      <c r="J64" s="378"/>
      <c r="K64" s="378"/>
      <c r="L64" s="378"/>
      <c r="M64" s="379"/>
      <c r="N64" s="427" t="s">
        <v>349</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355</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Z1_IBs!G44</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8</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10</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v>2</v>
      </c>
      <c r="H75" s="486"/>
      <c r="I75" s="487"/>
      <c r="J75" s="454"/>
      <c r="K75" s="474"/>
      <c r="L75" s="512" t="s">
        <v>14</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361</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t="s">
        <v>363</v>
      </c>
      <c r="M77" s="513"/>
      <c r="N77" s="513"/>
      <c r="O77" s="513"/>
      <c r="P77" s="513"/>
      <c r="Q77" s="513"/>
      <c r="R77" s="513"/>
      <c r="S77" s="514"/>
    </row>
    <row r="78" spans="1:19" ht="15" customHeight="1" x14ac:dyDescent="0.25">
      <c r="A78" s="370"/>
      <c r="B78" s="497" t="s">
        <v>258</v>
      </c>
      <c r="C78" s="498"/>
      <c r="D78" s="498"/>
      <c r="E78" s="498"/>
      <c r="F78" s="499"/>
      <c r="G78" s="485">
        <v>8</v>
      </c>
      <c r="H78" s="486"/>
      <c r="I78" s="487"/>
      <c r="J78" s="454"/>
      <c r="K78" s="474"/>
      <c r="L78" s="512" t="s">
        <v>258</v>
      </c>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385</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387</v>
      </c>
      <c r="M83" s="513"/>
      <c r="N83" s="513"/>
      <c r="O83" s="513"/>
      <c r="P83" s="513"/>
      <c r="Q83" s="513"/>
      <c r="R83" s="513"/>
      <c r="S83" s="514"/>
    </row>
    <row r="84" spans="1:19" ht="15" customHeight="1" x14ac:dyDescent="0.25">
      <c r="A84" s="370"/>
      <c r="B84" s="500" t="s">
        <v>281</v>
      </c>
      <c r="C84" s="501"/>
      <c r="D84" s="501"/>
      <c r="E84" s="501"/>
      <c r="F84" s="502"/>
      <c r="G84" s="494">
        <f>Z1_IBs!H44</f>
        <v>95</v>
      </c>
      <c r="H84" s="495"/>
      <c r="I84" s="496"/>
      <c r="J84" s="454"/>
      <c r="K84" s="474"/>
      <c r="L84" s="512" t="s">
        <v>393</v>
      </c>
      <c r="M84" s="513"/>
      <c r="N84" s="513"/>
      <c r="O84" s="513"/>
      <c r="P84" s="513"/>
      <c r="Q84" s="513"/>
      <c r="R84" s="513"/>
      <c r="S84" s="514"/>
    </row>
    <row r="85" spans="1:19" ht="15" customHeight="1" x14ac:dyDescent="0.25">
      <c r="A85" s="370"/>
      <c r="B85" s="491" t="s">
        <v>282</v>
      </c>
      <c r="C85" s="492"/>
      <c r="D85" s="492"/>
      <c r="E85" s="492"/>
      <c r="F85" s="493"/>
      <c r="G85" s="488">
        <f>SUM(G84,G71)</f>
        <v>125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Z1_IBs!E44</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40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20</v>
      </c>
      <c r="G91" s="425"/>
      <c r="H91" s="425"/>
      <c r="I91" s="426"/>
      <c r="J91" s="401"/>
      <c r="K91" s="414"/>
      <c r="L91" s="405" t="s">
        <v>291</v>
      </c>
      <c r="M91" s="406"/>
      <c r="N91" s="406"/>
      <c r="O91" s="406"/>
      <c r="P91" s="406"/>
      <c r="Q91" s="406"/>
      <c r="R91" s="406"/>
      <c r="S91" s="407"/>
    </row>
    <row r="92" spans="1:19" ht="15" customHeight="1" x14ac:dyDescent="0.25">
      <c r="A92" s="397"/>
      <c r="B92" s="421" t="s">
        <v>361</v>
      </c>
      <c r="C92" s="422"/>
      <c r="D92" s="422"/>
      <c r="E92" s="423"/>
      <c r="F92" s="424">
        <v>40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59" customHeight="1" x14ac:dyDescent="0.25">
      <c r="A98" s="456"/>
      <c r="B98" s="515" t="s">
        <v>530</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528</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529</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p7RcRiYiAtb6XbdhMFb/uovOU7sEDTiI5t2qwEajK2ptucRNiHqAQLB6apVgAOnc5GUIHo8c6O/4jJEg5A43vg==" saltValue="mndKHeRsTZqHS+z5kVruC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33C8CFF2-1FA1-40A6-8C8F-0E4D77701C2F}">
      <formula1>ZAL</formula1>
    </dataValidation>
    <dataValidation type="list" allowBlank="1" showInputMessage="1" showErrorMessage="1" sqref="L7" xr:uid="{F0245DE0-C2D7-4565-AF81-E83AB25ADC6D}">
      <formula1>STATUS</formula1>
    </dataValidation>
    <dataValidation type="list" allowBlank="1" showInputMessage="1" showErrorMessage="1" sqref="L72:L79" xr:uid="{8F288D10-CC1E-40C9-9991-53A7755D9BA9}">
      <formula1>METODY</formula1>
    </dataValidation>
    <dataValidation type="list" allowBlank="1" showInputMessage="1" showErrorMessage="1" sqref="L81:L85" xr:uid="{A76B0D81-90B3-4E8B-9A4B-29E405B90FF3}">
      <formula1>PRAC_STUD</formula1>
    </dataValidation>
    <dataValidation type="list" allowBlank="1" showInputMessage="1" showErrorMessage="1" sqref="N14:S33" xr:uid="{B6A61E2D-C86C-4F3E-85D9-3C0A29B5E151}">
      <formula1>KEW_Z1</formula1>
    </dataValidation>
    <dataValidation type="list" allowBlank="1" showInputMessage="1" showErrorMessage="1" sqref="N34:S53" xr:uid="{E4BBF1DF-1832-49B0-81B5-54B2C7B24066}">
      <formula1>KEU_Z1</formula1>
    </dataValidation>
    <dataValidation type="list" allowBlank="1" showInputMessage="1" showErrorMessage="1" sqref="N54:S68" xr:uid="{62A309A1-2827-4C75-90EE-5953B8886344}">
      <formula1>KEK_Z1</formula1>
    </dataValidation>
  </dataValidations>
  <hyperlinks>
    <hyperlink ref="P13" r:id="rId1" xr:uid="{DE457BD6-64C0-4C2D-8899-2830482510DC}"/>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Gothic,Pogrubiony"&amp;12&amp;K05-048COURSE DESCRIPTION&amp;R&amp;G</oddHeader>
  </headerFooter>
  <rowBreaks count="1" manualBreakCount="1">
    <brk id="68" max="16383" man="1"/>
  </rowBreaks>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88F6-072C-4383-8CA5-CA29DDF1E13C}">
  <sheetPr codeName="Arkusz32">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Z1_IBs!B43</f>
        <v>Module Z1/7</v>
      </c>
      <c r="B3" s="460"/>
      <c r="C3" s="460"/>
      <c r="D3" s="464" t="str">
        <f>Z1_IBs!C43</f>
        <v>Marketing Management</v>
      </c>
      <c r="E3" s="465"/>
      <c r="F3" s="465"/>
      <c r="G3" s="465"/>
      <c r="H3" s="465"/>
      <c r="I3" s="466"/>
      <c r="J3" s="71"/>
      <c r="K3" s="71"/>
      <c r="L3" s="72"/>
      <c r="M3" s="72"/>
      <c r="N3" s="72"/>
      <c r="O3" s="72"/>
      <c r="P3" s="72"/>
      <c r="Q3" s="72"/>
      <c r="R3" s="72"/>
    </row>
    <row r="4" spans="1:19" ht="18.75" thickBot="1" x14ac:dyDescent="0.3">
      <c r="A4" s="364" t="s">
        <v>263</v>
      </c>
      <c r="B4" s="364"/>
      <c r="C4" s="364"/>
      <c r="D4" s="461" t="str">
        <f>Z1_IBs!B45</f>
        <v>Course 7.2.</v>
      </c>
      <c r="E4" s="462"/>
      <c r="F4" s="462"/>
      <c r="G4" s="462"/>
      <c r="H4" s="462"/>
      <c r="I4" s="463"/>
      <c r="J4" s="71"/>
      <c r="K4" s="71"/>
      <c r="L4" s="72"/>
      <c r="M4" s="72"/>
      <c r="N4" s="72"/>
      <c r="O4" s="72"/>
      <c r="P4" s="72"/>
      <c r="Q4" s="72"/>
      <c r="R4" s="72"/>
    </row>
    <row r="5" spans="1:19" ht="23.25" thickBot="1" x14ac:dyDescent="0.3">
      <c r="A5" s="365" t="s">
        <v>264</v>
      </c>
      <c r="B5" s="365"/>
      <c r="C5" s="365"/>
      <c r="D5" s="366" t="str">
        <f>Z1_IBs!C45</f>
        <v>Market Reasearch - workshop</v>
      </c>
      <c r="E5" s="366"/>
      <c r="F5" s="366"/>
      <c r="G5" s="366"/>
      <c r="H5" s="366"/>
      <c r="I5" s="366"/>
      <c r="J5" s="366"/>
      <c r="K5" s="366"/>
      <c r="L5" s="367" t="s">
        <v>308</v>
      </c>
      <c r="M5" s="367"/>
      <c r="N5" s="84">
        <f>Z1_IBs!D45</f>
        <v>5</v>
      </c>
      <c r="O5" s="367" t="s">
        <v>116</v>
      </c>
      <c r="P5" s="367"/>
      <c r="Q5" s="368" t="str">
        <f>Z1_IBs!F43</f>
        <v>dr J. Osuch</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(7)'!G6</f>
        <v>II</v>
      </c>
      <c r="H7" s="188" t="s">
        <v>113</v>
      </c>
      <c r="I7" s="85">
        <f>'M (7)'!I6</f>
        <v>3</v>
      </c>
      <c r="J7" s="269" t="s">
        <v>268</v>
      </c>
      <c r="K7" s="268"/>
      <c r="L7" s="468" t="s">
        <v>251</v>
      </c>
      <c r="M7" s="469"/>
      <c r="N7" s="86" t="s">
        <v>269</v>
      </c>
      <c r="O7" s="389" t="s">
        <v>270</v>
      </c>
      <c r="P7" s="389"/>
      <c r="Q7" s="542" t="s">
        <v>271</v>
      </c>
      <c r="R7" s="542"/>
      <c r="S7" s="87">
        <f>Z1_IBs!G45</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531</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403</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532</v>
      </c>
      <c r="C19" s="378"/>
      <c r="D19" s="378"/>
      <c r="E19" s="378"/>
      <c r="F19" s="378"/>
      <c r="G19" s="378"/>
      <c r="H19" s="378"/>
      <c r="I19" s="378"/>
      <c r="J19" s="378"/>
      <c r="K19" s="378"/>
      <c r="L19" s="378"/>
      <c r="M19" s="379"/>
      <c r="N19" s="427" t="s">
        <v>400</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401</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533</v>
      </c>
      <c r="C24" s="378"/>
      <c r="D24" s="378"/>
      <c r="E24" s="378"/>
      <c r="F24" s="378"/>
      <c r="G24" s="378"/>
      <c r="H24" s="378"/>
      <c r="I24" s="378"/>
      <c r="J24" s="378"/>
      <c r="K24" s="378"/>
      <c r="L24" s="378"/>
      <c r="M24" s="379"/>
      <c r="N24" s="427" t="s">
        <v>398</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404</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410</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534</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535</v>
      </c>
      <c r="C39" s="378"/>
      <c r="D39" s="378"/>
      <c r="E39" s="378"/>
      <c r="F39" s="378"/>
      <c r="G39" s="378"/>
      <c r="H39" s="378"/>
      <c r="I39" s="378"/>
      <c r="J39" s="378"/>
      <c r="K39" s="378"/>
      <c r="L39" s="378"/>
      <c r="M39" s="379"/>
      <c r="N39" s="427" t="s">
        <v>338</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536</v>
      </c>
      <c r="C44" s="378"/>
      <c r="D44" s="378"/>
      <c r="E44" s="378"/>
      <c r="F44" s="378"/>
      <c r="G44" s="378"/>
      <c r="H44" s="378"/>
      <c r="I44" s="378"/>
      <c r="J44" s="378"/>
      <c r="K44" s="378"/>
      <c r="L44" s="378"/>
      <c r="M44" s="379"/>
      <c r="N44" s="427" t="s">
        <v>337</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338</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341</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380" t="s">
        <v>537</v>
      </c>
      <c r="C54" s="511"/>
      <c r="D54" s="511"/>
      <c r="E54" s="511"/>
      <c r="F54" s="511"/>
      <c r="G54" s="511"/>
      <c r="H54" s="511"/>
      <c r="I54" s="511"/>
      <c r="J54" s="511"/>
      <c r="K54" s="511"/>
      <c r="L54" s="511"/>
      <c r="M54" s="382"/>
      <c r="N54" s="391" t="s">
        <v>352</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354</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355</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538</v>
      </c>
      <c r="C59" s="378"/>
      <c r="D59" s="378"/>
      <c r="E59" s="378"/>
      <c r="F59" s="378"/>
      <c r="G59" s="378"/>
      <c r="H59" s="378"/>
      <c r="I59" s="378"/>
      <c r="J59" s="378"/>
      <c r="K59" s="378"/>
      <c r="L59" s="378"/>
      <c r="M59" s="379"/>
      <c r="N59" s="427" t="s">
        <v>351</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352</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t="s">
        <v>354</v>
      </c>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t="s">
        <v>355</v>
      </c>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539</v>
      </c>
      <c r="C64" s="378"/>
      <c r="D64" s="378"/>
      <c r="E64" s="378"/>
      <c r="F64" s="378"/>
      <c r="G64" s="378"/>
      <c r="H64" s="378"/>
      <c r="I64" s="378"/>
      <c r="J64" s="378"/>
      <c r="K64" s="378"/>
      <c r="L64" s="378"/>
      <c r="M64" s="379"/>
      <c r="N64" s="427" t="s">
        <v>349</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352</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t="s">
        <v>355</v>
      </c>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Z1_IBs!G45</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8</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360</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366</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t="s">
        <v>258</v>
      </c>
      <c r="M77" s="513"/>
      <c r="N77" s="513"/>
      <c r="O77" s="513"/>
      <c r="P77" s="513"/>
      <c r="Q77" s="513"/>
      <c r="R77" s="513"/>
      <c r="S77" s="514"/>
    </row>
    <row r="78" spans="1:19" ht="15" customHeight="1" x14ac:dyDescent="0.25">
      <c r="A78" s="370"/>
      <c r="B78" s="497" t="s">
        <v>258</v>
      </c>
      <c r="C78" s="498"/>
      <c r="D78" s="498"/>
      <c r="E78" s="498"/>
      <c r="F78" s="499"/>
      <c r="G78" s="485">
        <v>10</v>
      </c>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385</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390</v>
      </c>
      <c r="M83" s="513"/>
      <c r="N83" s="513"/>
      <c r="O83" s="513"/>
      <c r="P83" s="513"/>
      <c r="Q83" s="513"/>
      <c r="R83" s="513"/>
      <c r="S83" s="514"/>
    </row>
    <row r="84" spans="1:19" ht="15" customHeight="1" x14ac:dyDescent="0.25">
      <c r="A84" s="370"/>
      <c r="B84" s="500" t="s">
        <v>281</v>
      </c>
      <c r="C84" s="501"/>
      <c r="D84" s="501"/>
      <c r="E84" s="501"/>
      <c r="F84" s="502"/>
      <c r="G84" s="494">
        <f>Z1_IBs!H45</f>
        <v>95</v>
      </c>
      <c r="H84" s="495"/>
      <c r="I84" s="496"/>
      <c r="J84" s="454"/>
      <c r="K84" s="474"/>
      <c r="L84" s="512" t="s">
        <v>367</v>
      </c>
      <c r="M84" s="513"/>
      <c r="N84" s="513"/>
      <c r="O84" s="513"/>
      <c r="P84" s="513"/>
      <c r="Q84" s="513"/>
      <c r="R84" s="513"/>
      <c r="S84" s="514"/>
    </row>
    <row r="85" spans="1:19" ht="15" customHeight="1" x14ac:dyDescent="0.25">
      <c r="A85" s="370"/>
      <c r="B85" s="491" t="s">
        <v>282</v>
      </c>
      <c r="C85" s="492"/>
      <c r="D85" s="492"/>
      <c r="E85" s="492"/>
      <c r="F85" s="493"/>
      <c r="G85" s="488">
        <f>SUM(G84,G71)</f>
        <v>125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Z1_IBs!E45</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72.5" customHeight="1" x14ac:dyDescent="0.25">
      <c r="A98" s="456"/>
      <c r="B98" s="515" t="s">
        <v>542</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540</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541</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pvgkj9lf+1pyCRxqD2zlKt9ur/3BQFfHTJMAZrcQFAybm6YnNYbXLQ3hOCtVNmJrFHWdwVqKeIwF10sJKs4aJw==" saltValue="CzYaT1uez0ucMuAJ+b06v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921EF984-39D5-4942-B4ED-DE53D46064B2}">
      <formula1>KEK_Z1</formula1>
    </dataValidation>
    <dataValidation type="list" allowBlank="1" showInputMessage="1" showErrorMessage="1" sqref="N34:S53" xr:uid="{42DE86F6-07B4-4B7F-B04B-0E78C11D9E0D}">
      <formula1>KEU_Z1</formula1>
    </dataValidation>
    <dataValidation type="list" allowBlank="1" showInputMessage="1" showErrorMessage="1" sqref="N14:S33" xr:uid="{F4686B02-3089-4C5A-B094-BDD773D8B9CB}">
      <formula1>KEW_Z1</formula1>
    </dataValidation>
    <dataValidation type="list" allowBlank="1" showInputMessage="1" showErrorMessage="1" sqref="L81:L85" xr:uid="{2BB722CD-4E10-4B69-82AA-6BAB45A3E191}">
      <formula1>PRAC_STUD</formula1>
    </dataValidation>
    <dataValidation type="list" allowBlank="1" showInputMessage="1" showErrorMessage="1" sqref="L72:L79" xr:uid="{69E6EA6E-E053-4EAA-9B3F-CD56E9EB2C0F}">
      <formula1>METODY</formula1>
    </dataValidation>
    <dataValidation type="list" allowBlank="1" showInputMessage="1" showErrorMessage="1" sqref="L7" xr:uid="{D45BECD9-AADF-4E02-88BB-079C8184548E}">
      <formula1>STATUS</formula1>
    </dataValidation>
    <dataValidation type="list" allowBlank="1" showInputMessage="1" showErrorMessage="1" sqref="B90:E94" xr:uid="{B434007F-9974-424E-AB51-91482CE8B64D}">
      <formula1>ZAL</formula1>
    </dataValidation>
  </dataValidations>
  <hyperlinks>
    <hyperlink ref="P13" r:id="rId1" xr:uid="{1F0B6C39-23C8-4D8E-B573-F8EF90D86DC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36EE-9A04-4902-82B6-6442D0E8A4D6}">
  <sheetPr codeName="Arkusz33">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Z1_IBs!B47</f>
        <v>Module Z1/8</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Z1_IBs!C47</f>
        <v>Finance and Accounting</v>
      </c>
      <c r="D4" s="263"/>
      <c r="E4" s="263"/>
      <c r="F4" s="263"/>
      <c r="G4" s="263"/>
      <c r="H4" s="263"/>
      <c r="I4" s="263"/>
      <c r="J4" s="264"/>
      <c r="K4" s="246" t="s">
        <v>308</v>
      </c>
      <c r="L4" s="247"/>
      <c r="M4" s="189">
        <f>Z1_IBs!D47</f>
        <v>18</v>
      </c>
      <c r="N4" s="265" t="s">
        <v>116</v>
      </c>
      <c r="O4" s="252"/>
      <c r="P4" s="259" t="str">
        <f>Z1_IBs!F47</f>
        <v>dr D. Majewska-Bielecka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110</v>
      </c>
      <c r="H6" s="187" t="s">
        <v>113</v>
      </c>
      <c r="I6" s="85">
        <v>4</v>
      </c>
      <c r="J6" s="95" t="s">
        <v>310</v>
      </c>
      <c r="K6" s="248" t="s">
        <v>251</v>
      </c>
      <c r="L6" s="250"/>
      <c r="M6" s="251" t="s">
        <v>269</v>
      </c>
      <c r="N6" s="252"/>
      <c r="O6" s="189" t="s">
        <v>270</v>
      </c>
      <c r="P6" s="269" t="s">
        <v>271</v>
      </c>
      <c r="Q6" s="268"/>
      <c r="R6" s="189">
        <f>Z1_IBs!G47</f>
        <v>150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800</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801</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65.75" customHeight="1" thickBot="1" x14ac:dyDescent="0.3">
      <c r="A22" s="531" t="s">
        <v>803</v>
      </c>
      <c r="B22" s="532"/>
      <c r="C22" s="532"/>
      <c r="D22" s="532"/>
      <c r="E22" s="532"/>
      <c r="F22" s="532" t="s">
        <v>804</v>
      </c>
      <c r="G22" s="532"/>
      <c r="H22" s="532"/>
      <c r="I22" s="532"/>
      <c r="J22" s="532"/>
      <c r="K22" s="532"/>
      <c r="L22" s="532" t="s">
        <v>802</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Z1_IBs!B47</f>
        <v>Module Z1/8</v>
      </c>
      <c r="C26" s="339"/>
      <c r="D26" s="80" t="str">
        <f>Z1_IBs!B48</f>
        <v>Course 8.1.</v>
      </c>
      <c r="E26" s="96" t="str">
        <f>Z1_IBs!B47</f>
        <v>Module Z1/8</v>
      </c>
      <c r="F26" s="346" t="str">
        <f>Z1_IBs!B49</f>
        <v>Course 8.2.</v>
      </c>
      <c r="G26" s="347"/>
      <c r="H26" s="305" t="str">
        <f>Z1_IBs!B47</f>
        <v>Module Z1/8</v>
      </c>
      <c r="I26" s="534"/>
      <c r="J26" s="2" t="str">
        <f>Z1_IBs!B50</f>
        <v>Course 8.3.</v>
      </c>
      <c r="K26" s="358" t="str">
        <f>Z1_IBs!B47</f>
        <v>Module Z1/8</v>
      </c>
      <c r="L26" s="360"/>
      <c r="M26" s="358" t="str">
        <f>Z1_IBs!B51</f>
        <v>Course 8.4.</v>
      </c>
      <c r="N26" s="360"/>
      <c r="O26" s="295"/>
      <c r="P26" s="296"/>
      <c r="Q26" s="295"/>
      <c r="R26" s="535"/>
    </row>
    <row r="27" spans="1:19" s="97" customFormat="1" ht="59.25" customHeight="1" x14ac:dyDescent="0.25">
      <c r="A27" s="171" t="s">
        <v>264</v>
      </c>
      <c r="B27" s="545" t="str">
        <f>Z1_IBs!C48</f>
        <v>Accountancy</v>
      </c>
      <c r="C27" s="546"/>
      <c r="D27" s="547"/>
      <c r="E27" s="548" t="str">
        <f>Z1_IBs!C49</f>
        <v>Corporate Finance</v>
      </c>
      <c r="F27" s="549"/>
      <c r="G27" s="550"/>
      <c r="H27" s="551" t="str">
        <f>Z1_IBs!C50</f>
        <v>Financial Analysis - workshop</v>
      </c>
      <c r="I27" s="552"/>
      <c r="J27" s="553"/>
      <c r="K27" s="554" t="str">
        <f>Z1_IBs!C51</f>
        <v>Tax Strategies</v>
      </c>
      <c r="L27" s="555"/>
      <c r="M27" s="555"/>
      <c r="N27" s="556"/>
      <c r="O27" s="557"/>
      <c r="P27" s="558"/>
      <c r="Q27" s="558"/>
      <c r="R27" s="559"/>
    </row>
    <row r="28" spans="1:19" s="97" customFormat="1" ht="30" customHeight="1" thickBot="1" x14ac:dyDescent="0.3">
      <c r="A28" s="81" t="s">
        <v>308</v>
      </c>
      <c r="B28" s="340">
        <f>Z1_IBs!D48</f>
        <v>6</v>
      </c>
      <c r="C28" s="341"/>
      <c r="D28" s="342"/>
      <c r="E28" s="351">
        <f>Z1_IBs!D49</f>
        <v>6</v>
      </c>
      <c r="F28" s="352"/>
      <c r="G28" s="353"/>
      <c r="H28" s="356">
        <f>Z1_IBs!D50</f>
        <v>4</v>
      </c>
      <c r="I28" s="357"/>
      <c r="J28" s="539"/>
      <c r="K28" s="293">
        <f>Z1_IBs!D51</f>
        <v>2</v>
      </c>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t="s">
        <v>397</v>
      </c>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LvUzhzVKDP8gZMpe2s6WgrZ703S/ykQxBy4X+XUQrpQSEz1qUgeB7UvztkMfmqvjBjXWtFfGOOetTAIYVMlXeA==" saltValue="anunhE8/hnLGzdUJvNCNmw=="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49E3840F-678A-4D40-98A1-0E4893D683F9}">
      <formula1>20</formula1>
      <formula2>1200</formula2>
    </dataValidation>
    <dataValidation type="list" allowBlank="1" showInputMessage="1" showErrorMessage="1" sqref="K6:L6" xr:uid="{14F90B06-E5AE-4ED8-9DA4-9386722F4C5F}">
      <formula1>STATUS</formula1>
    </dataValidation>
  </dataValidations>
  <hyperlinks>
    <hyperlink ref="L29" r:id="rId1" display="→  PRZEJDŹ DO KURSU" xr:uid="{C989EB38-A722-4100-8420-50553858CD15}"/>
    <hyperlink ref="C29" r:id="rId2" display="→  PRZEJDŹ DO KURSU" xr:uid="{F5A4FCA8-EDAA-4F9C-AE01-98FC86332DCD}"/>
    <hyperlink ref="I29" r:id="rId3" display="→  PRZEJDŹ DO KURSU" xr:uid="{3E5530F7-ED4C-42DD-AA2A-668D2560E5EA}"/>
    <hyperlink ref="F29" r:id="rId4" display="→  PRZEJDŹ DO KURSU" xr:uid="{CEAB381C-AB6F-4697-938E-63B2C7DFD978}"/>
  </hyperlinks>
  <printOptions horizontalCentered="1"/>
  <pageMargins left="0.70866141732283472" right="0.70866141732283472" top="0.74803149606299213" bottom="0.74803149606299213" header="0.31496062992125984" footer="0.31496062992125984"/>
  <pageSetup paperSize="9" scale="56" orientation="landscape" r:id="rId5"/>
  <headerFooter>
    <oddHeader>&amp;C&amp;"Century Gothic,Pogrubiony"&amp;12&amp;K05-047MODULE DESCRIPTION&amp;R&amp;G</oddHeader>
  </headerFooter>
  <legacyDrawingHF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0EAD-4DEC-40FC-9BD0-7459E8A37EE9}">
  <sheetPr codeName="Arkusz34">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Z1_IBs!B47</f>
        <v>Module Z1/8</v>
      </c>
      <c r="B3" s="460"/>
      <c r="C3" s="460"/>
      <c r="D3" s="464" t="str">
        <f>Z1_IBs!C47</f>
        <v>Finance and Accounting</v>
      </c>
      <c r="E3" s="465"/>
      <c r="F3" s="465"/>
      <c r="G3" s="465"/>
      <c r="H3" s="465"/>
      <c r="I3" s="466"/>
      <c r="J3" s="71"/>
      <c r="K3" s="71"/>
      <c r="L3" s="72"/>
      <c r="M3" s="72"/>
      <c r="N3" s="72"/>
      <c r="O3" s="72"/>
      <c r="P3" s="72"/>
      <c r="Q3" s="72"/>
      <c r="R3" s="72"/>
    </row>
    <row r="4" spans="1:19" ht="18.75" thickBot="1" x14ac:dyDescent="0.3">
      <c r="A4" s="364" t="s">
        <v>263</v>
      </c>
      <c r="B4" s="364"/>
      <c r="C4" s="364"/>
      <c r="D4" s="461" t="str">
        <f>Z1_IBs!B48</f>
        <v>Course 8.1.</v>
      </c>
      <c r="E4" s="462"/>
      <c r="F4" s="462"/>
      <c r="G4" s="462"/>
      <c r="H4" s="462"/>
      <c r="I4" s="463"/>
      <c r="J4" s="71"/>
      <c r="K4" s="71"/>
      <c r="L4" s="72"/>
      <c r="M4" s="72"/>
      <c r="N4" s="72"/>
      <c r="O4" s="72"/>
      <c r="P4" s="72"/>
      <c r="Q4" s="72"/>
      <c r="R4" s="72"/>
    </row>
    <row r="5" spans="1:19" ht="23.25" thickBot="1" x14ac:dyDescent="0.3">
      <c r="A5" s="365" t="s">
        <v>264</v>
      </c>
      <c r="B5" s="365"/>
      <c r="C5" s="365"/>
      <c r="D5" s="366" t="str">
        <f>Z1_IBs!C48</f>
        <v>Accountancy</v>
      </c>
      <c r="E5" s="366"/>
      <c r="F5" s="366"/>
      <c r="G5" s="366"/>
      <c r="H5" s="366"/>
      <c r="I5" s="366"/>
      <c r="J5" s="366"/>
      <c r="K5" s="366"/>
      <c r="L5" s="367" t="s">
        <v>308</v>
      </c>
      <c r="M5" s="367"/>
      <c r="N5" s="84">
        <f>Z1_IBs!D48</f>
        <v>6</v>
      </c>
      <c r="O5" s="367" t="s">
        <v>116</v>
      </c>
      <c r="P5" s="367"/>
      <c r="Q5" s="368" t="str">
        <f>Z1_IBs!F47</f>
        <v>dr D. Majewska-Bielecka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(8)'!G6</f>
        <v>II</v>
      </c>
      <c r="H7" s="188" t="s">
        <v>113</v>
      </c>
      <c r="I7" s="85">
        <f>'M (8)'!I6</f>
        <v>4</v>
      </c>
      <c r="J7" s="269" t="s">
        <v>268</v>
      </c>
      <c r="K7" s="268"/>
      <c r="L7" s="468" t="s">
        <v>251</v>
      </c>
      <c r="M7" s="469"/>
      <c r="N7" s="86" t="s">
        <v>269</v>
      </c>
      <c r="O7" s="389" t="s">
        <v>270</v>
      </c>
      <c r="P7" s="389"/>
      <c r="Q7" s="542" t="s">
        <v>271</v>
      </c>
      <c r="R7" s="542"/>
      <c r="S7" s="87">
        <f>Z1_IBs!G48</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588</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404</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589</v>
      </c>
      <c r="C19" s="378"/>
      <c r="D19" s="378"/>
      <c r="E19" s="378"/>
      <c r="F19" s="378"/>
      <c r="G19" s="378"/>
      <c r="H19" s="378"/>
      <c r="I19" s="378"/>
      <c r="J19" s="378"/>
      <c r="K19" s="378"/>
      <c r="L19" s="378"/>
      <c r="M19" s="379"/>
      <c r="N19" s="427" t="s">
        <v>404</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590</v>
      </c>
      <c r="C34" s="431"/>
      <c r="D34" s="431"/>
      <c r="E34" s="431"/>
      <c r="F34" s="431"/>
      <c r="G34" s="431"/>
      <c r="H34" s="431"/>
      <c r="I34" s="431"/>
      <c r="J34" s="431"/>
      <c r="K34" s="431"/>
      <c r="L34" s="431"/>
      <c r="M34" s="432"/>
      <c r="N34" s="391" t="s">
        <v>340</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591</v>
      </c>
      <c r="C39" s="378"/>
      <c r="D39" s="378"/>
      <c r="E39" s="378"/>
      <c r="F39" s="378"/>
      <c r="G39" s="378"/>
      <c r="H39" s="378"/>
      <c r="I39" s="378"/>
      <c r="J39" s="378"/>
      <c r="K39" s="378"/>
      <c r="L39" s="378"/>
      <c r="M39" s="379"/>
      <c r="N39" s="427" t="s">
        <v>340</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592</v>
      </c>
      <c r="C54" s="431"/>
      <c r="D54" s="431"/>
      <c r="E54" s="431"/>
      <c r="F54" s="431"/>
      <c r="G54" s="431"/>
      <c r="H54" s="431"/>
      <c r="I54" s="431"/>
      <c r="J54" s="431"/>
      <c r="K54" s="431"/>
      <c r="L54" s="431"/>
      <c r="M54" s="432"/>
      <c r="N54" s="391" t="s">
        <v>355</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Z1_IBs!G48</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21</v>
      </c>
      <c r="H73" s="486"/>
      <c r="I73" s="487"/>
      <c r="J73" s="454"/>
      <c r="K73" s="474"/>
      <c r="L73" s="512" t="s">
        <v>358</v>
      </c>
      <c r="M73" s="513"/>
      <c r="N73" s="513"/>
      <c r="O73" s="513"/>
      <c r="P73" s="513"/>
      <c r="Q73" s="513"/>
      <c r="R73" s="513"/>
      <c r="S73" s="514"/>
    </row>
    <row r="74" spans="1:19" ht="15" customHeight="1" x14ac:dyDescent="0.25">
      <c r="A74" s="370"/>
      <c r="B74" s="497" t="s">
        <v>255</v>
      </c>
      <c r="C74" s="498"/>
      <c r="D74" s="498"/>
      <c r="E74" s="498"/>
      <c r="F74" s="499"/>
      <c r="G74" s="485">
        <v>22</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367</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Z1_IBs!H48</f>
        <v>105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Z1_IBs!E48</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34.25" customHeight="1" x14ac:dyDescent="0.25">
      <c r="A98" s="456"/>
      <c r="B98" s="515" t="s">
        <v>593</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594</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595</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EfadGnlIJXilm3r7GDh2yZXMq2MhSjsa0FjeIfinhSChT1Vz4K3y1nPZM0zwEthRj1krKjdrd/wjCAxepapCpg==" saltValue="6iG+JtohSRaflcPE4Pprb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63F10185-9361-474B-8A43-4634DAA7B7E8}">
      <formula1>KEK_Z1</formula1>
    </dataValidation>
    <dataValidation type="list" allowBlank="1" showInputMessage="1" showErrorMessage="1" sqref="N34:S53" xr:uid="{4140ADEC-1F6D-4591-8E83-6440004D2918}">
      <formula1>KEU_Z1</formula1>
    </dataValidation>
    <dataValidation type="list" allowBlank="1" showInputMessage="1" showErrorMessage="1" sqref="N14:S33" xr:uid="{9BCA4F2B-6112-4ECB-A68E-271BE339FF3F}">
      <formula1>KEW_Z1</formula1>
    </dataValidation>
    <dataValidation type="list" allowBlank="1" showInputMessage="1" showErrorMessage="1" sqref="L81:L85" xr:uid="{3693CD54-45FA-423D-8F8B-911ED4FE74CD}">
      <formula1>PRAC_STUD</formula1>
    </dataValidation>
    <dataValidation type="list" allowBlank="1" showInputMessage="1" showErrorMessage="1" sqref="L72:L79" xr:uid="{91B799F1-EEE4-4E89-B504-E8545EE92F46}">
      <formula1>METODY</formula1>
    </dataValidation>
    <dataValidation type="list" allowBlank="1" showInputMessage="1" showErrorMessage="1" sqref="L7" xr:uid="{0BE9B6DD-1859-4BC7-AC54-3A62ABACA386}">
      <formula1>STATUS</formula1>
    </dataValidation>
    <dataValidation type="list" allowBlank="1" showInputMessage="1" showErrorMessage="1" sqref="B90:E94" xr:uid="{55DB9E7C-CE99-4521-90E9-495F16A74487}">
      <formula1>ZAL</formula1>
    </dataValidation>
  </dataValidations>
  <hyperlinks>
    <hyperlink ref="P13" r:id="rId1" xr:uid="{782DDD93-DB7A-439A-97C9-EDFF7F3F234A}"/>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8183-715D-4D51-ADBA-B49D27AE66C5}">
  <sheetPr codeName="Arkusz35">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Z1_IBs!B47</f>
        <v>Module Z1/8</v>
      </c>
      <c r="B3" s="460"/>
      <c r="C3" s="460"/>
      <c r="D3" s="464" t="str">
        <f>Z1_IBs!C47</f>
        <v>Finance and Accounting</v>
      </c>
      <c r="E3" s="465"/>
      <c r="F3" s="465"/>
      <c r="G3" s="465"/>
      <c r="H3" s="465"/>
      <c r="I3" s="466"/>
      <c r="J3" s="71"/>
      <c r="K3" s="71"/>
      <c r="L3" s="72"/>
      <c r="M3" s="72"/>
      <c r="N3" s="72"/>
      <c r="O3" s="72"/>
      <c r="P3" s="72"/>
      <c r="Q3" s="72"/>
      <c r="R3" s="72"/>
    </row>
    <row r="4" spans="1:19" ht="18.75" thickBot="1" x14ac:dyDescent="0.3">
      <c r="A4" s="364" t="s">
        <v>263</v>
      </c>
      <c r="B4" s="364"/>
      <c r="C4" s="364"/>
      <c r="D4" s="461" t="str">
        <f>Z1_IBs!B49</f>
        <v>Course 8.2.</v>
      </c>
      <c r="E4" s="462"/>
      <c r="F4" s="462"/>
      <c r="G4" s="462"/>
      <c r="H4" s="462"/>
      <c r="I4" s="463"/>
      <c r="J4" s="71"/>
      <c r="K4" s="71"/>
      <c r="L4" s="72"/>
      <c r="M4" s="72"/>
      <c r="N4" s="72"/>
      <c r="O4" s="72"/>
      <c r="P4" s="72"/>
      <c r="Q4" s="72"/>
      <c r="R4" s="72"/>
    </row>
    <row r="5" spans="1:19" ht="23.25" thickBot="1" x14ac:dyDescent="0.3">
      <c r="A5" s="365" t="s">
        <v>264</v>
      </c>
      <c r="B5" s="365"/>
      <c r="C5" s="365"/>
      <c r="D5" s="366" t="str">
        <f>Z1_IBs!C49</f>
        <v>Corporate Finance</v>
      </c>
      <c r="E5" s="366"/>
      <c r="F5" s="366"/>
      <c r="G5" s="366"/>
      <c r="H5" s="366"/>
      <c r="I5" s="366"/>
      <c r="J5" s="366"/>
      <c r="K5" s="366"/>
      <c r="L5" s="367" t="s">
        <v>308</v>
      </c>
      <c r="M5" s="367"/>
      <c r="N5" s="84">
        <f>Z1_IBs!D49</f>
        <v>6</v>
      </c>
      <c r="O5" s="367" t="s">
        <v>116</v>
      </c>
      <c r="P5" s="367"/>
      <c r="Q5" s="368" t="str">
        <f>Z1_IBs!F47</f>
        <v>dr D. Majewska-Bielecka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(8)'!G6</f>
        <v>II</v>
      </c>
      <c r="H7" s="188" t="s">
        <v>113</v>
      </c>
      <c r="I7" s="85">
        <f>'M (8)'!I6</f>
        <v>4</v>
      </c>
      <c r="J7" s="269" t="s">
        <v>268</v>
      </c>
      <c r="K7" s="268"/>
      <c r="L7" s="468" t="s">
        <v>251</v>
      </c>
      <c r="M7" s="469"/>
      <c r="N7" s="86" t="s">
        <v>269</v>
      </c>
      <c r="O7" s="389" t="s">
        <v>270</v>
      </c>
      <c r="P7" s="389"/>
      <c r="Q7" s="542" t="s">
        <v>271</v>
      </c>
      <c r="R7" s="542"/>
      <c r="S7" s="87">
        <f>Z1_IBs!G49</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671</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672</v>
      </c>
      <c r="C19" s="378"/>
      <c r="D19" s="378"/>
      <c r="E19" s="378"/>
      <c r="F19" s="378"/>
      <c r="G19" s="378"/>
      <c r="H19" s="378"/>
      <c r="I19" s="378"/>
      <c r="J19" s="378"/>
      <c r="K19" s="378"/>
      <c r="L19" s="378"/>
      <c r="M19" s="379"/>
      <c r="N19" s="427" t="s">
        <v>403</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401</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673</v>
      </c>
      <c r="C24" s="378"/>
      <c r="D24" s="378"/>
      <c r="E24" s="378"/>
      <c r="F24" s="378"/>
      <c r="G24" s="378"/>
      <c r="H24" s="378"/>
      <c r="I24" s="378"/>
      <c r="J24" s="378"/>
      <c r="K24" s="378"/>
      <c r="L24" s="378"/>
      <c r="M24" s="379"/>
      <c r="N24" s="427" t="s">
        <v>336</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403</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674</v>
      </c>
      <c r="C29" s="378"/>
      <c r="D29" s="378"/>
      <c r="E29" s="378"/>
      <c r="F29" s="378"/>
      <c r="G29" s="378"/>
      <c r="H29" s="378"/>
      <c r="I29" s="378"/>
      <c r="J29" s="378"/>
      <c r="K29" s="378"/>
      <c r="L29" s="378"/>
      <c r="M29" s="379"/>
      <c r="N29" s="427" t="s">
        <v>336</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t="s">
        <v>399</v>
      </c>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675</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340</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t="s">
        <v>347</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676</v>
      </c>
      <c r="C39" s="378"/>
      <c r="D39" s="378"/>
      <c r="E39" s="378"/>
      <c r="F39" s="378"/>
      <c r="G39" s="378"/>
      <c r="H39" s="378"/>
      <c r="I39" s="378"/>
      <c r="J39" s="378"/>
      <c r="K39" s="378"/>
      <c r="L39" s="378"/>
      <c r="M39" s="379"/>
      <c r="N39" s="427" t="s">
        <v>414</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338</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340</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t="s">
        <v>347</v>
      </c>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677</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338</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340</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t="s">
        <v>347</v>
      </c>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678</v>
      </c>
      <c r="C49" s="378"/>
      <c r="D49" s="378"/>
      <c r="E49" s="378"/>
      <c r="F49" s="378"/>
      <c r="G49" s="378"/>
      <c r="H49" s="378"/>
      <c r="I49" s="378"/>
      <c r="J49" s="378"/>
      <c r="K49" s="378"/>
      <c r="L49" s="378"/>
      <c r="M49" s="379"/>
      <c r="N49" s="427" t="s">
        <v>414</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t="s">
        <v>338</v>
      </c>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t="s">
        <v>340</v>
      </c>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t="s">
        <v>347</v>
      </c>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679</v>
      </c>
      <c r="C54" s="511"/>
      <c r="D54" s="511"/>
      <c r="E54" s="511"/>
      <c r="F54" s="511"/>
      <c r="G54" s="511"/>
      <c r="H54" s="511"/>
      <c r="I54" s="511"/>
      <c r="J54" s="511"/>
      <c r="K54" s="511"/>
      <c r="L54" s="511"/>
      <c r="M54" s="382"/>
      <c r="N54" s="391" t="s">
        <v>353</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352</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354</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t="s">
        <v>355</v>
      </c>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680</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353</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t="s">
        <v>354</v>
      </c>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t="s">
        <v>355</v>
      </c>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511"/>
      <c r="D65" s="511"/>
      <c r="E65" s="511"/>
      <c r="F65" s="511"/>
      <c r="G65" s="511"/>
      <c r="H65" s="511"/>
      <c r="I65" s="511"/>
      <c r="J65" s="511"/>
      <c r="K65" s="511"/>
      <c r="L65" s="511"/>
      <c r="M65" s="382"/>
      <c r="N65" s="371"/>
      <c r="O65" s="372"/>
      <c r="P65" s="372"/>
      <c r="Q65" s="372"/>
      <c r="R65" s="372"/>
      <c r="S65" s="373"/>
    </row>
    <row r="66" spans="1:19" ht="15" hidden="1" customHeight="1" x14ac:dyDescent="0.25">
      <c r="A66" s="370"/>
      <c r="B66" s="380"/>
      <c r="C66" s="511"/>
      <c r="D66" s="511"/>
      <c r="E66" s="511"/>
      <c r="F66" s="511"/>
      <c r="G66" s="511"/>
      <c r="H66" s="511"/>
      <c r="I66" s="511"/>
      <c r="J66" s="511"/>
      <c r="K66" s="511"/>
      <c r="L66" s="511"/>
      <c r="M66" s="382"/>
      <c r="N66" s="371"/>
      <c r="O66" s="372"/>
      <c r="P66" s="372"/>
      <c r="Q66" s="372"/>
      <c r="R66" s="372"/>
      <c r="S66" s="373"/>
    </row>
    <row r="67" spans="1:19" ht="15" hidden="1"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Z1_IBs!G49</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512" t="s">
        <v>357</v>
      </c>
      <c r="M72" s="513"/>
      <c r="N72" s="513"/>
      <c r="O72" s="513"/>
      <c r="P72" s="513"/>
      <c r="Q72" s="513"/>
      <c r="R72" s="513"/>
      <c r="S72" s="514"/>
    </row>
    <row r="73" spans="1:19" ht="15" customHeight="1" x14ac:dyDescent="0.25">
      <c r="A73" s="370"/>
      <c r="B73" s="497" t="s">
        <v>254</v>
      </c>
      <c r="C73" s="498"/>
      <c r="D73" s="498"/>
      <c r="E73" s="498"/>
      <c r="F73" s="499"/>
      <c r="G73" s="485">
        <v>21</v>
      </c>
      <c r="H73" s="486"/>
      <c r="I73" s="487"/>
      <c r="J73" s="454"/>
      <c r="K73" s="474"/>
      <c r="L73" s="512" t="s">
        <v>14</v>
      </c>
      <c r="M73" s="513"/>
      <c r="N73" s="513"/>
      <c r="O73" s="513"/>
      <c r="P73" s="513"/>
      <c r="Q73" s="513"/>
      <c r="R73" s="513"/>
      <c r="S73" s="514"/>
    </row>
    <row r="74" spans="1:19" ht="15" customHeight="1" x14ac:dyDescent="0.25">
      <c r="A74" s="370"/>
      <c r="B74" s="497" t="s">
        <v>255</v>
      </c>
      <c r="C74" s="498"/>
      <c r="D74" s="498"/>
      <c r="E74" s="498"/>
      <c r="F74" s="499"/>
      <c r="G74" s="485">
        <v>22</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358</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391</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386</v>
      </c>
      <c r="M83" s="513"/>
      <c r="N83" s="513"/>
      <c r="O83" s="513"/>
      <c r="P83" s="513"/>
      <c r="Q83" s="513"/>
      <c r="R83" s="513"/>
      <c r="S83" s="514"/>
    </row>
    <row r="84" spans="1:19" ht="15" customHeight="1" x14ac:dyDescent="0.25">
      <c r="A84" s="370"/>
      <c r="B84" s="500" t="s">
        <v>281</v>
      </c>
      <c r="C84" s="501"/>
      <c r="D84" s="501"/>
      <c r="E84" s="501"/>
      <c r="F84" s="502"/>
      <c r="G84" s="494">
        <f>Z1_IBs!H49</f>
        <v>105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Z1_IBs!E49</f>
        <v>exam</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682</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683</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681</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SFW6xqwoSj+4Rz1RCeJlegvs3s25OVh5UNy1zMP8buQ681EWpWb/4vGykhe5Al5HulKVPZj9fc5riG1QmKcmAg==" saltValue="crmCot79VeC+WkoK+UGoe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AACC7E59-3CF4-40C5-A38E-C14901C099F2}">
      <formula1>ZAL</formula1>
    </dataValidation>
    <dataValidation type="list" allowBlank="1" showInputMessage="1" showErrorMessage="1" sqref="L7" xr:uid="{0690DEBC-8104-4D83-A3F1-C73A7DE98C25}">
      <formula1>STATUS</formula1>
    </dataValidation>
    <dataValidation type="list" allowBlank="1" showInputMessage="1" showErrorMessage="1" sqref="L72:L79" xr:uid="{641C5450-1B4B-470B-A269-B19702BA6904}">
      <formula1>METODY</formula1>
    </dataValidation>
    <dataValidation type="list" allowBlank="1" showInputMessage="1" showErrorMessage="1" sqref="L81:L85" xr:uid="{1C2F894E-61F7-4A1E-9D8A-A041688EC6F9}">
      <formula1>PRAC_STUD</formula1>
    </dataValidation>
    <dataValidation type="list" allowBlank="1" showInputMessage="1" showErrorMessage="1" sqref="N14:S33" xr:uid="{1E498E9A-F6F1-44CF-80E6-053FB7D4E30A}">
      <formula1>KEW_Z1</formula1>
    </dataValidation>
    <dataValidation type="list" allowBlank="1" showInputMessage="1" showErrorMessage="1" sqref="N34:S53" xr:uid="{2EC791A4-2F0A-4371-8B48-DC06516AB1EF}">
      <formula1>KEU_Z1</formula1>
    </dataValidation>
    <dataValidation type="list" allowBlank="1" showInputMessage="1" showErrorMessage="1" sqref="N54:S68" xr:uid="{E3871587-0904-4EF3-BF75-2EF18C9C175A}">
      <formula1>KEK_Z1</formula1>
    </dataValidation>
  </dataValidations>
  <hyperlinks>
    <hyperlink ref="P13" r:id="rId1" xr:uid="{B2C94428-4662-4179-930F-69A5F02DEC46}"/>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Gothic,Pogrubiony"&amp;12&amp;K05-048COURSE DESCRIPTION&amp;R&amp;G</oddHeader>
  </headerFooter>
  <rowBreaks count="1" manualBreakCount="1">
    <brk id="68" max="16383" man="1"/>
  </rowBreak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374-4420-4B50-B196-6035FD4E76B6}">
  <sheetPr codeName="Arkusz36">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Z1_IBs!B47</f>
        <v>Module Z1/8</v>
      </c>
      <c r="B3" s="460"/>
      <c r="C3" s="460"/>
      <c r="D3" s="464" t="str">
        <f>Z1_IBs!C47</f>
        <v>Finance and Accounting</v>
      </c>
      <c r="E3" s="465"/>
      <c r="F3" s="465"/>
      <c r="G3" s="465"/>
      <c r="H3" s="465"/>
      <c r="I3" s="466"/>
      <c r="J3" s="71"/>
      <c r="K3" s="71"/>
      <c r="L3" s="72"/>
      <c r="M3" s="72"/>
      <c r="N3" s="72"/>
      <c r="O3" s="72"/>
      <c r="P3" s="72"/>
      <c r="Q3" s="72"/>
      <c r="R3" s="72"/>
    </row>
    <row r="4" spans="1:19" ht="18.75" thickBot="1" x14ac:dyDescent="0.3">
      <c r="A4" s="364" t="s">
        <v>263</v>
      </c>
      <c r="B4" s="364"/>
      <c r="C4" s="364"/>
      <c r="D4" s="461" t="str">
        <f>Z1_IBs!B50</f>
        <v>Course 8.3.</v>
      </c>
      <c r="E4" s="462"/>
      <c r="F4" s="462"/>
      <c r="G4" s="462"/>
      <c r="H4" s="462"/>
      <c r="I4" s="463"/>
      <c r="J4" s="71"/>
      <c r="K4" s="71"/>
      <c r="L4" s="72"/>
      <c r="M4" s="72"/>
      <c r="N4" s="72"/>
      <c r="O4" s="72"/>
      <c r="P4" s="72"/>
      <c r="Q4" s="72"/>
      <c r="R4" s="72"/>
    </row>
    <row r="5" spans="1:19" ht="23.25" thickBot="1" x14ac:dyDescent="0.3">
      <c r="A5" s="365" t="s">
        <v>264</v>
      </c>
      <c r="B5" s="365"/>
      <c r="C5" s="365"/>
      <c r="D5" s="366" t="str">
        <f>Z1_IBs!C50</f>
        <v>Financial Analysis - workshop</v>
      </c>
      <c r="E5" s="366"/>
      <c r="F5" s="366"/>
      <c r="G5" s="366"/>
      <c r="H5" s="366"/>
      <c r="I5" s="366"/>
      <c r="J5" s="366"/>
      <c r="K5" s="366"/>
      <c r="L5" s="367" t="s">
        <v>308</v>
      </c>
      <c r="M5" s="367"/>
      <c r="N5" s="84">
        <f>Z1_IBs!D50</f>
        <v>4</v>
      </c>
      <c r="O5" s="367" t="s">
        <v>116</v>
      </c>
      <c r="P5" s="367"/>
      <c r="Q5" s="368" t="str">
        <f>Z1_IBs!F47</f>
        <v>dr D. Majewska-Bielecka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(8)'!G6</f>
        <v>II</v>
      </c>
      <c r="H7" s="188" t="s">
        <v>113</v>
      </c>
      <c r="I7" s="85">
        <f>'M (8)'!I6</f>
        <v>4</v>
      </c>
      <c r="J7" s="269" t="s">
        <v>268</v>
      </c>
      <c r="K7" s="268"/>
      <c r="L7" s="468" t="s">
        <v>251</v>
      </c>
      <c r="M7" s="469"/>
      <c r="N7" s="86" t="s">
        <v>269</v>
      </c>
      <c r="O7" s="389" t="s">
        <v>270</v>
      </c>
      <c r="P7" s="389"/>
      <c r="Q7" s="542" t="s">
        <v>271</v>
      </c>
      <c r="R7" s="542"/>
      <c r="S7" s="87">
        <f>Z1_IBs!G50</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618</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399</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404</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thickBot="1" x14ac:dyDescent="0.3">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619</v>
      </c>
      <c r="C19" s="378"/>
      <c r="D19" s="378"/>
      <c r="E19" s="378"/>
      <c r="F19" s="378"/>
      <c r="G19" s="378"/>
      <c r="H19" s="378"/>
      <c r="I19" s="378"/>
      <c r="J19" s="378"/>
      <c r="K19" s="378"/>
      <c r="L19" s="378"/>
      <c r="M19" s="379"/>
      <c r="N19" s="391" t="s">
        <v>336</v>
      </c>
      <c r="O19" s="392"/>
      <c r="P19" s="392"/>
      <c r="Q19" s="392"/>
      <c r="R19" s="392"/>
      <c r="S19" s="393"/>
    </row>
    <row r="20" spans="1:19" ht="15" customHeight="1" x14ac:dyDescent="0.25">
      <c r="A20" s="370"/>
      <c r="B20" s="380"/>
      <c r="C20" s="511"/>
      <c r="D20" s="511"/>
      <c r="E20" s="511"/>
      <c r="F20" s="511"/>
      <c r="G20" s="511"/>
      <c r="H20" s="511"/>
      <c r="I20" s="511"/>
      <c r="J20" s="511"/>
      <c r="K20" s="511"/>
      <c r="L20" s="511"/>
      <c r="M20" s="382"/>
      <c r="N20" s="371" t="s">
        <v>404</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620</v>
      </c>
      <c r="C24" s="378"/>
      <c r="D24" s="378"/>
      <c r="E24" s="378"/>
      <c r="F24" s="378"/>
      <c r="G24" s="378"/>
      <c r="H24" s="378"/>
      <c r="I24" s="378"/>
      <c r="J24" s="378"/>
      <c r="K24" s="378"/>
      <c r="L24" s="378"/>
      <c r="M24" s="379"/>
      <c r="N24" s="391" t="s">
        <v>336</v>
      </c>
      <c r="O24" s="392"/>
      <c r="P24" s="392"/>
      <c r="Q24" s="392"/>
      <c r="R24" s="392"/>
      <c r="S24" s="393"/>
    </row>
    <row r="25" spans="1:19" ht="15" customHeight="1" x14ac:dyDescent="0.25">
      <c r="A25" s="370"/>
      <c r="B25" s="380"/>
      <c r="C25" s="511"/>
      <c r="D25" s="511"/>
      <c r="E25" s="511"/>
      <c r="F25" s="511"/>
      <c r="G25" s="511"/>
      <c r="H25" s="511"/>
      <c r="I25" s="511"/>
      <c r="J25" s="511"/>
      <c r="K25" s="511"/>
      <c r="L25" s="511"/>
      <c r="M25" s="382"/>
      <c r="N25" s="371" t="s">
        <v>404</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405</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621</v>
      </c>
      <c r="C29" s="378"/>
      <c r="D29" s="378"/>
      <c r="E29" s="378"/>
      <c r="F29" s="378"/>
      <c r="G29" s="378"/>
      <c r="H29" s="378"/>
      <c r="I29" s="378"/>
      <c r="J29" s="378"/>
      <c r="K29" s="378"/>
      <c r="L29" s="378"/>
      <c r="M29" s="379"/>
      <c r="N29" s="371" t="s">
        <v>404</v>
      </c>
      <c r="O29" s="372"/>
      <c r="P29" s="372"/>
      <c r="Q29" s="372"/>
      <c r="R29" s="372"/>
      <c r="S29" s="373"/>
    </row>
    <row r="30" spans="1:19" ht="15" customHeight="1" x14ac:dyDescent="0.25">
      <c r="A30" s="370"/>
      <c r="B30" s="380"/>
      <c r="C30" s="511"/>
      <c r="D30" s="511"/>
      <c r="E30" s="511"/>
      <c r="F30" s="511"/>
      <c r="G30" s="511"/>
      <c r="H30" s="511"/>
      <c r="I30" s="511"/>
      <c r="J30" s="511"/>
      <c r="K30" s="511"/>
      <c r="L30" s="511"/>
      <c r="M30" s="382"/>
      <c r="N30" s="371" t="s">
        <v>407</v>
      </c>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t="s">
        <v>408</v>
      </c>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622</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342</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thickBot="1" x14ac:dyDescent="0.3">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623</v>
      </c>
      <c r="C39" s="378"/>
      <c r="D39" s="378"/>
      <c r="E39" s="378"/>
      <c r="F39" s="378"/>
      <c r="G39" s="378"/>
      <c r="H39" s="378"/>
      <c r="I39" s="378"/>
      <c r="J39" s="378"/>
      <c r="K39" s="378"/>
      <c r="L39" s="378"/>
      <c r="M39" s="379"/>
      <c r="N39" s="391" t="s">
        <v>414</v>
      </c>
      <c r="O39" s="392"/>
      <c r="P39" s="392"/>
      <c r="Q39" s="392"/>
      <c r="R39" s="392"/>
      <c r="S39" s="393"/>
    </row>
    <row r="40" spans="1:19" ht="15" customHeight="1" x14ac:dyDescent="0.25">
      <c r="A40" s="375"/>
      <c r="B40" s="380"/>
      <c r="C40" s="511"/>
      <c r="D40" s="511"/>
      <c r="E40" s="511"/>
      <c r="F40" s="511"/>
      <c r="G40" s="511"/>
      <c r="H40" s="511"/>
      <c r="I40" s="511"/>
      <c r="J40" s="511"/>
      <c r="K40" s="511"/>
      <c r="L40" s="511"/>
      <c r="M40" s="382"/>
      <c r="N40" s="371" t="s">
        <v>340</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342</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624</v>
      </c>
      <c r="C44" s="378"/>
      <c r="D44" s="378"/>
      <c r="E44" s="378"/>
      <c r="F44" s="378"/>
      <c r="G44" s="378"/>
      <c r="H44" s="378"/>
      <c r="I44" s="378"/>
      <c r="J44" s="378"/>
      <c r="K44" s="378"/>
      <c r="L44" s="378"/>
      <c r="M44" s="379"/>
      <c r="N44" s="427" t="s">
        <v>337</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338</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340</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t="s">
        <v>343</v>
      </c>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625</v>
      </c>
      <c r="C49" s="378"/>
      <c r="D49" s="378"/>
      <c r="E49" s="378"/>
      <c r="F49" s="378"/>
      <c r="G49" s="378"/>
      <c r="H49" s="378"/>
      <c r="I49" s="378"/>
      <c r="J49" s="378"/>
      <c r="K49" s="378"/>
      <c r="L49" s="378"/>
      <c r="M49" s="379"/>
      <c r="N49" s="427" t="s">
        <v>337</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t="s">
        <v>338</v>
      </c>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t="s">
        <v>340</v>
      </c>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t="s">
        <v>343</v>
      </c>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626</v>
      </c>
      <c r="C54" s="511"/>
      <c r="D54" s="511"/>
      <c r="E54" s="511"/>
      <c r="F54" s="511"/>
      <c r="G54" s="511"/>
      <c r="H54" s="511"/>
      <c r="I54" s="511"/>
      <c r="J54" s="511"/>
      <c r="K54" s="511"/>
      <c r="L54" s="511"/>
      <c r="M54" s="382"/>
      <c r="N54" s="391" t="s">
        <v>349</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627</v>
      </c>
      <c r="C59" s="378"/>
      <c r="D59" s="378"/>
      <c r="E59" s="378"/>
      <c r="F59" s="378"/>
      <c r="G59" s="378"/>
      <c r="H59" s="378"/>
      <c r="I59" s="378"/>
      <c r="J59" s="378"/>
      <c r="K59" s="378"/>
      <c r="L59" s="378"/>
      <c r="M59" s="379"/>
      <c r="N59" s="427" t="s">
        <v>350</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t="s">
        <v>351</v>
      </c>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628</v>
      </c>
      <c r="C64" s="378"/>
      <c r="D64" s="378"/>
      <c r="E64" s="378"/>
      <c r="F64" s="378"/>
      <c r="G64" s="378"/>
      <c r="H64" s="378"/>
      <c r="I64" s="378"/>
      <c r="J64" s="378"/>
      <c r="K64" s="378"/>
      <c r="L64" s="378"/>
      <c r="M64" s="379"/>
      <c r="N64" s="427" t="s">
        <v>353</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t="s">
        <v>354</v>
      </c>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Z1_IBs!G50</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16</v>
      </c>
      <c r="H74" s="486"/>
      <c r="I74" s="487"/>
      <c r="J74" s="454"/>
      <c r="K74" s="474"/>
      <c r="L74" s="512" t="s">
        <v>14</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367</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361</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385</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386</v>
      </c>
      <c r="M83" s="513"/>
      <c r="N83" s="513"/>
      <c r="O83" s="513"/>
      <c r="P83" s="513"/>
      <c r="Q83" s="513"/>
      <c r="R83" s="513"/>
      <c r="S83" s="514"/>
    </row>
    <row r="84" spans="1:19" ht="15" customHeight="1" x14ac:dyDescent="0.25">
      <c r="A84" s="370"/>
      <c r="B84" s="500" t="s">
        <v>281</v>
      </c>
      <c r="C84" s="501"/>
      <c r="D84" s="501"/>
      <c r="E84" s="501"/>
      <c r="F84" s="502"/>
      <c r="G84" s="494">
        <f>Z1_IBs!H50</f>
        <v>70</v>
      </c>
      <c r="H84" s="495"/>
      <c r="I84" s="496"/>
      <c r="J84" s="454"/>
      <c r="K84" s="474"/>
      <c r="L84" s="512" t="s">
        <v>367</v>
      </c>
      <c r="M84" s="513"/>
      <c r="N84" s="513"/>
      <c r="O84" s="513"/>
      <c r="P84" s="513"/>
      <c r="Q84" s="513"/>
      <c r="R84" s="513"/>
      <c r="S84" s="514"/>
    </row>
    <row r="85" spans="1:19" ht="15" customHeight="1" x14ac:dyDescent="0.25">
      <c r="A85" s="370"/>
      <c r="B85" s="491" t="s">
        <v>282</v>
      </c>
      <c r="C85" s="492"/>
      <c r="D85" s="492"/>
      <c r="E85" s="492"/>
      <c r="F85" s="493"/>
      <c r="G85" s="488">
        <f>SUM(G84,G71)</f>
        <v>100</v>
      </c>
      <c r="H85" s="489"/>
      <c r="I85" s="490"/>
      <c r="J85" s="455"/>
      <c r="K85" s="475"/>
      <c r="L85" s="512" t="s">
        <v>392</v>
      </c>
      <c r="M85" s="513"/>
      <c r="N85" s="513"/>
      <c r="O85" s="513"/>
      <c r="P85" s="513"/>
      <c r="Q85" s="513"/>
      <c r="R85" s="513"/>
      <c r="S85" s="514"/>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Z1_IBs!E50</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40</v>
      </c>
      <c r="G90" s="425"/>
      <c r="H90" s="425"/>
      <c r="I90" s="426"/>
      <c r="J90" s="401"/>
      <c r="K90" s="414"/>
      <c r="L90" s="405" t="s">
        <v>290</v>
      </c>
      <c r="M90" s="406"/>
      <c r="N90" s="406"/>
      <c r="O90" s="406"/>
      <c r="P90" s="406"/>
      <c r="Q90" s="406"/>
      <c r="R90" s="406"/>
      <c r="S90" s="407"/>
    </row>
    <row r="91" spans="1:19" ht="15" customHeight="1" x14ac:dyDescent="0.25">
      <c r="A91" s="397"/>
      <c r="B91" s="421" t="s">
        <v>361</v>
      </c>
      <c r="C91" s="422"/>
      <c r="D91" s="422"/>
      <c r="E91" s="423"/>
      <c r="F91" s="424">
        <v>60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19" customHeight="1" x14ac:dyDescent="0.25">
      <c r="A98" s="456"/>
      <c r="B98" s="515" t="s">
        <v>629</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630</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631</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kQ6MvbHH7t577WR1f7a09gzCT13S/gtbMIm1RnJ/iKFBjEo38GHvNlOozZlBcGaRBwXJfQ5NjQv/6DJnzyBlsw==" saltValue="PCzqxWMXnJlAEu7ubBI4Y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61EE951A-FA71-466B-A116-D1DE6F82A97C}">
      <formula1>KEK_Z1</formula1>
    </dataValidation>
    <dataValidation type="list" allowBlank="1" showInputMessage="1" showErrorMessage="1" sqref="N34:S53" xr:uid="{FEC98E4E-1240-4D1B-8333-8304757F37CB}">
      <formula1>KEU_Z1</formula1>
    </dataValidation>
    <dataValidation type="list" allowBlank="1" showInputMessage="1" showErrorMessage="1" sqref="N14:S33" xr:uid="{E9A6E3F6-20EE-4E5F-8E31-A834988668B5}">
      <formula1>KEW_Z1</formula1>
    </dataValidation>
    <dataValidation type="list" allowBlank="1" showInputMessage="1" showErrorMessage="1" sqref="L81:L85" xr:uid="{F33059FE-4DF9-4DC6-A049-3E24CC048011}">
      <formula1>PRAC_STUD</formula1>
    </dataValidation>
    <dataValidation type="list" allowBlank="1" showInputMessage="1" showErrorMessage="1" sqref="L72:L79" xr:uid="{8FF662A1-BE87-4669-BFE5-9A47817D48BA}">
      <formula1>METODY</formula1>
    </dataValidation>
    <dataValidation type="list" allowBlank="1" showInputMessage="1" showErrorMessage="1" sqref="L7" xr:uid="{4C35BC3C-8FEC-4BB1-9B6F-6849B4B070CC}">
      <formula1>STATUS</formula1>
    </dataValidation>
    <dataValidation type="list" allowBlank="1" showInputMessage="1" showErrorMessage="1" sqref="B90:E94" xr:uid="{D08EB029-7619-47B3-815A-CCC061978DF2}">
      <formula1>ZAL</formula1>
    </dataValidation>
  </dataValidations>
  <hyperlinks>
    <hyperlink ref="P13" r:id="rId1" xr:uid="{8591ECBA-19F2-41C1-B888-F490E767E862}"/>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Gothic,Pogrubiony"&amp;12&amp;K05-048COURSE DESCRIPTION&amp;R&amp;G</oddHeader>
  </headerFooter>
  <rowBreaks count="1" manualBreakCount="1">
    <brk id="68" max="16383" man="1"/>
  </rowBreaks>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83ED-13DF-4D56-8AA8-F15E302BBAA7}">
  <sheetPr codeName="Arkusz37">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Z1_IBs!B47</f>
        <v>Module Z1/8</v>
      </c>
      <c r="B3" s="460"/>
      <c r="C3" s="460"/>
      <c r="D3" s="464" t="str">
        <f>Z1_IBs!C47</f>
        <v>Finance and Accounting</v>
      </c>
      <c r="E3" s="465"/>
      <c r="F3" s="465"/>
      <c r="G3" s="465"/>
      <c r="H3" s="465"/>
      <c r="I3" s="466"/>
      <c r="J3" s="71"/>
      <c r="K3" s="71"/>
      <c r="L3" s="72"/>
      <c r="M3" s="72"/>
      <c r="N3" s="72"/>
      <c r="O3" s="72"/>
      <c r="P3" s="72"/>
      <c r="Q3" s="72"/>
      <c r="R3" s="72"/>
    </row>
    <row r="4" spans="1:19" ht="18.75" thickBot="1" x14ac:dyDescent="0.3">
      <c r="A4" s="364" t="s">
        <v>263</v>
      </c>
      <c r="B4" s="364"/>
      <c r="C4" s="364"/>
      <c r="D4" s="461" t="str">
        <f>Z1_IBs!B51</f>
        <v>Course 8.4.</v>
      </c>
      <c r="E4" s="462"/>
      <c r="F4" s="462"/>
      <c r="G4" s="462"/>
      <c r="H4" s="462"/>
      <c r="I4" s="463"/>
      <c r="J4" s="71"/>
      <c r="K4" s="71"/>
      <c r="L4" s="72"/>
      <c r="M4" s="72"/>
      <c r="N4" s="72"/>
      <c r="O4" s="72"/>
      <c r="P4" s="72"/>
      <c r="Q4" s="72"/>
      <c r="R4" s="72"/>
    </row>
    <row r="5" spans="1:19" ht="23.25" thickBot="1" x14ac:dyDescent="0.3">
      <c r="A5" s="365" t="s">
        <v>264</v>
      </c>
      <c r="B5" s="365"/>
      <c r="C5" s="365"/>
      <c r="D5" s="366" t="str">
        <f>Z1_IBs!C51</f>
        <v>Tax Strategies</v>
      </c>
      <c r="E5" s="366"/>
      <c r="F5" s="366"/>
      <c r="G5" s="366"/>
      <c r="H5" s="366"/>
      <c r="I5" s="366"/>
      <c r="J5" s="366"/>
      <c r="K5" s="366"/>
      <c r="L5" s="367" t="s">
        <v>308</v>
      </c>
      <c r="M5" s="367"/>
      <c r="N5" s="84">
        <f>Z1_IBs!D51</f>
        <v>2</v>
      </c>
      <c r="O5" s="367" t="s">
        <v>116</v>
      </c>
      <c r="P5" s="367"/>
      <c r="Q5" s="368" t="str">
        <f>Z1_IBs!F47</f>
        <v>dr D. Majewska-Bielecka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(8)'!G6</f>
        <v>II</v>
      </c>
      <c r="H7" s="188" t="s">
        <v>113</v>
      </c>
      <c r="I7" s="85">
        <f>'M (8)'!I6</f>
        <v>4</v>
      </c>
      <c r="J7" s="269" t="s">
        <v>268</v>
      </c>
      <c r="K7" s="268"/>
      <c r="L7" s="468" t="s">
        <v>251</v>
      </c>
      <c r="M7" s="469"/>
      <c r="N7" s="86" t="s">
        <v>269</v>
      </c>
      <c r="O7" s="389" t="s">
        <v>270</v>
      </c>
      <c r="P7" s="389"/>
      <c r="Q7" s="542" t="s">
        <v>271</v>
      </c>
      <c r="R7" s="542"/>
      <c r="S7" s="87">
        <f>Z1_IBs!G51</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739</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406</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740</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398</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406</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741</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338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t="s">
        <v>342</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742</v>
      </c>
      <c r="C39" s="378"/>
      <c r="D39" s="378"/>
      <c r="E39" s="378"/>
      <c r="F39" s="378"/>
      <c r="G39" s="378"/>
      <c r="H39" s="378"/>
      <c r="I39" s="378"/>
      <c r="J39" s="378"/>
      <c r="K39" s="378"/>
      <c r="L39" s="378"/>
      <c r="M39" s="379"/>
      <c r="N39" s="427" t="s">
        <v>414</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337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340</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t="s">
        <v>342</v>
      </c>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743</v>
      </c>
      <c r="C54" s="431"/>
      <c r="D54" s="431"/>
      <c r="E54" s="431"/>
      <c r="F54" s="431"/>
      <c r="G54" s="431"/>
      <c r="H54" s="431"/>
      <c r="I54" s="431"/>
      <c r="J54" s="431"/>
      <c r="K54" s="431"/>
      <c r="L54" s="431"/>
      <c r="M54" s="432"/>
      <c r="N54" s="391" t="s">
        <v>352</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356</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744</v>
      </c>
      <c r="C59" s="378"/>
      <c r="D59" s="378"/>
      <c r="E59" s="378"/>
      <c r="F59" s="378"/>
      <c r="G59" s="378"/>
      <c r="H59" s="378"/>
      <c r="I59" s="378"/>
      <c r="J59" s="378"/>
      <c r="K59" s="378"/>
      <c r="L59" s="378"/>
      <c r="M59" s="379"/>
      <c r="N59" s="427" t="s">
        <v>352</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353</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t="s">
        <v>356</v>
      </c>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745</v>
      </c>
      <c r="C64" s="378"/>
      <c r="D64" s="378"/>
      <c r="E64" s="378"/>
      <c r="F64" s="378"/>
      <c r="G64" s="378"/>
      <c r="H64" s="378"/>
      <c r="I64" s="378"/>
      <c r="J64" s="378"/>
      <c r="K64" s="378"/>
      <c r="L64" s="378"/>
      <c r="M64" s="379"/>
      <c r="N64" s="427" t="s">
        <v>351</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t="s">
        <v>356</v>
      </c>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Z1_IBs!G51</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20</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8</v>
      </c>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14</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385</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Z1_IBs!H51</f>
        <v>20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Z1_IBs!E51</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746</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747</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748</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k2kUIsdKW5AQSkyno9e/0vLLMI43geC1A7iTap5LqIE9NzrC0TbexZRir1QiWBr3F7yjTRjvsJE/Av2+nLIjeQ==" saltValue="TRlHJTyjYvwntHSrh6HBf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1D109CF5-455B-4138-B6AC-26D19412627B}">
      <formula1>ZAL</formula1>
    </dataValidation>
    <dataValidation type="list" allowBlank="1" showInputMessage="1" showErrorMessage="1" sqref="L7" xr:uid="{BF5C424E-3CDF-4358-A843-54E356B6A491}">
      <formula1>STATUS</formula1>
    </dataValidation>
    <dataValidation type="list" allowBlank="1" showInputMessage="1" showErrorMessage="1" sqref="L72:L79" xr:uid="{A488F554-D1F9-4529-84CC-4D1DBB951CC9}">
      <formula1>METODY</formula1>
    </dataValidation>
    <dataValidation type="list" allowBlank="1" showInputMessage="1" showErrorMessage="1" sqref="L81:L85" xr:uid="{D749B498-6A47-4D90-9DA2-EDC205B4D22E}">
      <formula1>PRAC_STUD</formula1>
    </dataValidation>
    <dataValidation type="list" allowBlank="1" showInputMessage="1" showErrorMessage="1" sqref="N14:S33" xr:uid="{E2FCD289-AAB6-4114-930A-B55F160172A4}">
      <formula1>KEW_Z1</formula1>
    </dataValidation>
    <dataValidation type="list" allowBlank="1" showInputMessage="1" showErrorMessage="1" sqref="N34:S53" xr:uid="{6A4A61D2-FB6B-4F17-8AA2-8B52A4E944D2}">
      <formula1>KEU_Z1</formula1>
    </dataValidation>
    <dataValidation type="list" allowBlank="1" showInputMessage="1" showErrorMessage="1" sqref="N54:S68" xr:uid="{247020D2-B5FE-452B-A3CF-819B566DA2BD}">
      <formula1>KEK_Z1</formula1>
    </dataValidation>
  </dataValidations>
  <hyperlinks>
    <hyperlink ref="P13" r:id="rId1" xr:uid="{6F079659-517B-4752-89A0-B054985DFA41}"/>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A487-734F-48D0-A5F8-C875A55B4EE1}">
  <sheetPr codeName="Arkusz38">
    <tabColor rgb="FF92D050"/>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Z1_IBs!B52</f>
        <v>Module Z1/9</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Z1_IBs!C52</f>
        <v>Specialisation Module (1) INTERNATIONAL BUSINESS</v>
      </c>
      <c r="D4" s="263"/>
      <c r="E4" s="263"/>
      <c r="F4" s="263"/>
      <c r="G4" s="263"/>
      <c r="H4" s="263"/>
      <c r="I4" s="263"/>
      <c r="J4" s="264"/>
      <c r="K4" s="246" t="s">
        <v>308</v>
      </c>
      <c r="L4" s="247"/>
      <c r="M4" s="189">
        <f>Z1_IBs!D52</f>
        <v>8</v>
      </c>
      <c r="N4" s="265" t="s">
        <v>116</v>
      </c>
      <c r="O4" s="252"/>
      <c r="P4" s="259" t="str">
        <f>Z1_IBs!F52</f>
        <v>dr A. Lachowska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110</v>
      </c>
      <c r="H6" s="187" t="s">
        <v>113</v>
      </c>
      <c r="I6" s="85">
        <v>4</v>
      </c>
      <c r="J6" s="95" t="s">
        <v>310</v>
      </c>
      <c r="K6" s="248" t="s">
        <v>251</v>
      </c>
      <c r="L6" s="250"/>
      <c r="M6" s="251" t="s">
        <v>269</v>
      </c>
      <c r="N6" s="252"/>
      <c r="O6" s="189" t="s">
        <v>270</v>
      </c>
      <c r="P6" s="269" t="s">
        <v>271</v>
      </c>
      <c r="Q6" s="268"/>
      <c r="R6" s="189">
        <f>Z1_IBs!G52</f>
        <v>90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825</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826</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827</v>
      </c>
      <c r="B22" s="532"/>
      <c r="C22" s="532"/>
      <c r="D22" s="532"/>
      <c r="E22" s="532"/>
      <c r="F22" s="532" t="s">
        <v>828</v>
      </c>
      <c r="G22" s="532"/>
      <c r="H22" s="532"/>
      <c r="I22" s="532"/>
      <c r="J22" s="532"/>
      <c r="K22" s="532"/>
      <c r="L22" s="532" t="s">
        <v>829</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Z1_IBs!B52</f>
        <v>Module Z1/9</v>
      </c>
      <c r="C26" s="339"/>
      <c r="D26" s="80" t="str">
        <f>Z1_IBs!B53</f>
        <v>Course 9.1.</v>
      </c>
      <c r="E26" s="96" t="str">
        <f>Z1_IBs!B52</f>
        <v>Module Z1/9</v>
      </c>
      <c r="F26" s="346" t="str">
        <f>Z1_IBs!B54</f>
        <v>Course 9.2.</v>
      </c>
      <c r="G26" s="347"/>
      <c r="H26" s="305"/>
      <c r="I26" s="534"/>
      <c r="J26" s="2"/>
      <c r="K26" s="358"/>
      <c r="L26" s="360"/>
      <c r="M26" s="358"/>
      <c r="N26" s="360"/>
      <c r="O26" s="295"/>
      <c r="P26" s="296"/>
      <c r="Q26" s="295"/>
      <c r="R26" s="535"/>
    </row>
    <row r="27" spans="1:19" s="97" customFormat="1" ht="59.25" customHeight="1" x14ac:dyDescent="0.25">
      <c r="A27" s="171" t="s">
        <v>264</v>
      </c>
      <c r="B27" s="545" t="str">
        <f>Z1_IBs!C53</f>
        <v>Globalisation</v>
      </c>
      <c r="C27" s="546"/>
      <c r="D27" s="547"/>
      <c r="E27" s="548" t="str">
        <f>Z1_IBs!C54</f>
        <v>International Financial Reporting Standards</v>
      </c>
      <c r="F27" s="549"/>
      <c r="G27" s="550"/>
      <c r="H27" s="551"/>
      <c r="I27" s="552"/>
      <c r="J27" s="553"/>
      <c r="K27" s="554"/>
      <c r="L27" s="555"/>
      <c r="M27" s="555"/>
      <c r="N27" s="556"/>
      <c r="O27" s="557"/>
      <c r="P27" s="558"/>
      <c r="Q27" s="558"/>
      <c r="R27" s="559"/>
    </row>
    <row r="28" spans="1:19" s="97" customFormat="1" ht="30" customHeight="1" thickBot="1" x14ac:dyDescent="0.3">
      <c r="A28" s="81" t="s">
        <v>308</v>
      </c>
      <c r="B28" s="340">
        <f>Z1_IBs!D53</f>
        <v>3</v>
      </c>
      <c r="C28" s="341"/>
      <c r="D28" s="342"/>
      <c r="E28" s="351">
        <f>Z1_IBs!D54</f>
        <v>5</v>
      </c>
      <c r="F28" s="352"/>
      <c r="G28" s="353"/>
      <c r="H28" s="356"/>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QOYwclnmHI07UuLK/bD9uWxvegbVf80BX0WZyVwc7I5i1+STSyjsUvEsrG8AwM3EeiwhLF+xk2ODtDvFaDwzXA==" saltValue="1jrS6cqRD5xJrxawVwipfg=="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1FEFABDB-E415-4161-AD3B-82E47E8A3BDB}">
      <formula1>STATUS</formula1>
    </dataValidation>
    <dataValidation type="textLength" allowBlank="1" showInputMessage="1" showErrorMessage="1" errorTitle="ilość znaków" error="treść powinna mieć pomiędzy 20 a 1100 znaków" sqref="A11:R11" xr:uid="{62FD66B8-3FE2-4797-95E2-AD80C96CBCD4}">
      <formula1>20</formula1>
      <formula2>1200</formula2>
    </dataValidation>
  </dataValidations>
  <hyperlinks>
    <hyperlink ref="C29" r:id="rId1" display="→  PRZEJDŹ DO KURSU" xr:uid="{7002294B-C965-40FE-83A6-EFA6972BC0A8}"/>
    <hyperlink ref="F29" r:id="rId2" display="→  PRZEJDŹ DO KURSU" xr:uid="{2FE4FBD7-D410-4B29-A6B3-E022507B54ED}"/>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Gothic,Pogrubiony"&amp;12&amp;K05-047MODULE DESCRIPTION&amp;R&amp;G</oddHeader>
  </headerFooter>
  <legacyDrawingHF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A8FC-4C77-407E-A9EA-E8C8923F73B4}">
  <sheetPr codeName="Arkusz39">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Z1_IBs!B52</f>
        <v>Module Z1/9</v>
      </c>
      <c r="B3" s="460"/>
      <c r="C3" s="460"/>
      <c r="D3" s="464" t="str">
        <f>Z1_IBs!C52</f>
        <v>Specialisation Module (1)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Z1_IBs!B53</f>
        <v>Course 9.1.</v>
      </c>
      <c r="E4" s="462"/>
      <c r="F4" s="462"/>
      <c r="G4" s="462"/>
      <c r="H4" s="462"/>
      <c r="I4" s="463"/>
      <c r="J4" s="71"/>
      <c r="K4" s="71"/>
      <c r="L4" s="72"/>
      <c r="M4" s="72"/>
      <c r="N4" s="72"/>
      <c r="O4" s="72"/>
      <c r="P4" s="72"/>
      <c r="Q4" s="72"/>
      <c r="R4" s="72"/>
    </row>
    <row r="5" spans="1:19" ht="23.25" thickBot="1" x14ac:dyDescent="0.3">
      <c r="A5" s="365" t="s">
        <v>264</v>
      </c>
      <c r="B5" s="365"/>
      <c r="C5" s="365"/>
      <c r="D5" s="366" t="str">
        <f>Z1_IBs!C53</f>
        <v>Globalisation</v>
      </c>
      <c r="E5" s="366"/>
      <c r="F5" s="366"/>
      <c r="G5" s="366"/>
      <c r="H5" s="366"/>
      <c r="I5" s="366"/>
      <c r="J5" s="366"/>
      <c r="K5" s="366"/>
      <c r="L5" s="367" t="s">
        <v>308</v>
      </c>
      <c r="M5" s="367"/>
      <c r="N5" s="84">
        <f>Z1_IBs!D53</f>
        <v>3</v>
      </c>
      <c r="O5" s="367" t="s">
        <v>116</v>
      </c>
      <c r="P5" s="367"/>
      <c r="Q5" s="368" t="str">
        <f>Z1_IBs!F52</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(9)'!G6</f>
        <v>II</v>
      </c>
      <c r="H7" s="188" t="s">
        <v>113</v>
      </c>
      <c r="I7" s="85">
        <f>'M (9)'!I6</f>
        <v>4</v>
      </c>
      <c r="J7" s="269" t="s">
        <v>268</v>
      </c>
      <c r="K7" s="268"/>
      <c r="L7" s="468" t="s">
        <v>251</v>
      </c>
      <c r="M7" s="469"/>
      <c r="N7" s="86" t="s">
        <v>269</v>
      </c>
      <c r="O7" s="389" t="s">
        <v>270</v>
      </c>
      <c r="P7" s="389"/>
      <c r="Q7" s="542" t="s">
        <v>271</v>
      </c>
      <c r="R7" s="542"/>
      <c r="S7" s="87">
        <f>Z1_IBs!G53</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870</v>
      </c>
      <c r="C14" s="431"/>
      <c r="D14" s="431"/>
      <c r="E14" s="431"/>
      <c r="F14" s="431"/>
      <c r="G14" s="431"/>
      <c r="H14" s="431"/>
      <c r="I14" s="431"/>
      <c r="J14" s="431"/>
      <c r="K14" s="431"/>
      <c r="L14" s="431"/>
      <c r="M14" s="432"/>
      <c r="N14" s="391" t="s">
        <v>401</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404</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871</v>
      </c>
      <c r="C19" s="378"/>
      <c r="D19" s="378"/>
      <c r="E19" s="378"/>
      <c r="F19" s="378"/>
      <c r="G19" s="378"/>
      <c r="H19" s="378"/>
      <c r="I19" s="378"/>
      <c r="J19" s="378"/>
      <c r="K19" s="378"/>
      <c r="L19" s="378"/>
      <c r="M19" s="379"/>
      <c r="N19" s="427" t="s">
        <v>412</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401</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872</v>
      </c>
      <c r="C34" s="431"/>
      <c r="D34" s="431"/>
      <c r="E34" s="431"/>
      <c r="F34" s="431"/>
      <c r="G34" s="431"/>
      <c r="H34" s="431"/>
      <c r="I34" s="431"/>
      <c r="J34" s="431"/>
      <c r="K34" s="431"/>
      <c r="L34" s="431"/>
      <c r="M34" s="432"/>
      <c r="N34" s="391" t="s">
        <v>342</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414</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339</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873</v>
      </c>
      <c r="C54" s="431"/>
      <c r="D54" s="431"/>
      <c r="E54" s="431"/>
      <c r="F54" s="431"/>
      <c r="G54" s="431"/>
      <c r="H54" s="431"/>
      <c r="I54" s="431"/>
      <c r="J54" s="431"/>
      <c r="K54" s="431"/>
      <c r="L54" s="431"/>
      <c r="M54" s="432"/>
      <c r="N54" s="391" t="s">
        <v>351</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354</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355</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Z1_IBs!G53</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470" t="s">
        <v>254</v>
      </c>
      <c r="M72" s="471"/>
      <c r="N72" s="471"/>
      <c r="O72" s="471"/>
      <c r="P72" s="471"/>
      <c r="Q72" s="471"/>
      <c r="R72" s="471"/>
      <c r="S72" s="472"/>
    </row>
    <row r="73" spans="1:19" ht="15" customHeight="1" x14ac:dyDescent="0.25">
      <c r="A73" s="370"/>
      <c r="B73" s="497" t="s">
        <v>254</v>
      </c>
      <c r="C73" s="498"/>
      <c r="D73" s="498"/>
      <c r="E73" s="498"/>
      <c r="F73" s="499"/>
      <c r="G73" s="485">
        <v>22</v>
      </c>
      <c r="H73" s="486"/>
      <c r="I73" s="487"/>
      <c r="J73" s="454"/>
      <c r="K73" s="474"/>
      <c r="L73" s="470" t="s">
        <v>357</v>
      </c>
      <c r="M73" s="471"/>
      <c r="N73" s="471"/>
      <c r="O73" s="471"/>
      <c r="P73" s="471"/>
      <c r="Q73" s="471"/>
      <c r="R73" s="471"/>
      <c r="S73" s="472"/>
    </row>
    <row r="74" spans="1:19" ht="15" customHeight="1" x14ac:dyDescent="0.25">
      <c r="A74" s="370"/>
      <c r="B74" s="497" t="s">
        <v>255</v>
      </c>
      <c r="C74" s="498"/>
      <c r="D74" s="498"/>
      <c r="E74" s="498"/>
      <c r="F74" s="499"/>
      <c r="G74" s="485">
        <v>20</v>
      </c>
      <c r="H74" s="486"/>
      <c r="I74" s="487"/>
      <c r="J74" s="454"/>
      <c r="K74" s="474"/>
      <c r="L74" s="470" t="s">
        <v>358</v>
      </c>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t="s">
        <v>359</v>
      </c>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t="s">
        <v>360</v>
      </c>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t="s">
        <v>361</v>
      </c>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t="s">
        <v>362</v>
      </c>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t="s">
        <v>258</v>
      </c>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1</v>
      </c>
      <c r="H81" s="486"/>
      <c r="I81" s="487"/>
      <c r="J81" s="454"/>
      <c r="K81" s="474"/>
      <c r="L81" s="470" t="s">
        <v>367</v>
      </c>
      <c r="M81" s="471"/>
      <c r="N81" s="471"/>
      <c r="O81" s="471"/>
      <c r="P81" s="471"/>
      <c r="Q81" s="471"/>
      <c r="R81" s="471"/>
      <c r="S81" s="472"/>
    </row>
    <row r="82" spans="1:19" ht="15" customHeight="1" x14ac:dyDescent="0.25">
      <c r="A82" s="370"/>
      <c r="B82" s="497" t="s">
        <v>261</v>
      </c>
      <c r="C82" s="498"/>
      <c r="D82" s="498"/>
      <c r="E82" s="498"/>
      <c r="F82" s="499"/>
      <c r="G82" s="485">
        <v>2</v>
      </c>
      <c r="H82" s="486"/>
      <c r="I82" s="487"/>
      <c r="J82" s="454"/>
      <c r="K82" s="474"/>
      <c r="L82" s="470" t="s">
        <v>393</v>
      </c>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t="s">
        <v>385</v>
      </c>
      <c r="M83" s="471"/>
      <c r="N83" s="471"/>
      <c r="O83" s="471"/>
      <c r="P83" s="471"/>
      <c r="Q83" s="471"/>
      <c r="R83" s="471"/>
      <c r="S83" s="472"/>
    </row>
    <row r="84" spans="1:19" ht="15" customHeight="1" x14ac:dyDescent="0.25">
      <c r="A84" s="370"/>
      <c r="B84" s="500" t="s">
        <v>281</v>
      </c>
      <c r="C84" s="501"/>
      <c r="D84" s="501"/>
      <c r="E84" s="501"/>
      <c r="F84" s="502"/>
      <c r="G84" s="494">
        <f>Z1_IBs!H53</f>
        <v>30</v>
      </c>
      <c r="H84" s="495"/>
      <c r="I84" s="496"/>
      <c r="J84" s="454"/>
      <c r="K84" s="474"/>
      <c r="L84" s="470" t="s">
        <v>386</v>
      </c>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Z1_IBs!E53</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376</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378</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417" t="s">
        <v>874</v>
      </c>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t="s">
        <v>875</v>
      </c>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t="s">
        <v>416</v>
      </c>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JklfJl1OMLoKXf5sbnlZp5k6F99W1YkuMrxT6JrzAjnGz+3qjnnEcqsLf6PCpX9D0xIErl+V4X/pgfA6OUjhKA==" saltValue="66npCDtb/WHWKqyJgCY4X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F10D370B-BBAD-46F0-AE7A-148A5ECE7097}">
      <formula1>ZAL</formula1>
    </dataValidation>
    <dataValidation type="list" allowBlank="1" showInputMessage="1" showErrorMessage="1" sqref="L7" xr:uid="{96BCA00E-376C-483C-ABEC-C8FFFC9213B1}">
      <formula1>STATUS</formula1>
    </dataValidation>
    <dataValidation type="list" allowBlank="1" showInputMessage="1" showErrorMessage="1" sqref="L72:L79" xr:uid="{EF40F0ED-BE8B-4E22-A37B-C50235A26660}">
      <formula1>METODY</formula1>
    </dataValidation>
    <dataValidation type="list" allowBlank="1" showInputMessage="1" showErrorMessage="1" sqref="L81:L85" xr:uid="{6D31C4E9-1636-4777-B96B-44EEE0917111}">
      <formula1>PRAC_STUD</formula1>
    </dataValidation>
    <dataValidation type="list" allowBlank="1" showInputMessage="1" showErrorMessage="1" sqref="N14:S33" xr:uid="{2668EDD3-4570-45B6-859D-15D510FD3590}">
      <formula1>KEW_Z1</formula1>
    </dataValidation>
    <dataValidation type="list" allowBlank="1" showInputMessage="1" showErrorMessage="1" sqref="N34:S53" xr:uid="{FD39D2B0-15B7-4533-9B43-758E28BECFE2}">
      <formula1>KEU_Z1</formula1>
    </dataValidation>
    <dataValidation type="list" allowBlank="1" showInputMessage="1" showErrorMessage="1" sqref="N54:S68" xr:uid="{F14BA9DB-3047-4713-9E5B-2864CD2E4862}">
      <formula1>KEK_Z1</formula1>
    </dataValidation>
  </dataValidations>
  <hyperlinks>
    <hyperlink ref="P13" r:id="rId1" xr:uid="{8D9E0E25-16A1-4E93-988F-6491E5F413C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27CE-1990-4C51-9703-368216B8AB53}">
  <sheetPr codeName="Arkusz40">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Z1_IBs!B52</f>
        <v>Module Z1/9</v>
      </c>
      <c r="B3" s="460"/>
      <c r="C3" s="460"/>
      <c r="D3" s="464" t="str">
        <f>Z1_IBs!C52</f>
        <v>Specialisation Module (1)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Z1_IBs!B54</f>
        <v>Course 9.2.</v>
      </c>
      <c r="E4" s="462"/>
      <c r="F4" s="462"/>
      <c r="G4" s="462"/>
      <c r="H4" s="462"/>
      <c r="I4" s="463"/>
      <c r="J4" s="71"/>
      <c r="K4" s="71"/>
      <c r="L4" s="72"/>
      <c r="M4" s="72"/>
      <c r="N4" s="72"/>
      <c r="O4" s="72"/>
      <c r="P4" s="72"/>
      <c r="Q4" s="72"/>
      <c r="R4" s="72"/>
    </row>
    <row r="5" spans="1:19" ht="23.25" thickBot="1" x14ac:dyDescent="0.3">
      <c r="A5" s="365" t="s">
        <v>264</v>
      </c>
      <c r="B5" s="365"/>
      <c r="C5" s="365"/>
      <c r="D5" s="366" t="str">
        <f>Z1_IBs!C54</f>
        <v>International Financial Reporting Standards</v>
      </c>
      <c r="E5" s="366"/>
      <c r="F5" s="366"/>
      <c r="G5" s="366"/>
      <c r="H5" s="366"/>
      <c r="I5" s="366"/>
      <c r="J5" s="366"/>
      <c r="K5" s="366"/>
      <c r="L5" s="367" t="s">
        <v>308</v>
      </c>
      <c r="M5" s="367"/>
      <c r="N5" s="84">
        <f>Z1_IBs!D54</f>
        <v>5</v>
      </c>
      <c r="O5" s="367" t="s">
        <v>116</v>
      </c>
      <c r="P5" s="367"/>
      <c r="Q5" s="368" t="str">
        <f>Z1_IBs!F52</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(9)'!G6</f>
        <v>II</v>
      </c>
      <c r="H7" s="188" t="s">
        <v>113</v>
      </c>
      <c r="I7" s="85">
        <f>'M (9)'!I6</f>
        <v>4</v>
      </c>
      <c r="J7" s="269" t="s">
        <v>268</v>
      </c>
      <c r="K7" s="268"/>
      <c r="L7" s="468" t="s">
        <v>251</v>
      </c>
      <c r="M7" s="469"/>
      <c r="N7" s="86" t="s">
        <v>269</v>
      </c>
      <c r="O7" s="389" t="s">
        <v>270</v>
      </c>
      <c r="P7" s="389"/>
      <c r="Q7" s="542" t="s">
        <v>271</v>
      </c>
      <c r="R7" s="542"/>
      <c r="S7" s="87">
        <f>Z1_IBs!G54</f>
        <v>45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596</v>
      </c>
      <c r="C14" s="431"/>
      <c r="D14" s="431"/>
      <c r="E14" s="431"/>
      <c r="F14" s="431"/>
      <c r="G14" s="431"/>
      <c r="H14" s="431"/>
      <c r="I14" s="431"/>
      <c r="J14" s="431"/>
      <c r="K14" s="431"/>
      <c r="L14" s="431"/>
      <c r="M14" s="432"/>
      <c r="N14" s="391" t="s">
        <v>404</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597</v>
      </c>
      <c r="C19" s="378"/>
      <c r="D19" s="378"/>
      <c r="E19" s="378"/>
      <c r="F19" s="378"/>
      <c r="G19" s="378"/>
      <c r="H19" s="378"/>
      <c r="I19" s="378"/>
      <c r="J19" s="378"/>
      <c r="K19" s="378"/>
      <c r="L19" s="378"/>
      <c r="M19" s="379"/>
      <c r="N19" s="427" t="s">
        <v>404</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598</v>
      </c>
      <c r="C24" s="378"/>
      <c r="D24" s="378"/>
      <c r="E24" s="378"/>
      <c r="F24" s="378"/>
      <c r="G24" s="378"/>
      <c r="H24" s="378"/>
      <c r="I24" s="378"/>
      <c r="J24" s="378"/>
      <c r="K24" s="378"/>
      <c r="L24" s="378"/>
      <c r="M24" s="379"/>
      <c r="N24" s="427" t="s">
        <v>404</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599</v>
      </c>
      <c r="C29" s="378"/>
      <c r="D29" s="378"/>
      <c r="E29" s="378"/>
      <c r="F29" s="378"/>
      <c r="G29" s="378"/>
      <c r="H29" s="378"/>
      <c r="I29" s="378"/>
      <c r="J29" s="378"/>
      <c r="K29" s="378"/>
      <c r="L29" s="378"/>
      <c r="M29" s="379"/>
      <c r="N29" s="427" t="s">
        <v>404</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600</v>
      </c>
      <c r="C34" s="431"/>
      <c r="D34" s="431"/>
      <c r="E34" s="431"/>
      <c r="F34" s="431"/>
      <c r="G34" s="431"/>
      <c r="H34" s="431"/>
      <c r="I34" s="431"/>
      <c r="J34" s="431"/>
      <c r="K34" s="431"/>
      <c r="L34" s="431"/>
      <c r="M34" s="432"/>
      <c r="N34" s="391" t="s">
        <v>340</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601</v>
      </c>
      <c r="C39" s="378"/>
      <c r="D39" s="378"/>
      <c r="E39" s="378"/>
      <c r="F39" s="378"/>
      <c r="G39" s="378"/>
      <c r="H39" s="378"/>
      <c r="I39" s="378"/>
      <c r="J39" s="378"/>
      <c r="K39" s="378"/>
      <c r="L39" s="378"/>
      <c r="M39" s="379"/>
      <c r="N39" s="427" t="s">
        <v>340</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602</v>
      </c>
      <c r="C54" s="431"/>
      <c r="D54" s="431"/>
      <c r="E54" s="431"/>
      <c r="F54" s="431"/>
      <c r="G54" s="431"/>
      <c r="H54" s="431"/>
      <c r="I54" s="431"/>
      <c r="J54" s="431"/>
      <c r="K54" s="431"/>
      <c r="L54" s="431"/>
      <c r="M54" s="432"/>
      <c r="N54" s="391" t="s">
        <v>355</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356</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Z1_IBs!G54</f>
        <v>45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45</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22</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20</v>
      </c>
      <c r="H74" s="486"/>
      <c r="I74" s="487"/>
      <c r="J74" s="454"/>
      <c r="K74" s="474"/>
      <c r="L74" s="512" t="s">
        <v>367</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1</v>
      </c>
      <c r="H81" s="486"/>
      <c r="I81" s="487"/>
      <c r="J81" s="454"/>
      <c r="K81" s="474"/>
      <c r="L81" s="512" t="s">
        <v>385</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392</v>
      </c>
      <c r="M83" s="513"/>
      <c r="N83" s="513"/>
      <c r="O83" s="513"/>
      <c r="P83" s="513"/>
      <c r="Q83" s="513"/>
      <c r="R83" s="513"/>
      <c r="S83" s="514"/>
    </row>
    <row r="84" spans="1:19" ht="15" customHeight="1" x14ac:dyDescent="0.25">
      <c r="A84" s="370"/>
      <c r="B84" s="500" t="s">
        <v>281</v>
      </c>
      <c r="C84" s="501"/>
      <c r="D84" s="501"/>
      <c r="E84" s="501"/>
      <c r="F84" s="502"/>
      <c r="G84" s="494">
        <f>Z1_IBs!H54</f>
        <v>80</v>
      </c>
      <c r="H84" s="495"/>
      <c r="I84" s="496"/>
      <c r="J84" s="454"/>
      <c r="K84" s="474"/>
      <c r="L84" s="512" t="s">
        <v>367</v>
      </c>
      <c r="M84" s="513"/>
      <c r="N84" s="513"/>
      <c r="O84" s="513"/>
      <c r="P84" s="513"/>
      <c r="Q84" s="513"/>
      <c r="R84" s="513"/>
      <c r="S84" s="514"/>
    </row>
    <row r="85" spans="1:19" ht="15" customHeight="1" x14ac:dyDescent="0.25">
      <c r="A85" s="370"/>
      <c r="B85" s="491" t="s">
        <v>282</v>
      </c>
      <c r="C85" s="492"/>
      <c r="D85" s="492"/>
      <c r="E85" s="492"/>
      <c r="F85" s="493"/>
      <c r="G85" s="488">
        <f>SUM(G84,G71)</f>
        <v>125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Z1_IBs!E54</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376</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23.75" customHeight="1" x14ac:dyDescent="0.25">
      <c r="A98" s="456"/>
      <c r="B98" s="515" t="s">
        <v>603</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604</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605</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A8D3Gi84bK5Xkm/NachthrO+yEt5utbe3hntBJA07el2tzS6Z7YLGUDPar5ptZewz9+CGoBgqKTLdtkMl3j79A==" saltValue="7cFRRMG+fgixsJT9qD/0P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782EB470-7E84-4F21-9133-AF86D09F9F8B}">
      <formula1>KEK_Z1</formula1>
    </dataValidation>
    <dataValidation type="list" allowBlank="1" showInputMessage="1" showErrorMessage="1" sqref="N34:S53" xr:uid="{8683B249-9FC6-4F84-9562-D8C90B66C602}">
      <formula1>KEU_Z1</formula1>
    </dataValidation>
    <dataValidation type="list" allowBlank="1" showInputMessage="1" showErrorMessage="1" sqref="N14:S33" xr:uid="{2555A64E-FE43-4FC2-82A5-4CFFC31654C1}">
      <formula1>KEW_Z1</formula1>
    </dataValidation>
    <dataValidation type="list" allowBlank="1" showInputMessage="1" showErrorMessage="1" sqref="L81:L85" xr:uid="{D3BE02F7-4BAC-43FA-AB95-2F9376DC7E53}">
      <formula1>PRAC_STUD</formula1>
    </dataValidation>
    <dataValidation type="list" allowBlank="1" showInputMessage="1" showErrorMessage="1" sqref="L72:L79" xr:uid="{3C8991D1-B98A-4873-A752-EB848943D36D}">
      <formula1>METODY</formula1>
    </dataValidation>
    <dataValidation type="list" allowBlank="1" showInputMessage="1" showErrorMessage="1" sqref="L7" xr:uid="{24F23303-494E-4B41-9FD0-1DDF6FF1AD54}">
      <formula1>STATUS</formula1>
    </dataValidation>
    <dataValidation type="list" allowBlank="1" showInputMessage="1" showErrorMessage="1" sqref="B90:E94" xr:uid="{8B156893-B92B-4CD8-8A19-7822AC014AAD}">
      <formula1>ZAL</formula1>
    </dataValidation>
  </dataValidations>
  <hyperlinks>
    <hyperlink ref="P13" r:id="rId1" xr:uid="{42CD908F-082D-4124-82E2-D90F9530667F}"/>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BE8B-2D00-40D3-A59E-6418AB89B994}">
  <sheetPr codeName="Arkusz41">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Z1_IBs!B56</f>
        <v>Module Z1/10</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Z1_IBs!C56</f>
        <v>Diploma Module (1)</v>
      </c>
      <c r="D4" s="263"/>
      <c r="E4" s="263"/>
      <c r="F4" s="263"/>
      <c r="G4" s="263"/>
      <c r="H4" s="263"/>
      <c r="I4" s="263"/>
      <c r="J4" s="264"/>
      <c r="K4" s="246" t="s">
        <v>308</v>
      </c>
      <c r="L4" s="247"/>
      <c r="M4" s="189">
        <f>Z1_IBs!D56</f>
        <v>7</v>
      </c>
      <c r="N4" s="265" t="s">
        <v>116</v>
      </c>
      <c r="O4" s="252"/>
      <c r="P4" s="259" t="str">
        <f>Z1_IBs!F56</f>
        <v>prof. A. Zelek</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111</v>
      </c>
      <c r="H6" s="187" t="s">
        <v>113</v>
      </c>
      <c r="I6" s="85">
        <v>5</v>
      </c>
      <c r="J6" s="95" t="s">
        <v>310</v>
      </c>
      <c r="K6" s="248" t="s">
        <v>251</v>
      </c>
      <c r="L6" s="250"/>
      <c r="M6" s="251" t="s">
        <v>269</v>
      </c>
      <c r="N6" s="252"/>
      <c r="O6" s="189" t="s">
        <v>270</v>
      </c>
      <c r="P6" s="269" t="s">
        <v>271</v>
      </c>
      <c r="Q6" s="268"/>
      <c r="R6" s="189">
        <f>Z1_IBs!G56</f>
        <v>60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805</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806</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808</v>
      </c>
      <c r="B22" s="532"/>
      <c r="C22" s="532"/>
      <c r="D22" s="532"/>
      <c r="E22" s="532"/>
      <c r="F22" s="532" t="s">
        <v>807</v>
      </c>
      <c r="G22" s="532"/>
      <c r="H22" s="532"/>
      <c r="I22" s="532"/>
      <c r="J22" s="532"/>
      <c r="K22" s="532"/>
      <c r="L22" s="532" t="s">
        <v>809</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Z1_IBs!B56</f>
        <v>Module Z1/10</v>
      </c>
      <c r="C26" s="339"/>
      <c r="D26" s="80" t="str">
        <f>Z1_IBs!B57</f>
        <v>Course 10.1.</v>
      </c>
      <c r="E26" s="96" t="str">
        <f>Z1_IBs!B56</f>
        <v>Module Z1/10</v>
      </c>
      <c r="F26" s="346" t="str">
        <f>Z1_IBs!B58</f>
        <v>Course 10.2.</v>
      </c>
      <c r="G26" s="347"/>
      <c r="H26" s="305" t="str">
        <f>Z1_IBs!B56</f>
        <v>Module Z1/10</v>
      </c>
      <c r="I26" s="534"/>
      <c r="J26" s="2" t="str">
        <f>Z1_IBs!B59</f>
        <v>Course 10.3.</v>
      </c>
      <c r="K26" s="358"/>
      <c r="L26" s="360"/>
      <c r="M26" s="358"/>
      <c r="N26" s="360"/>
      <c r="O26" s="295"/>
      <c r="P26" s="296"/>
      <c r="Q26" s="295"/>
      <c r="R26" s="535"/>
    </row>
    <row r="27" spans="1:19" s="97" customFormat="1" ht="59.25" customHeight="1" x14ac:dyDescent="0.25">
      <c r="A27" s="171" t="s">
        <v>264</v>
      </c>
      <c r="B27" s="545" t="str">
        <f>Z1_IBs!C57</f>
        <v>Methodology of Diploma Thesis</v>
      </c>
      <c r="C27" s="546"/>
      <c r="D27" s="547"/>
      <c r="E27" s="548" t="str">
        <f>Z1_IBs!C58</f>
        <v>Methods of Economic Research - workshop</v>
      </c>
      <c r="F27" s="549"/>
      <c r="G27" s="550"/>
      <c r="H27" s="551" t="str">
        <f>Z1_IBs!C59</f>
        <v>Diploma Thesis - workshop</v>
      </c>
      <c r="I27" s="552"/>
      <c r="J27" s="553"/>
      <c r="K27" s="554"/>
      <c r="L27" s="555"/>
      <c r="M27" s="555"/>
      <c r="N27" s="556"/>
      <c r="O27" s="557"/>
      <c r="P27" s="558"/>
      <c r="Q27" s="558"/>
      <c r="R27" s="559"/>
    </row>
    <row r="28" spans="1:19" s="97" customFormat="1" ht="30" customHeight="1" thickBot="1" x14ac:dyDescent="0.3">
      <c r="A28" s="81" t="s">
        <v>308</v>
      </c>
      <c r="B28" s="340">
        <f>Z1_IBs!D57</f>
        <v>2</v>
      </c>
      <c r="C28" s="341"/>
      <c r="D28" s="342"/>
      <c r="E28" s="351">
        <f>Z1_IBs!D58</f>
        <v>2</v>
      </c>
      <c r="F28" s="352"/>
      <c r="G28" s="353"/>
      <c r="H28" s="356">
        <f>Z1_IBs!D59</f>
        <v>3</v>
      </c>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mu7AEMuqwtwvKRFetB92p9whqpyOkNRt3st/tykEMhrZi9M1dZoRX0ot2bxsSRTqQEqKaio8jcyJ9wqbyd8sww==" saltValue="XDvIHSFd7aOC2sNrBHHNIw=="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250F527D-3A24-4928-AC75-D155BCC012D8}">
      <formula1>20</formula1>
      <formula2>1200</formula2>
    </dataValidation>
    <dataValidation type="list" allowBlank="1" showInputMessage="1" showErrorMessage="1" sqref="K6:L6" xr:uid="{EC815867-9F14-4E36-8675-2A401908062E}">
      <formula1>STATUS</formula1>
    </dataValidation>
  </dataValidations>
  <hyperlinks>
    <hyperlink ref="C29" r:id="rId1" display="→  PRZEJDŹ DO KURSU" xr:uid="{1993AB61-96D6-4E04-9D37-E2718FACE4C8}"/>
    <hyperlink ref="I29" r:id="rId2" display="→  PRZEJDŹ DO KURSU" xr:uid="{277A5299-CEB4-4C73-A32C-FE5ACD6C7D26}"/>
    <hyperlink ref="F29" r:id="rId3" display="→  PRZEJDŹ DO KURSU" xr:uid="{DEC6F4E7-8753-4AD6-A450-153F74DB5D50}"/>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Gothic,Pogrubiony"&amp;12&amp;K05-047MODULE DESCRIPTION&amp;R&amp;G</oddHeader>
  </headerFooter>
  <legacyDrawingHF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0DF-3907-4839-932D-9611444CF65A}">
  <sheetPr codeName="Arkusz42">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Z1_IBs!B56</f>
        <v>Module Z1/10</v>
      </c>
      <c r="B3" s="460"/>
      <c r="C3" s="460"/>
      <c r="D3" s="464" t="str">
        <f>Z1_IBs!C56</f>
        <v>Diploma Module (1)</v>
      </c>
      <c r="E3" s="465"/>
      <c r="F3" s="465"/>
      <c r="G3" s="465"/>
      <c r="H3" s="465"/>
      <c r="I3" s="466"/>
      <c r="J3" s="71"/>
      <c r="K3" s="71"/>
      <c r="L3" s="72"/>
      <c r="M3" s="72"/>
      <c r="N3" s="72"/>
      <c r="O3" s="72"/>
      <c r="P3" s="72"/>
      <c r="Q3" s="72"/>
      <c r="R3" s="72"/>
    </row>
    <row r="4" spans="1:19" ht="18.75" thickBot="1" x14ac:dyDescent="0.3">
      <c r="A4" s="364" t="s">
        <v>263</v>
      </c>
      <c r="B4" s="364"/>
      <c r="C4" s="364"/>
      <c r="D4" s="461" t="str">
        <f>Z1_IBs!B57</f>
        <v>Course 10.1.</v>
      </c>
      <c r="E4" s="462"/>
      <c r="F4" s="462"/>
      <c r="G4" s="462"/>
      <c r="H4" s="462"/>
      <c r="I4" s="463"/>
      <c r="J4" s="71"/>
      <c r="K4" s="71"/>
      <c r="L4" s="72"/>
      <c r="M4" s="72"/>
      <c r="N4" s="72"/>
      <c r="O4" s="72"/>
      <c r="P4" s="72"/>
      <c r="Q4" s="72"/>
      <c r="R4" s="72"/>
    </row>
    <row r="5" spans="1:19" ht="23.25" thickBot="1" x14ac:dyDescent="0.3">
      <c r="A5" s="365" t="s">
        <v>264</v>
      </c>
      <c r="B5" s="365"/>
      <c r="C5" s="365"/>
      <c r="D5" s="366" t="str">
        <f>Z1_IBs!C57</f>
        <v>Methodology of Diploma Thesis</v>
      </c>
      <c r="E5" s="366"/>
      <c r="F5" s="366"/>
      <c r="G5" s="366"/>
      <c r="H5" s="366"/>
      <c r="I5" s="366"/>
      <c r="J5" s="366"/>
      <c r="K5" s="366"/>
      <c r="L5" s="367" t="s">
        <v>308</v>
      </c>
      <c r="M5" s="367"/>
      <c r="N5" s="84">
        <f>Z1_IBs!D57</f>
        <v>2</v>
      </c>
      <c r="O5" s="367" t="s">
        <v>116</v>
      </c>
      <c r="P5" s="367"/>
      <c r="Q5" s="368" t="str">
        <f>Z1_IBs!F56</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(10)'!G6</f>
        <v>III</v>
      </c>
      <c r="H7" s="188" t="s">
        <v>113</v>
      </c>
      <c r="I7" s="85">
        <f>'M (10)'!I6</f>
        <v>5</v>
      </c>
      <c r="J7" s="269" t="s">
        <v>268</v>
      </c>
      <c r="K7" s="268"/>
      <c r="L7" s="468" t="s">
        <v>251</v>
      </c>
      <c r="M7" s="469"/>
      <c r="N7" s="86" t="s">
        <v>269</v>
      </c>
      <c r="O7" s="389" t="s">
        <v>270</v>
      </c>
      <c r="P7" s="389"/>
      <c r="Q7" s="542" t="s">
        <v>271</v>
      </c>
      <c r="R7" s="542"/>
      <c r="S7" s="87">
        <f>Z1_IBs!G57</f>
        <v>12</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749</v>
      </c>
      <c r="C14" s="431"/>
      <c r="D14" s="431"/>
      <c r="E14" s="431"/>
      <c r="F14" s="431"/>
      <c r="G14" s="431"/>
      <c r="H14" s="431"/>
      <c r="I14" s="431"/>
      <c r="J14" s="431"/>
      <c r="K14" s="431"/>
      <c r="L14" s="431"/>
      <c r="M14" s="432"/>
      <c r="N14" s="391" t="s">
        <v>413</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750</v>
      </c>
      <c r="C19" s="378"/>
      <c r="D19" s="378"/>
      <c r="E19" s="378"/>
      <c r="F19" s="378"/>
      <c r="G19" s="378"/>
      <c r="H19" s="378"/>
      <c r="I19" s="378"/>
      <c r="J19" s="378"/>
      <c r="K19" s="378"/>
      <c r="L19" s="378"/>
      <c r="M19" s="379"/>
      <c r="N19" s="427" t="s">
        <v>403</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413</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751</v>
      </c>
      <c r="C24" s="378"/>
      <c r="D24" s="378"/>
      <c r="E24" s="378"/>
      <c r="F24" s="378"/>
      <c r="G24" s="378"/>
      <c r="H24" s="378"/>
      <c r="I24" s="378"/>
      <c r="J24" s="378"/>
      <c r="K24" s="378"/>
      <c r="L24" s="378"/>
      <c r="M24" s="379"/>
      <c r="N24" s="427" t="s">
        <v>403</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410</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t="s">
        <v>413</v>
      </c>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752</v>
      </c>
      <c r="C34" s="431"/>
      <c r="D34" s="431"/>
      <c r="E34" s="431"/>
      <c r="F34" s="431"/>
      <c r="G34" s="431"/>
      <c r="H34" s="431"/>
      <c r="I34" s="431"/>
      <c r="J34" s="431"/>
      <c r="K34" s="431"/>
      <c r="L34" s="431"/>
      <c r="M34" s="432"/>
      <c r="N34" s="391" t="s">
        <v>338</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753</v>
      </c>
      <c r="C39" s="378"/>
      <c r="D39" s="378"/>
      <c r="E39" s="378"/>
      <c r="F39" s="378"/>
      <c r="G39" s="378"/>
      <c r="H39" s="378"/>
      <c r="I39" s="378"/>
      <c r="J39" s="378"/>
      <c r="K39" s="378"/>
      <c r="L39" s="378"/>
      <c r="M39" s="379"/>
      <c r="N39" s="427" t="s">
        <v>345</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348</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754</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354</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755</v>
      </c>
      <c r="C59" s="378"/>
      <c r="D59" s="378"/>
      <c r="E59" s="378"/>
      <c r="F59" s="378"/>
      <c r="G59" s="378"/>
      <c r="H59" s="378"/>
      <c r="I59" s="378"/>
      <c r="J59" s="378"/>
      <c r="K59" s="378"/>
      <c r="L59" s="378"/>
      <c r="M59" s="379"/>
      <c r="N59" s="427" t="s">
        <v>349</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354</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t="s">
        <v>353</v>
      </c>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Z1_IBs!G57</f>
        <v>12</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12</v>
      </c>
      <c r="H72" s="489"/>
      <c r="I72" s="490"/>
      <c r="J72" s="454"/>
      <c r="K72" s="474"/>
      <c r="L72" s="512" t="s">
        <v>357</v>
      </c>
      <c r="M72" s="513"/>
      <c r="N72" s="513"/>
      <c r="O72" s="513"/>
      <c r="P72" s="513"/>
      <c r="Q72" s="513"/>
      <c r="R72" s="513"/>
      <c r="S72" s="514"/>
    </row>
    <row r="73" spans="1:19" ht="15" customHeight="1" x14ac:dyDescent="0.25">
      <c r="A73" s="370"/>
      <c r="B73" s="497" t="s">
        <v>254</v>
      </c>
      <c r="C73" s="498"/>
      <c r="D73" s="498"/>
      <c r="E73" s="498"/>
      <c r="F73" s="499"/>
      <c r="G73" s="485">
        <v>6</v>
      </c>
      <c r="H73" s="486"/>
      <c r="I73" s="487"/>
      <c r="J73" s="454"/>
      <c r="K73" s="474"/>
      <c r="L73" s="512" t="s">
        <v>360</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v>6</v>
      </c>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385</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390</v>
      </c>
      <c r="M83" s="513"/>
      <c r="N83" s="513"/>
      <c r="O83" s="513"/>
      <c r="P83" s="513"/>
      <c r="Q83" s="513"/>
      <c r="R83" s="513"/>
      <c r="S83" s="514"/>
    </row>
    <row r="84" spans="1:19" ht="15" customHeight="1" x14ac:dyDescent="0.25">
      <c r="A84" s="370"/>
      <c r="B84" s="500" t="s">
        <v>281</v>
      </c>
      <c r="C84" s="501"/>
      <c r="D84" s="501"/>
      <c r="E84" s="501"/>
      <c r="F84" s="502"/>
      <c r="G84" s="494">
        <f>Z1_IBs!H57</f>
        <v>38</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Z1_IBs!E57</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756</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757</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758</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KTtWGRBleH2J9vEn6O2knl//ZKXOHQ84Av53wa/pzHqiU1ByF6hTpimNjkex77WbQikfe6+/tRwcAg713Slh4g==" saltValue="7YZuMnXYh1meu6z51vYUc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D207441D-50AC-4EE8-ADCD-DB8A17527A50}">
      <formula1>KEK_Z1</formula1>
    </dataValidation>
    <dataValidation type="list" allowBlank="1" showInputMessage="1" showErrorMessage="1" sqref="N34:S53" xr:uid="{1A5996B7-9A86-4923-9FB3-65B90BFED6C1}">
      <formula1>KEU_Z1</formula1>
    </dataValidation>
    <dataValidation type="list" allowBlank="1" showInputMessage="1" showErrorMessage="1" sqref="N14:S33" xr:uid="{ACEDEB5A-B4CF-4305-958A-94467A52E22C}">
      <formula1>KEW_Z1</formula1>
    </dataValidation>
    <dataValidation type="list" allowBlank="1" showInputMessage="1" showErrorMessage="1" sqref="L81:L85" xr:uid="{5667CAC3-FD3B-4FBE-939B-B5DF5E6388D3}">
      <formula1>PRAC_STUD</formula1>
    </dataValidation>
    <dataValidation type="list" allowBlank="1" showInputMessage="1" showErrorMessage="1" sqref="L72:L79" xr:uid="{CA9C5877-934E-45C3-8E9F-3C5D538B275B}">
      <formula1>METODY</formula1>
    </dataValidation>
    <dataValidation type="list" allowBlank="1" showInputMessage="1" showErrorMessage="1" sqref="L7" xr:uid="{1F94C204-0810-4052-85CF-E0B62C3A3512}">
      <formula1>STATUS</formula1>
    </dataValidation>
    <dataValidation type="list" allowBlank="1" showInputMessage="1" showErrorMessage="1" sqref="B90:E94" xr:uid="{8858E051-A9DC-4DF6-BF80-E60EF78E5A7B}">
      <formula1>ZAL</formula1>
    </dataValidation>
  </dataValidations>
  <hyperlinks>
    <hyperlink ref="P13" r:id="rId1" xr:uid="{9E5B15D6-35FD-45ED-990B-09678247AE2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16EE-3D00-4D61-BB76-F5BAC1D296DF}">
  <sheetPr codeName="Arkusz43">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Z1_IBs!B56</f>
        <v>Module Z1/10</v>
      </c>
      <c r="B3" s="460"/>
      <c r="C3" s="460"/>
      <c r="D3" s="464" t="str">
        <f>Z1_IBs!C56</f>
        <v>Diploma Module (1)</v>
      </c>
      <c r="E3" s="465"/>
      <c r="F3" s="465"/>
      <c r="G3" s="465"/>
      <c r="H3" s="465"/>
      <c r="I3" s="466"/>
      <c r="J3" s="71"/>
      <c r="K3" s="71"/>
      <c r="L3" s="72"/>
      <c r="M3" s="72"/>
      <c r="N3" s="72"/>
      <c r="O3" s="72"/>
      <c r="P3" s="72"/>
      <c r="Q3" s="72"/>
      <c r="R3" s="72"/>
    </row>
    <row r="4" spans="1:19" ht="18.75" thickBot="1" x14ac:dyDescent="0.3">
      <c r="A4" s="364" t="s">
        <v>263</v>
      </c>
      <c r="B4" s="364"/>
      <c r="C4" s="364"/>
      <c r="D4" s="461" t="str">
        <f>Z1_IBs!B58</f>
        <v>Course 10.2.</v>
      </c>
      <c r="E4" s="462"/>
      <c r="F4" s="462"/>
      <c r="G4" s="462"/>
      <c r="H4" s="462"/>
      <c r="I4" s="463"/>
      <c r="J4" s="71"/>
      <c r="K4" s="71"/>
      <c r="L4" s="72"/>
      <c r="M4" s="72"/>
      <c r="N4" s="72"/>
      <c r="O4" s="72"/>
      <c r="P4" s="72"/>
      <c r="Q4" s="72"/>
      <c r="R4" s="72"/>
    </row>
    <row r="5" spans="1:19" ht="23.25" thickBot="1" x14ac:dyDescent="0.3">
      <c r="A5" s="365" t="s">
        <v>264</v>
      </c>
      <c r="B5" s="365"/>
      <c r="C5" s="365"/>
      <c r="D5" s="366" t="str">
        <f>Z1_IBs!C58</f>
        <v>Methods of Economic Research - workshop</v>
      </c>
      <c r="E5" s="366"/>
      <c r="F5" s="366"/>
      <c r="G5" s="366"/>
      <c r="H5" s="366"/>
      <c r="I5" s="366"/>
      <c r="J5" s="366"/>
      <c r="K5" s="366"/>
      <c r="L5" s="367" t="s">
        <v>308</v>
      </c>
      <c r="M5" s="367"/>
      <c r="N5" s="84">
        <f>Z1_IBs!D58</f>
        <v>2</v>
      </c>
      <c r="O5" s="367" t="s">
        <v>116</v>
      </c>
      <c r="P5" s="367"/>
      <c r="Q5" s="368" t="str">
        <f>Z1_IBs!F56</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(10)'!G6</f>
        <v>III</v>
      </c>
      <c r="H7" s="188" t="s">
        <v>113</v>
      </c>
      <c r="I7" s="85">
        <f>'M (10)'!I6</f>
        <v>5</v>
      </c>
      <c r="J7" s="269" t="s">
        <v>268</v>
      </c>
      <c r="K7" s="268"/>
      <c r="L7" s="468" t="s">
        <v>251</v>
      </c>
      <c r="M7" s="469"/>
      <c r="N7" s="86" t="s">
        <v>269</v>
      </c>
      <c r="O7" s="389" t="s">
        <v>270</v>
      </c>
      <c r="P7" s="389"/>
      <c r="Q7" s="542" t="s">
        <v>271</v>
      </c>
      <c r="R7" s="542"/>
      <c r="S7" s="87">
        <f>Z1_IBs!G58</f>
        <v>24</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632</v>
      </c>
      <c r="C14" s="431"/>
      <c r="D14" s="431"/>
      <c r="E14" s="431"/>
      <c r="F14" s="431"/>
      <c r="G14" s="431"/>
      <c r="H14" s="431"/>
      <c r="I14" s="431"/>
      <c r="J14" s="431"/>
      <c r="K14" s="431"/>
      <c r="L14" s="431"/>
      <c r="M14" s="432"/>
      <c r="N14" s="391" t="s">
        <v>403</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410</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thickBot="1" x14ac:dyDescent="0.3">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633</v>
      </c>
      <c r="C19" s="378"/>
      <c r="D19" s="378"/>
      <c r="E19" s="378"/>
      <c r="F19" s="378"/>
      <c r="G19" s="378"/>
      <c r="H19" s="378"/>
      <c r="I19" s="378"/>
      <c r="J19" s="378"/>
      <c r="K19" s="378"/>
      <c r="L19" s="378"/>
      <c r="M19" s="379"/>
      <c r="N19" s="391" t="s">
        <v>403</v>
      </c>
      <c r="O19" s="392"/>
      <c r="P19" s="392"/>
      <c r="Q19" s="392"/>
      <c r="R19" s="392"/>
      <c r="S19" s="393"/>
    </row>
    <row r="20" spans="1:19" ht="15" customHeight="1" x14ac:dyDescent="0.25">
      <c r="A20" s="370"/>
      <c r="B20" s="380"/>
      <c r="C20" s="511"/>
      <c r="D20" s="511"/>
      <c r="E20" s="511"/>
      <c r="F20" s="511"/>
      <c r="G20" s="511"/>
      <c r="H20" s="511"/>
      <c r="I20" s="511"/>
      <c r="J20" s="511"/>
      <c r="K20" s="511"/>
      <c r="L20" s="511"/>
      <c r="M20" s="382"/>
      <c r="N20" s="371" t="s">
        <v>410</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413</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634</v>
      </c>
      <c r="C34" s="431"/>
      <c r="D34" s="431"/>
      <c r="E34" s="431"/>
      <c r="F34" s="431"/>
      <c r="G34" s="431"/>
      <c r="H34" s="431"/>
      <c r="I34" s="431"/>
      <c r="J34" s="431"/>
      <c r="K34" s="431"/>
      <c r="L34" s="431"/>
      <c r="M34" s="432"/>
      <c r="N34" s="391" t="s">
        <v>338</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345</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thickBot="1" x14ac:dyDescent="0.3">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635</v>
      </c>
      <c r="C39" s="378"/>
      <c r="D39" s="378"/>
      <c r="E39" s="378"/>
      <c r="F39" s="378"/>
      <c r="G39" s="378"/>
      <c r="H39" s="378"/>
      <c r="I39" s="378"/>
      <c r="J39" s="378"/>
      <c r="K39" s="378"/>
      <c r="L39" s="378"/>
      <c r="M39" s="379"/>
      <c r="N39" s="391" t="s">
        <v>338</v>
      </c>
      <c r="O39" s="392"/>
      <c r="P39" s="392"/>
      <c r="Q39" s="392"/>
      <c r="R39" s="392"/>
      <c r="S39" s="393"/>
    </row>
    <row r="40" spans="1:19" ht="15" customHeight="1" x14ac:dyDescent="0.25">
      <c r="A40" s="375"/>
      <c r="B40" s="380"/>
      <c r="C40" s="511"/>
      <c r="D40" s="511"/>
      <c r="E40" s="511"/>
      <c r="F40" s="511"/>
      <c r="G40" s="511"/>
      <c r="H40" s="511"/>
      <c r="I40" s="511"/>
      <c r="J40" s="511"/>
      <c r="K40" s="511"/>
      <c r="L40" s="511"/>
      <c r="M40" s="382"/>
      <c r="N40" s="371" t="s">
        <v>345</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348</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636</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354</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Z1_IBs!G58</f>
        <v>24</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24</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14</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385</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637</v>
      </c>
      <c r="M83" s="513"/>
      <c r="N83" s="513"/>
      <c r="O83" s="513"/>
      <c r="P83" s="513"/>
      <c r="Q83" s="513"/>
      <c r="R83" s="513"/>
      <c r="S83" s="514"/>
    </row>
    <row r="84" spans="1:19" ht="15" customHeight="1" x14ac:dyDescent="0.25">
      <c r="A84" s="370"/>
      <c r="B84" s="500" t="s">
        <v>281</v>
      </c>
      <c r="C84" s="501"/>
      <c r="D84" s="501"/>
      <c r="E84" s="501"/>
      <c r="F84" s="502"/>
      <c r="G84" s="494">
        <f>Z1_IBs!H58</f>
        <v>26</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Z1_IBs!E58</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638</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639</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640</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Ixx3sOAbksge+1jpi/Fcl2sSdN1G4SLAEo+WUDAfDt4uMW8oPJJXgXfU46ysc7p1fCZ8ZZV3lk7bpxvoCVrX3g==" saltValue="pyBRtNcALQ93qC+3y+MLK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606AE4B0-76FD-456F-8233-7A0CF1351C67}">
      <formula1>ZAL</formula1>
    </dataValidation>
    <dataValidation type="list" allowBlank="1" showInputMessage="1" showErrorMessage="1" sqref="L7" xr:uid="{8588F70C-ED77-443C-B362-964C27BCED6E}">
      <formula1>STATUS</formula1>
    </dataValidation>
    <dataValidation type="list" allowBlank="1" showInputMessage="1" showErrorMessage="1" sqref="L72:L79" xr:uid="{FC75D4FD-6F5F-4ECB-9AB1-6F6BC59D90C3}">
      <formula1>METODY</formula1>
    </dataValidation>
    <dataValidation type="list" allowBlank="1" showInputMessage="1" showErrorMessage="1" sqref="L81:L85" xr:uid="{2E596F70-67A8-4B40-A8A1-DA272EF4E06E}">
      <formula1>PRAC_STUD</formula1>
    </dataValidation>
    <dataValidation type="list" allowBlank="1" showInputMessage="1" showErrorMessage="1" sqref="N14:S33" xr:uid="{35388438-714E-4ED4-8D48-9DF3BA21CBE2}">
      <formula1>KEW_Z1</formula1>
    </dataValidation>
    <dataValidation type="list" allowBlank="1" showInputMessage="1" showErrorMessage="1" sqref="N34:S53" xr:uid="{B2F9ABB4-F446-492F-B93F-B88444AB7C42}">
      <formula1>KEU_Z1</formula1>
    </dataValidation>
    <dataValidation type="list" allowBlank="1" showInputMessage="1" showErrorMessage="1" sqref="N54:S68" xr:uid="{6458AFA0-F3FF-4A72-AFA3-C0658B3B083E}">
      <formula1>KEK_Z1</formula1>
    </dataValidation>
  </dataValidations>
  <hyperlinks>
    <hyperlink ref="P13" r:id="rId1" xr:uid="{CDA70AE8-D1FF-48D6-B55F-317E97FD139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B420-536A-4D06-873B-E56F81B275BE}">
  <sheetPr codeName="Arkusz44">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Z1_IBs!B56</f>
        <v>Module Z1/10</v>
      </c>
      <c r="B3" s="460"/>
      <c r="C3" s="460"/>
      <c r="D3" s="464" t="str">
        <f>Z1_IBs!C56</f>
        <v>Diploma Module (1)</v>
      </c>
      <c r="E3" s="465"/>
      <c r="F3" s="465"/>
      <c r="G3" s="465"/>
      <c r="H3" s="465"/>
      <c r="I3" s="466"/>
      <c r="J3" s="71"/>
      <c r="K3" s="71"/>
      <c r="L3" s="72"/>
      <c r="M3" s="72"/>
      <c r="N3" s="72"/>
      <c r="O3" s="72"/>
      <c r="P3" s="72"/>
      <c r="Q3" s="72"/>
      <c r="R3" s="72"/>
    </row>
    <row r="4" spans="1:19" ht="18.75" thickBot="1" x14ac:dyDescent="0.3">
      <c r="A4" s="364" t="s">
        <v>263</v>
      </c>
      <c r="B4" s="364"/>
      <c r="C4" s="364"/>
      <c r="D4" s="461" t="str">
        <f>Z1_IBs!B59</f>
        <v>Course 10.3.</v>
      </c>
      <c r="E4" s="462"/>
      <c r="F4" s="462"/>
      <c r="G4" s="462"/>
      <c r="H4" s="462"/>
      <c r="I4" s="463"/>
      <c r="J4" s="71"/>
      <c r="K4" s="71"/>
      <c r="L4" s="72"/>
      <c r="M4" s="72"/>
      <c r="N4" s="72"/>
      <c r="O4" s="72"/>
      <c r="P4" s="72"/>
      <c r="Q4" s="72"/>
      <c r="R4" s="72"/>
    </row>
    <row r="5" spans="1:19" ht="23.25" thickBot="1" x14ac:dyDescent="0.3">
      <c r="A5" s="365" t="s">
        <v>264</v>
      </c>
      <c r="B5" s="365"/>
      <c r="C5" s="365"/>
      <c r="D5" s="366" t="str">
        <f>Z1_IBs!C59</f>
        <v>Diploma Thesis - workshop</v>
      </c>
      <c r="E5" s="366"/>
      <c r="F5" s="366"/>
      <c r="G5" s="366"/>
      <c r="H5" s="366"/>
      <c r="I5" s="366"/>
      <c r="J5" s="366"/>
      <c r="K5" s="366"/>
      <c r="L5" s="367" t="s">
        <v>308</v>
      </c>
      <c r="M5" s="367"/>
      <c r="N5" s="84">
        <f>Z1_IBs!D59</f>
        <v>3</v>
      </c>
      <c r="O5" s="367" t="s">
        <v>116</v>
      </c>
      <c r="P5" s="367"/>
      <c r="Q5" s="368" t="str">
        <f>Z1_IBs!F56</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(10)'!G6</f>
        <v>III</v>
      </c>
      <c r="H7" s="188" t="s">
        <v>113</v>
      </c>
      <c r="I7" s="85">
        <f>'M (10)'!I6</f>
        <v>5</v>
      </c>
      <c r="J7" s="269" t="s">
        <v>268</v>
      </c>
      <c r="K7" s="268"/>
      <c r="L7" s="468" t="s">
        <v>251</v>
      </c>
      <c r="M7" s="469"/>
      <c r="N7" s="86" t="s">
        <v>269</v>
      </c>
      <c r="O7" s="389" t="s">
        <v>270</v>
      </c>
      <c r="P7" s="389"/>
      <c r="Q7" s="542" t="s">
        <v>271</v>
      </c>
      <c r="R7" s="542"/>
      <c r="S7" s="87">
        <f>Z1_IBs!G59</f>
        <v>24</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759</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403</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408</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413</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760</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338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t="s">
        <v>345</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t="s">
        <v>348</v>
      </c>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761</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355</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Z1_IBs!G59</f>
        <v>24</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24</v>
      </c>
      <c r="H72" s="489"/>
      <c r="I72" s="490"/>
      <c r="J72" s="454"/>
      <c r="K72" s="474"/>
      <c r="L72" s="512" t="s">
        <v>359</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372</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v>24</v>
      </c>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385</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390</v>
      </c>
      <c r="M83" s="513"/>
      <c r="N83" s="513"/>
      <c r="O83" s="513"/>
      <c r="P83" s="513"/>
      <c r="Q83" s="513"/>
      <c r="R83" s="513"/>
      <c r="S83" s="514"/>
    </row>
    <row r="84" spans="1:19" ht="15" customHeight="1" x14ac:dyDescent="0.25">
      <c r="A84" s="370"/>
      <c r="B84" s="500" t="s">
        <v>281</v>
      </c>
      <c r="C84" s="501"/>
      <c r="D84" s="501"/>
      <c r="E84" s="501"/>
      <c r="F84" s="502"/>
      <c r="G84" s="494">
        <f>Z1_IBs!H59</f>
        <v>51</v>
      </c>
      <c r="H84" s="495"/>
      <c r="I84" s="496"/>
      <c r="J84" s="454"/>
      <c r="K84" s="474"/>
      <c r="L84" s="512" t="s">
        <v>392</v>
      </c>
      <c r="M84" s="513"/>
      <c r="N84" s="513"/>
      <c r="O84" s="513"/>
      <c r="P84" s="513"/>
      <c r="Q84" s="513"/>
      <c r="R84" s="513"/>
      <c r="S84" s="514"/>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Z1_IBs!E59</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762</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mWo2WNbxqrYuRMf9l/OQdXfBWbTS787TEucosdpxw/Qb6A9KDw3TPGAjc2Y8sxXYeeDXuFBIfpHAg9TLKr646A==" saltValue="w/rqrICHDqwRX9bFAzrOK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4BD82D92-870A-4DC7-B449-4EA3E847B0A3}">
      <formula1>KEK_Z1</formula1>
    </dataValidation>
    <dataValidation type="list" allowBlank="1" showInputMessage="1" showErrorMessage="1" sqref="N34:S53" xr:uid="{43CA0DC9-5738-405A-A76B-56DF842B7963}">
      <formula1>KEU_Z1</formula1>
    </dataValidation>
    <dataValidation type="list" allowBlank="1" showInputMessage="1" showErrorMessage="1" sqref="N14:S33" xr:uid="{FDC50AAF-DB80-4991-B4DF-55C10D9DBB3F}">
      <formula1>KEW_Z1</formula1>
    </dataValidation>
    <dataValidation type="list" allowBlank="1" showInputMessage="1" showErrorMessage="1" sqref="L81:L85" xr:uid="{C321ADCD-A11F-47B6-82EA-05FFB8AC79C8}">
      <formula1>PRAC_STUD</formula1>
    </dataValidation>
    <dataValidation type="list" allowBlank="1" showInputMessage="1" showErrorMessage="1" sqref="L72:L79" xr:uid="{AC634BDE-619D-4E44-8F08-32E439EB65C0}">
      <formula1>METODY</formula1>
    </dataValidation>
    <dataValidation type="list" allowBlank="1" showInputMessage="1" showErrorMessage="1" sqref="L7" xr:uid="{707901F9-7968-4B59-8CBE-36F05206A1DB}">
      <formula1>STATUS</formula1>
    </dataValidation>
    <dataValidation type="list" allowBlank="1" showInputMessage="1" showErrorMessage="1" sqref="B90:E94" xr:uid="{D0C76264-357F-40D0-BC19-DD80A6C0C4F0}">
      <formula1>ZAL</formula1>
    </dataValidation>
  </dataValidations>
  <hyperlinks>
    <hyperlink ref="P13" r:id="rId1" xr:uid="{81C97405-1797-4C97-95EC-EFEC10BB54D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C765-A1A6-4E4E-B300-3B0E5D2D2D88}">
  <sheetPr codeName="Arkusz45">
    <tabColor rgb="FF92D050"/>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Z1_IBs!B60</f>
        <v>Module Z1/11</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Z1_IBs!C60</f>
        <v>Specialisation Module (2) INTERNATIONAL BUSINESS</v>
      </c>
      <c r="D4" s="263"/>
      <c r="E4" s="263"/>
      <c r="F4" s="263"/>
      <c r="G4" s="263"/>
      <c r="H4" s="263"/>
      <c r="I4" s="263"/>
      <c r="J4" s="264"/>
      <c r="K4" s="246" t="s">
        <v>308</v>
      </c>
      <c r="L4" s="247"/>
      <c r="M4" s="189">
        <f>Z1_IBs!D60</f>
        <v>14</v>
      </c>
      <c r="N4" s="265" t="s">
        <v>116</v>
      </c>
      <c r="O4" s="252"/>
      <c r="P4" s="259" t="str">
        <f>Z1_IBs!F60</f>
        <v>dr A. Lachowska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111</v>
      </c>
      <c r="H6" s="187" t="s">
        <v>113</v>
      </c>
      <c r="I6" s="85">
        <v>5</v>
      </c>
      <c r="J6" s="95" t="s">
        <v>310</v>
      </c>
      <c r="K6" s="248" t="s">
        <v>251</v>
      </c>
      <c r="L6" s="250"/>
      <c r="M6" s="251" t="s">
        <v>269</v>
      </c>
      <c r="N6" s="252"/>
      <c r="O6" s="189" t="s">
        <v>270</v>
      </c>
      <c r="P6" s="269" t="s">
        <v>271</v>
      </c>
      <c r="Q6" s="268"/>
      <c r="R6" s="189">
        <f>Z1_IBs!G60</f>
        <v>110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830</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831</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832</v>
      </c>
      <c r="B22" s="532"/>
      <c r="C22" s="532"/>
      <c r="D22" s="532"/>
      <c r="E22" s="532"/>
      <c r="F22" s="532" t="s">
        <v>833</v>
      </c>
      <c r="G22" s="532"/>
      <c r="H22" s="532"/>
      <c r="I22" s="532"/>
      <c r="J22" s="532"/>
      <c r="K22" s="532"/>
      <c r="L22" s="532" t="s">
        <v>834</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Z1_IBs!B60</f>
        <v>Module Z1/11</v>
      </c>
      <c r="C26" s="339"/>
      <c r="D26" s="80" t="str">
        <f>Z1_IBs!B61</f>
        <v>Course 11.1.</v>
      </c>
      <c r="E26" s="96" t="str">
        <f>Z1_IBs!B60</f>
        <v>Module Z1/11</v>
      </c>
      <c r="F26" s="346" t="str">
        <f>Z1_IBs!B62</f>
        <v>Course 11.2.</v>
      </c>
      <c r="G26" s="347"/>
      <c r="H26" s="305" t="str">
        <f>Z1_IBs!B60</f>
        <v>Module Z1/11</v>
      </c>
      <c r="I26" s="534"/>
      <c r="J26" s="2" t="str">
        <f>Z1_IBs!B63</f>
        <v>Course 11.3.</v>
      </c>
      <c r="K26" s="358"/>
      <c r="L26" s="360"/>
      <c r="M26" s="358"/>
      <c r="N26" s="360"/>
      <c r="O26" s="295"/>
      <c r="P26" s="296"/>
      <c r="Q26" s="295"/>
      <c r="R26" s="535"/>
    </row>
    <row r="27" spans="1:19" s="97" customFormat="1" ht="59.25" customHeight="1" x14ac:dyDescent="0.25">
      <c r="A27" s="171" t="s">
        <v>264</v>
      </c>
      <c r="B27" s="545" t="str">
        <f>Z1_IBs!C61</f>
        <v>Project Management</v>
      </c>
      <c r="C27" s="546"/>
      <c r="D27" s="547"/>
      <c r="E27" s="548" t="str">
        <f>Z1_IBs!C62</f>
        <v>Diversity Management</v>
      </c>
      <c r="F27" s="549"/>
      <c r="G27" s="550"/>
      <c r="H27" s="551" t="str">
        <f>Z1_IBs!C63</f>
        <v>International Business</v>
      </c>
      <c r="I27" s="552"/>
      <c r="J27" s="553"/>
      <c r="K27" s="554"/>
      <c r="L27" s="555"/>
      <c r="M27" s="555"/>
      <c r="N27" s="556"/>
      <c r="O27" s="557"/>
      <c r="P27" s="558"/>
      <c r="Q27" s="558"/>
      <c r="R27" s="559"/>
    </row>
    <row r="28" spans="1:19" s="97" customFormat="1" ht="30" customHeight="1" thickBot="1" x14ac:dyDescent="0.3">
      <c r="A28" s="81" t="s">
        <v>308</v>
      </c>
      <c r="B28" s="340">
        <f>Z1_IBs!D61</f>
        <v>5</v>
      </c>
      <c r="C28" s="341"/>
      <c r="D28" s="342"/>
      <c r="E28" s="351">
        <f>Z1_IBs!D62</f>
        <v>4</v>
      </c>
      <c r="F28" s="352"/>
      <c r="G28" s="353"/>
      <c r="H28" s="356">
        <f>Z1_IBs!D63</f>
        <v>5</v>
      </c>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LXPk8nE7pZGj4Hua1/IgHfD2hIK7YkMUd2noFKZTghbiHAByffr+Ww0eOyPSkP6YQmOgzgp/IYcAiVD4wwa1HA==" saltValue="H5vQkQRC0UUkQVkKcuPMMA=="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C82E51FA-9195-42A6-8A3C-BE1F0FA57B88}">
      <formula1>STATUS</formula1>
    </dataValidation>
    <dataValidation type="textLength" allowBlank="1" showInputMessage="1" showErrorMessage="1" errorTitle="ilość znaków" error="treść powinna mieć pomiędzy 20 a 1100 znaków" sqref="A11:R11" xr:uid="{66AAB03B-60D5-4068-BA67-1979DD7B8A2E}">
      <formula1>20</formula1>
      <formula2>1200</formula2>
    </dataValidation>
  </dataValidations>
  <hyperlinks>
    <hyperlink ref="C29" r:id="rId1" display="→  PRZEJDŹ DO KURSU" xr:uid="{AE97C153-E71B-47C2-9424-932E3FA20402}"/>
    <hyperlink ref="I29" r:id="rId2" display="→  PRZEJDŹ DO KURSU" xr:uid="{4091D38E-F7E2-4F6F-A97D-49ECD152777F}"/>
    <hyperlink ref="F29" r:id="rId3" display="→  PRZEJDŹ DO KURSU" xr:uid="{BCBEFCD2-FFA4-495B-A881-414681801A61}"/>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Gothic,Pogrubiony"&amp;12&amp;K05-047MODULE DESCRIPTION&amp;R&amp;G</oddHeader>
  </headerFooter>
  <legacyDrawingHF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3FB4-824E-4C70-9F9F-BA1BE7A5CA1B}">
  <sheetPr codeName="Arkusz46">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Z1_IBs!B60</f>
        <v>Module Z1/11</v>
      </c>
      <c r="B3" s="460"/>
      <c r="C3" s="460"/>
      <c r="D3" s="464" t="str">
        <f>Z1_IBs!C60</f>
        <v>Specialisation Module (2)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Z1_IBs!B61</f>
        <v>Course 11.1.</v>
      </c>
      <c r="E4" s="462"/>
      <c r="F4" s="462"/>
      <c r="G4" s="462"/>
      <c r="H4" s="462"/>
      <c r="I4" s="463"/>
      <c r="J4" s="71"/>
      <c r="K4" s="71"/>
      <c r="L4" s="72"/>
      <c r="M4" s="72"/>
      <c r="N4" s="72"/>
      <c r="O4" s="72"/>
      <c r="P4" s="72"/>
      <c r="Q4" s="72"/>
      <c r="R4" s="72"/>
    </row>
    <row r="5" spans="1:19" ht="23.25" thickBot="1" x14ac:dyDescent="0.3">
      <c r="A5" s="365" t="s">
        <v>264</v>
      </c>
      <c r="B5" s="365"/>
      <c r="C5" s="365"/>
      <c r="D5" s="366" t="str">
        <f>Z1_IBs!C61</f>
        <v>Project Management</v>
      </c>
      <c r="E5" s="366"/>
      <c r="F5" s="366"/>
      <c r="G5" s="366"/>
      <c r="H5" s="366"/>
      <c r="I5" s="366"/>
      <c r="J5" s="366"/>
      <c r="K5" s="366"/>
      <c r="L5" s="367" t="s">
        <v>308</v>
      </c>
      <c r="M5" s="367"/>
      <c r="N5" s="84">
        <f>Z1_IBs!D61</f>
        <v>5</v>
      </c>
      <c r="O5" s="367" t="s">
        <v>116</v>
      </c>
      <c r="P5" s="367"/>
      <c r="Q5" s="368" t="str">
        <f>Z1_IBs!F60</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(11)'!G6</f>
        <v>III</v>
      </c>
      <c r="H7" s="188" t="s">
        <v>113</v>
      </c>
      <c r="I7" s="85">
        <f>'M (11)'!I6</f>
        <v>5</v>
      </c>
      <c r="J7" s="269" t="s">
        <v>268</v>
      </c>
      <c r="K7" s="268"/>
      <c r="L7" s="468" t="s">
        <v>251</v>
      </c>
      <c r="M7" s="469"/>
      <c r="N7" s="86" t="s">
        <v>269</v>
      </c>
      <c r="O7" s="389" t="s">
        <v>270</v>
      </c>
      <c r="P7" s="389"/>
      <c r="Q7" s="542" t="s">
        <v>271</v>
      </c>
      <c r="R7" s="542"/>
      <c r="S7" s="87">
        <f>Z1_IBs!G61</f>
        <v>40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659</v>
      </c>
      <c r="C14" s="431"/>
      <c r="D14" s="431"/>
      <c r="E14" s="431"/>
      <c r="F14" s="431"/>
      <c r="G14" s="431"/>
      <c r="H14" s="431"/>
      <c r="I14" s="431"/>
      <c r="J14" s="431"/>
      <c r="K14" s="431"/>
      <c r="L14" s="431"/>
      <c r="M14" s="432"/>
      <c r="N14" s="391" t="s">
        <v>398</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403</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660</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661</v>
      </c>
      <c r="C24" s="378"/>
      <c r="D24" s="378"/>
      <c r="E24" s="378"/>
      <c r="F24" s="378"/>
      <c r="G24" s="378"/>
      <c r="H24" s="378"/>
      <c r="I24" s="378"/>
      <c r="J24" s="378"/>
      <c r="K24" s="378"/>
      <c r="L24" s="378"/>
      <c r="M24" s="379"/>
      <c r="N24" s="427" t="s">
        <v>400</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662</v>
      </c>
      <c r="C34" s="431"/>
      <c r="D34" s="431"/>
      <c r="E34" s="431"/>
      <c r="F34" s="431"/>
      <c r="G34" s="431"/>
      <c r="H34" s="431"/>
      <c r="I34" s="431"/>
      <c r="J34" s="431"/>
      <c r="K34" s="431"/>
      <c r="L34" s="431"/>
      <c r="M34" s="432"/>
      <c r="N34" s="391" t="s">
        <v>340</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342</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346</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663</v>
      </c>
      <c r="C39" s="378"/>
      <c r="D39" s="378"/>
      <c r="E39" s="378"/>
      <c r="F39" s="378"/>
      <c r="G39" s="378"/>
      <c r="H39" s="378"/>
      <c r="I39" s="378"/>
      <c r="J39" s="378"/>
      <c r="K39" s="378"/>
      <c r="L39" s="378"/>
      <c r="M39" s="379"/>
      <c r="N39" s="427" t="s">
        <v>337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338</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664</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340</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665</v>
      </c>
      <c r="C54" s="431"/>
      <c r="D54" s="431"/>
      <c r="E54" s="431"/>
      <c r="F54" s="431"/>
      <c r="G54" s="431"/>
      <c r="H54" s="431"/>
      <c r="I54" s="431"/>
      <c r="J54" s="431"/>
      <c r="K54" s="431"/>
      <c r="L54" s="431"/>
      <c r="M54" s="432"/>
      <c r="N54" s="391" t="s">
        <v>353</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355</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666</v>
      </c>
      <c r="C59" s="378"/>
      <c r="D59" s="378"/>
      <c r="E59" s="378"/>
      <c r="F59" s="378"/>
      <c r="G59" s="378"/>
      <c r="H59" s="378"/>
      <c r="I59" s="378"/>
      <c r="J59" s="378"/>
      <c r="K59" s="378"/>
      <c r="L59" s="378"/>
      <c r="M59" s="379"/>
      <c r="N59" s="427" t="s">
        <v>354</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667</v>
      </c>
      <c r="C64" s="378"/>
      <c r="D64" s="378"/>
      <c r="E64" s="378"/>
      <c r="F64" s="378"/>
      <c r="G64" s="378"/>
      <c r="H64" s="378"/>
      <c r="I64" s="378"/>
      <c r="J64" s="378"/>
      <c r="K64" s="378"/>
      <c r="L64" s="378"/>
      <c r="M64" s="379"/>
      <c r="N64" s="427" t="s">
        <v>352</v>
      </c>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Z1_IBs!G61</f>
        <v>40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40</v>
      </c>
      <c r="H72" s="489"/>
      <c r="I72" s="490"/>
      <c r="J72" s="454"/>
      <c r="K72" s="474"/>
      <c r="L72" s="512" t="s">
        <v>358</v>
      </c>
      <c r="M72" s="513"/>
      <c r="N72" s="513"/>
      <c r="O72" s="513"/>
      <c r="P72" s="513"/>
      <c r="Q72" s="513"/>
      <c r="R72" s="513"/>
      <c r="S72" s="514"/>
    </row>
    <row r="73" spans="1:19" ht="15" customHeight="1" x14ac:dyDescent="0.25">
      <c r="A73" s="370"/>
      <c r="B73" s="497" t="s">
        <v>254</v>
      </c>
      <c r="C73" s="498"/>
      <c r="D73" s="498"/>
      <c r="E73" s="498"/>
      <c r="F73" s="499"/>
      <c r="G73" s="485">
        <v>12</v>
      </c>
      <c r="H73" s="486"/>
      <c r="I73" s="487"/>
      <c r="J73" s="454"/>
      <c r="K73" s="474"/>
      <c r="L73" s="512" t="s">
        <v>364</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258</v>
      </c>
      <c r="M74" s="513"/>
      <c r="N74" s="513"/>
      <c r="O74" s="513"/>
      <c r="P74" s="513"/>
      <c r="Q74" s="513"/>
      <c r="R74" s="513"/>
      <c r="S74" s="514"/>
    </row>
    <row r="75" spans="1:19" ht="15" customHeight="1" x14ac:dyDescent="0.25">
      <c r="A75" s="370"/>
      <c r="B75" s="497" t="s">
        <v>13</v>
      </c>
      <c r="C75" s="498"/>
      <c r="D75" s="498"/>
      <c r="E75" s="498"/>
      <c r="F75" s="499"/>
      <c r="G75" s="485">
        <v>6</v>
      </c>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v>18</v>
      </c>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2</v>
      </c>
      <c r="H81" s="486"/>
      <c r="I81" s="487"/>
      <c r="J81" s="454"/>
      <c r="K81" s="474"/>
      <c r="L81" s="512" t="s">
        <v>393</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394</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c r="M83" s="513"/>
      <c r="N83" s="513"/>
      <c r="O83" s="513"/>
      <c r="P83" s="513"/>
      <c r="Q83" s="513"/>
      <c r="R83" s="513"/>
      <c r="S83" s="514"/>
    </row>
    <row r="84" spans="1:19" ht="15" customHeight="1" x14ac:dyDescent="0.25">
      <c r="A84" s="370"/>
      <c r="B84" s="500" t="s">
        <v>281</v>
      </c>
      <c r="C84" s="501"/>
      <c r="D84" s="501"/>
      <c r="E84" s="501"/>
      <c r="F84" s="502"/>
      <c r="G84" s="494">
        <f>Z1_IBs!H61</f>
        <v>85</v>
      </c>
      <c r="H84" s="495"/>
      <c r="I84" s="496"/>
      <c r="J84" s="454"/>
      <c r="K84" s="474"/>
      <c r="L84" s="512"/>
      <c r="M84" s="513"/>
      <c r="N84" s="513"/>
      <c r="O84" s="513"/>
      <c r="P84" s="513"/>
      <c r="Q84" s="513"/>
      <c r="R84" s="513"/>
      <c r="S84" s="514"/>
    </row>
    <row r="85" spans="1:19" ht="15" customHeight="1" x14ac:dyDescent="0.25">
      <c r="A85" s="370"/>
      <c r="B85" s="491" t="s">
        <v>282</v>
      </c>
      <c r="C85" s="492"/>
      <c r="D85" s="492"/>
      <c r="E85" s="492"/>
      <c r="F85" s="493"/>
      <c r="G85" s="488">
        <f>SUM(G84,G71)</f>
        <v>125</v>
      </c>
      <c r="H85" s="489"/>
      <c r="I85" s="490"/>
      <c r="J85" s="455"/>
      <c r="K85" s="475"/>
      <c r="L85" s="512"/>
      <c r="M85" s="513"/>
      <c r="N85" s="513"/>
      <c r="O85" s="513"/>
      <c r="P85" s="513"/>
      <c r="Q85" s="513"/>
      <c r="R85" s="513"/>
      <c r="S85" s="514"/>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Z1_IBs!E61</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379</v>
      </c>
      <c r="C90" s="422"/>
      <c r="D90" s="422"/>
      <c r="E90" s="423"/>
      <c r="F90" s="424">
        <v>50</v>
      </c>
      <c r="G90" s="425"/>
      <c r="H90" s="425"/>
      <c r="I90" s="426"/>
      <c r="J90" s="401"/>
      <c r="K90" s="414"/>
      <c r="L90" s="405" t="s">
        <v>290</v>
      </c>
      <c r="M90" s="406"/>
      <c r="N90" s="406"/>
      <c r="O90" s="406"/>
      <c r="P90" s="406"/>
      <c r="Q90" s="406"/>
      <c r="R90" s="406"/>
      <c r="S90" s="407"/>
    </row>
    <row r="91" spans="1:19" ht="15" customHeight="1" x14ac:dyDescent="0.25">
      <c r="A91" s="397"/>
      <c r="B91" s="421" t="s">
        <v>383</v>
      </c>
      <c r="C91" s="422"/>
      <c r="D91" s="422"/>
      <c r="E91" s="423"/>
      <c r="F91" s="424">
        <v>50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668</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669</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670</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jClvZBdlnMPGeXfot2mXfsJmbtPTWiP4dzJ1wailla4C4p+qq6lZT69+1KYim0FjjuIxASDK++CSI7b+vMVhjw==" saltValue="qjhip1hYt+zpoDlRfs7oY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0FAF21FC-5DB3-4001-B4EA-E21506259E33}">
      <formula1>ZAL</formula1>
    </dataValidation>
    <dataValidation type="list" allowBlank="1" showInputMessage="1" showErrorMessage="1" sqref="L7" xr:uid="{4F8A7B72-5073-4078-B906-DE8E826F9B84}">
      <formula1>STATUS</formula1>
    </dataValidation>
    <dataValidation type="list" allowBlank="1" showInputMessage="1" showErrorMessage="1" sqref="L72:L79" xr:uid="{BDB76D23-C264-432E-BBBE-49C5AB80D610}">
      <formula1>METODY</formula1>
    </dataValidation>
    <dataValidation type="list" allowBlank="1" showInputMessage="1" showErrorMessage="1" sqref="L81:L85" xr:uid="{776C2B5A-BAF0-48D2-AD4B-18C34180D3F8}">
      <formula1>PRAC_STUD</formula1>
    </dataValidation>
    <dataValidation type="list" allowBlank="1" showInputMessage="1" showErrorMessage="1" sqref="N14:S33" xr:uid="{8E3E5463-6410-497A-A138-20500865AC1A}">
      <formula1>KEW_Z1</formula1>
    </dataValidation>
    <dataValidation type="list" allowBlank="1" showInputMessage="1" showErrorMessage="1" sqref="N34:S53" xr:uid="{D1C94637-760F-443C-BACC-18994EE63977}">
      <formula1>KEU_Z1</formula1>
    </dataValidation>
    <dataValidation type="list" allowBlank="1" showInputMessage="1" showErrorMessage="1" sqref="N54:S68" xr:uid="{B27E29E6-5DAA-4427-9EEE-E2C95F5120CB}">
      <formula1>KEK_Z1</formula1>
    </dataValidation>
  </dataValidations>
  <hyperlinks>
    <hyperlink ref="P13" r:id="rId1" xr:uid="{A86175BC-E887-4843-B2E0-4F6EA103520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DF92-B59B-4030-8B2D-6E9A46CDD950}">
  <sheetPr codeName="Arkusz47">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Z1_IBs!B60</f>
        <v>Module Z1/11</v>
      </c>
      <c r="B3" s="460"/>
      <c r="C3" s="460"/>
      <c r="D3" s="464" t="str">
        <f>Z1_IBs!C60</f>
        <v>Specialisation Module (2)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Z1_IBs!B62</f>
        <v>Course 11.2.</v>
      </c>
      <c r="E4" s="462"/>
      <c r="F4" s="462"/>
      <c r="G4" s="462"/>
      <c r="H4" s="462"/>
      <c r="I4" s="463"/>
      <c r="J4" s="71"/>
      <c r="K4" s="71"/>
      <c r="L4" s="72"/>
      <c r="M4" s="72"/>
      <c r="N4" s="72"/>
      <c r="O4" s="72"/>
      <c r="P4" s="72"/>
      <c r="Q4" s="72"/>
      <c r="R4" s="72"/>
    </row>
    <row r="5" spans="1:19" ht="23.25" thickBot="1" x14ac:dyDescent="0.3">
      <c r="A5" s="365" t="s">
        <v>264</v>
      </c>
      <c r="B5" s="365"/>
      <c r="C5" s="365"/>
      <c r="D5" s="366" t="str">
        <f>Z1_IBs!C62</f>
        <v>Diversity Management</v>
      </c>
      <c r="E5" s="366"/>
      <c r="F5" s="366"/>
      <c r="G5" s="366"/>
      <c r="H5" s="366"/>
      <c r="I5" s="366"/>
      <c r="J5" s="366"/>
      <c r="K5" s="366"/>
      <c r="L5" s="367" t="s">
        <v>308</v>
      </c>
      <c r="M5" s="367"/>
      <c r="N5" s="84">
        <f>Z1_IBs!D62</f>
        <v>4</v>
      </c>
      <c r="O5" s="367" t="s">
        <v>116</v>
      </c>
      <c r="P5" s="367"/>
      <c r="Q5" s="368" t="str">
        <f>Z1_IBs!F60</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(11)'!G6</f>
        <v>III</v>
      </c>
      <c r="H7" s="188" t="s">
        <v>113</v>
      </c>
      <c r="I7" s="85">
        <f>'M (11)'!I6</f>
        <v>5</v>
      </c>
      <c r="J7" s="269" t="s">
        <v>268</v>
      </c>
      <c r="K7" s="268"/>
      <c r="L7" s="468" t="s">
        <v>251</v>
      </c>
      <c r="M7" s="469"/>
      <c r="N7" s="86" t="s">
        <v>269</v>
      </c>
      <c r="O7" s="389" t="s">
        <v>270</v>
      </c>
      <c r="P7" s="389"/>
      <c r="Q7" s="542" t="s">
        <v>271</v>
      </c>
      <c r="R7" s="542"/>
      <c r="S7" s="87">
        <f>Z1_IBs!G62</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868</v>
      </c>
      <c r="C14" s="431"/>
      <c r="D14" s="431"/>
      <c r="E14" s="431"/>
      <c r="F14" s="431"/>
      <c r="G14" s="431"/>
      <c r="H14" s="431"/>
      <c r="I14" s="431"/>
      <c r="J14" s="431"/>
      <c r="K14" s="431"/>
      <c r="L14" s="431"/>
      <c r="M14" s="432"/>
      <c r="N14" s="391" t="s">
        <v>412</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840</v>
      </c>
      <c r="C19" s="378"/>
      <c r="D19" s="378"/>
      <c r="E19" s="378"/>
      <c r="F19" s="378"/>
      <c r="G19" s="378"/>
      <c r="H19" s="378"/>
      <c r="I19" s="378"/>
      <c r="J19" s="378"/>
      <c r="K19" s="378"/>
      <c r="L19" s="378"/>
      <c r="M19" s="379"/>
      <c r="N19" s="427" t="s">
        <v>399</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841</v>
      </c>
      <c r="C24" s="378"/>
      <c r="D24" s="378"/>
      <c r="E24" s="378"/>
      <c r="F24" s="378"/>
      <c r="G24" s="378"/>
      <c r="H24" s="378"/>
      <c r="I24" s="378"/>
      <c r="J24" s="378"/>
      <c r="K24" s="378"/>
      <c r="L24" s="378"/>
      <c r="M24" s="379"/>
      <c r="N24" s="427" t="s">
        <v>399</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thickBot="1" x14ac:dyDescent="0.3">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842</v>
      </c>
      <c r="C34" s="431"/>
      <c r="D34" s="431"/>
      <c r="E34" s="431"/>
      <c r="F34" s="431"/>
      <c r="G34" s="431"/>
      <c r="H34" s="431"/>
      <c r="I34" s="431"/>
      <c r="J34" s="431"/>
      <c r="K34" s="431"/>
      <c r="L34" s="431"/>
      <c r="M34" s="432"/>
      <c r="N34" s="391" t="s">
        <v>338</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843</v>
      </c>
      <c r="C39" s="378"/>
      <c r="D39" s="378"/>
      <c r="E39" s="378"/>
      <c r="F39" s="378"/>
      <c r="G39" s="378"/>
      <c r="H39" s="378"/>
      <c r="I39" s="378"/>
      <c r="J39" s="378"/>
      <c r="K39" s="378"/>
      <c r="L39" s="378"/>
      <c r="M39" s="379"/>
      <c r="N39" s="427" t="s">
        <v>347</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844</v>
      </c>
      <c r="C44" s="378"/>
      <c r="D44" s="378"/>
      <c r="E44" s="378"/>
      <c r="F44" s="378"/>
      <c r="G44" s="378"/>
      <c r="H44" s="378"/>
      <c r="I44" s="378"/>
      <c r="J44" s="378"/>
      <c r="K44" s="378"/>
      <c r="L44" s="378"/>
      <c r="M44" s="379"/>
      <c r="N44" s="427" t="s">
        <v>339</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845</v>
      </c>
      <c r="C54" s="431"/>
      <c r="D54" s="431"/>
      <c r="E54" s="431"/>
      <c r="F54" s="431"/>
      <c r="G54" s="431"/>
      <c r="H54" s="431"/>
      <c r="I54" s="431"/>
      <c r="J54" s="431"/>
      <c r="K54" s="431"/>
      <c r="L54" s="431"/>
      <c r="M54" s="432"/>
      <c r="N54" s="391" t="s">
        <v>351</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Z1_IBs!G62</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16</v>
      </c>
      <c r="H73" s="486"/>
      <c r="I73" s="487"/>
      <c r="J73" s="454"/>
      <c r="K73" s="474"/>
      <c r="L73" s="512" t="s">
        <v>359</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361</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362</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357</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393</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Z1_IBs!H62</f>
        <v>70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100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Z1_IBs!E62</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379</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846</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847</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uLhnVNATGXoEPHpmDXYWmn1aRJ/UbWHW+EbvSWvuIoS2nvN0d2cFC0Vw5AXVHRfmNeCVfEa9RlpUVxb+NhNHQg==" saltValue="BOvF7I9VkXVeRJ6Lv0p8S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A496D09C-023C-42CA-AFEE-9D4545D445DF}">
      <formula1>KEK_Z1</formula1>
    </dataValidation>
    <dataValidation type="list" allowBlank="1" showInputMessage="1" showErrorMessage="1" sqref="N34:S53" xr:uid="{9F07137E-632C-48F1-9F56-4D3A453C6DD0}">
      <formula1>KEU_Z1</formula1>
    </dataValidation>
    <dataValidation type="list" allowBlank="1" showInputMessage="1" showErrorMessage="1" sqref="N14:S33" xr:uid="{E142DD9B-DE4B-47CF-B138-0E64BE27C6CF}">
      <formula1>KEW_Z1</formula1>
    </dataValidation>
    <dataValidation type="list" allowBlank="1" showInputMessage="1" showErrorMessage="1" sqref="L81:L85" xr:uid="{788E2AA2-E5F0-489C-A359-07D23EC6660C}">
      <formula1>PRAC_STUD</formula1>
    </dataValidation>
    <dataValidation type="list" allowBlank="1" showInputMessage="1" showErrorMessage="1" sqref="L72:L79" xr:uid="{C2DD537F-9690-4A57-B7EB-180603D2E1EA}">
      <formula1>METODY</formula1>
    </dataValidation>
    <dataValidation type="list" allowBlank="1" showInputMessage="1" showErrorMessage="1" sqref="L7" xr:uid="{A33A9CDF-4FA1-4C84-9275-C4C56B32C6F6}">
      <formula1>STATUS</formula1>
    </dataValidation>
    <dataValidation type="list" allowBlank="1" showInputMessage="1" showErrorMessage="1" sqref="B90:E94" xr:uid="{497091EE-36EB-43D6-AA82-8EA8F3BC51AC}">
      <formula1>ZAL</formula1>
    </dataValidation>
  </dataValidations>
  <hyperlinks>
    <hyperlink ref="P13" r:id="rId1" xr:uid="{A736FA11-5977-496D-B64E-BD844FB6398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1DC6-9C60-43E8-9D5E-50DAAD230C5F}">
  <sheetPr codeName="Arkusz48">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Z1_IBs!B60</f>
        <v>Module Z1/11</v>
      </c>
      <c r="B3" s="460"/>
      <c r="C3" s="460"/>
      <c r="D3" s="464" t="str">
        <f>Z1_IBs!C60</f>
        <v>Specialisation Module (2)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Z1_IBs!B63</f>
        <v>Course 11.3.</v>
      </c>
      <c r="E4" s="462"/>
      <c r="F4" s="462"/>
      <c r="G4" s="462"/>
      <c r="H4" s="462"/>
      <c r="I4" s="463"/>
      <c r="J4" s="71"/>
      <c r="K4" s="71"/>
      <c r="L4" s="72"/>
      <c r="M4" s="72"/>
      <c r="N4" s="72"/>
      <c r="O4" s="72"/>
      <c r="P4" s="72"/>
      <c r="Q4" s="72"/>
      <c r="R4" s="72"/>
    </row>
    <row r="5" spans="1:19" ht="23.25" thickBot="1" x14ac:dyDescent="0.3">
      <c r="A5" s="365" t="s">
        <v>264</v>
      </c>
      <c r="B5" s="365"/>
      <c r="C5" s="365"/>
      <c r="D5" s="366" t="str">
        <f>Z1_IBs!C63</f>
        <v>International Business</v>
      </c>
      <c r="E5" s="366"/>
      <c r="F5" s="366"/>
      <c r="G5" s="366"/>
      <c r="H5" s="366"/>
      <c r="I5" s="366"/>
      <c r="J5" s="366"/>
      <c r="K5" s="366"/>
      <c r="L5" s="367" t="s">
        <v>308</v>
      </c>
      <c r="M5" s="367"/>
      <c r="N5" s="84">
        <f>Z1_IBs!D63</f>
        <v>5</v>
      </c>
      <c r="O5" s="367" t="s">
        <v>116</v>
      </c>
      <c r="P5" s="367"/>
      <c r="Q5" s="368" t="str">
        <f>Z1_IBs!F60</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(11)'!G6</f>
        <v>III</v>
      </c>
      <c r="H7" s="188" t="s">
        <v>113</v>
      </c>
      <c r="I7" s="85">
        <f>'M (11)'!I6</f>
        <v>5</v>
      </c>
      <c r="J7" s="269" t="s">
        <v>268</v>
      </c>
      <c r="K7" s="268"/>
      <c r="L7" s="468" t="s">
        <v>251</v>
      </c>
      <c r="M7" s="469"/>
      <c r="N7" s="86" t="s">
        <v>269</v>
      </c>
      <c r="O7" s="389" t="s">
        <v>270</v>
      </c>
      <c r="P7" s="389"/>
      <c r="Q7" s="542" t="s">
        <v>271</v>
      </c>
      <c r="R7" s="542"/>
      <c r="S7" s="87">
        <f>Z1_IBs!G63</f>
        <v>40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557</v>
      </c>
      <c r="C14" s="431"/>
      <c r="D14" s="431"/>
      <c r="E14" s="431"/>
      <c r="F14" s="431"/>
      <c r="G14" s="431"/>
      <c r="H14" s="431"/>
      <c r="I14" s="431"/>
      <c r="J14" s="431"/>
      <c r="K14" s="431"/>
      <c r="L14" s="431"/>
      <c r="M14" s="432"/>
      <c r="N14" s="391" t="s">
        <v>399</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406</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558</v>
      </c>
      <c r="C34" s="431"/>
      <c r="D34" s="431"/>
      <c r="E34" s="431"/>
      <c r="F34" s="431"/>
      <c r="G34" s="431"/>
      <c r="H34" s="431"/>
      <c r="I34" s="431"/>
      <c r="J34" s="431"/>
      <c r="K34" s="431"/>
      <c r="L34" s="431"/>
      <c r="M34" s="432"/>
      <c r="N34" s="391" t="s">
        <v>337</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559</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Z1_IBs!G63</f>
        <v>40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20</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16</v>
      </c>
      <c r="H74" s="486"/>
      <c r="I74" s="487"/>
      <c r="J74" s="454"/>
      <c r="K74" s="474"/>
      <c r="L74" s="512" t="s">
        <v>14</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v>2</v>
      </c>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367</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393</v>
      </c>
      <c r="M83" s="513"/>
      <c r="N83" s="513"/>
      <c r="O83" s="513"/>
      <c r="P83" s="513"/>
      <c r="Q83" s="513"/>
      <c r="R83" s="513"/>
      <c r="S83" s="514"/>
    </row>
    <row r="84" spans="1:19" ht="15" customHeight="1" x14ac:dyDescent="0.25">
      <c r="A84" s="370"/>
      <c r="B84" s="500" t="s">
        <v>281</v>
      </c>
      <c r="C84" s="501"/>
      <c r="D84" s="501"/>
      <c r="E84" s="501"/>
      <c r="F84" s="502"/>
      <c r="G84" s="494">
        <f>Z1_IBs!H63</f>
        <v>85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Z1_IBs!E63</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374</v>
      </c>
      <c r="C90" s="422"/>
      <c r="D90" s="422"/>
      <c r="E90" s="423"/>
      <c r="F90" s="424">
        <v>90</v>
      </c>
      <c r="G90" s="425"/>
      <c r="H90" s="425"/>
      <c r="I90" s="426"/>
      <c r="J90" s="401"/>
      <c r="K90" s="414"/>
      <c r="L90" s="405" t="s">
        <v>290</v>
      </c>
      <c r="M90" s="406"/>
      <c r="N90" s="406"/>
      <c r="O90" s="406"/>
      <c r="P90" s="406"/>
      <c r="Q90" s="406"/>
      <c r="R90" s="406"/>
      <c r="S90" s="407"/>
    </row>
    <row r="91" spans="1:19" ht="15" customHeight="1" x14ac:dyDescent="0.25">
      <c r="A91" s="397"/>
      <c r="B91" s="421" t="s">
        <v>380</v>
      </c>
      <c r="C91" s="422"/>
      <c r="D91" s="422"/>
      <c r="E91" s="423"/>
      <c r="F91" s="424">
        <v>10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33.5" customHeight="1" x14ac:dyDescent="0.25">
      <c r="A98" s="456"/>
      <c r="B98" s="515" t="s">
        <v>560</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561</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562</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E47aiHKhPeyx7bcFMsmhAs9a9lA4HSIMasTT8hgf1xDb1XaFTGlubY0giX7gIfFI8Jo+fw0arXfJVsXKGZ3eWA==" saltValue="yjiM3BezXjY5hkGPieHVA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B8A05587-50B5-4325-A93B-F5FDABFCB082}">
      <formula1>ZAL</formula1>
    </dataValidation>
    <dataValidation type="list" allowBlank="1" showInputMessage="1" showErrorMessage="1" sqref="L7" xr:uid="{9F51448A-4E28-4BE8-9FAE-549879F455D2}">
      <formula1>STATUS</formula1>
    </dataValidation>
    <dataValidation type="list" allowBlank="1" showInputMessage="1" showErrorMessage="1" sqref="L72:L79" xr:uid="{DA39BE9E-749A-4BEE-96EE-7B49A53C0DEB}">
      <formula1>METODY</formula1>
    </dataValidation>
    <dataValidation type="list" allowBlank="1" showInputMessage="1" showErrorMessage="1" sqref="L81:L85" xr:uid="{E2D7458A-FB9C-4D75-BEB0-1B9A664F4DA7}">
      <formula1>PRAC_STUD</formula1>
    </dataValidation>
    <dataValidation type="list" allowBlank="1" showInputMessage="1" showErrorMessage="1" sqref="N14:S33" xr:uid="{26B04D77-C0FE-4B36-9794-0E3DE7A38B44}">
      <formula1>KEW_Z1</formula1>
    </dataValidation>
    <dataValidation type="list" allowBlank="1" showInputMessage="1" showErrorMessage="1" sqref="N34:S53" xr:uid="{094E5575-633B-4684-A820-097008BAA4AA}">
      <formula1>KEU_Z1</formula1>
    </dataValidation>
    <dataValidation type="list" allowBlank="1" showInputMessage="1" showErrorMessage="1" sqref="N54:S68" xr:uid="{88E5669B-9CA0-4494-8B70-B24446E02CCB}">
      <formula1>KEK_Z1</formula1>
    </dataValidation>
  </dataValidations>
  <hyperlinks>
    <hyperlink ref="P13" r:id="rId1" xr:uid="{1116FDBB-337D-4434-B13E-07B0056E9C2F}"/>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896A-696E-43F9-912D-1AB5C084580B}">
  <sheetPr codeName="Arkusz62">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Z1_IBs!B64</f>
        <v>Module Z1/12</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Z1_IBs!C64</f>
        <v>Practical Activities Module (1)</v>
      </c>
      <c r="D4" s="263"/>
      <c r="E4" s="263"/>
      <c r="F4" s="263"/>
      <c r="G4" s="263"/>
      <c r="H4" s="263"/>
      <c r="I4" s="263"/>
      <c r="J4" s="264"/>
      <c r="K4" s="246" t="s">
        <v>308</v>
      </c>
      <c r="L4" s="247"/>
      <c r="M4" s="189">
        <f>Z1_IBs!D64</f>
        <v>2</v>
      </c>
      <c r="N4" s="265" t="s">
        <v>116</v>
      </c>
      <c r="O4" s="252"/>
      <c r="P4" s="259" t="str">
        <f>Z1_IBs!F64</f>
        <v>dr R. Nowak-Lewandowska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111</v>
      </c>
      <c r="H6" s="187" t="s">
        <v>113</v>
      </c>
      <c r="I6" s="85">
        <v>5</v>
      </c>
      <c r="J6" s="95" t="s">
        <v>310</v>
      </c>
      <c r="K6" s="248" t="s">
        <v>251</v>
      </c>
      <c r="L6" s="250"/>
      <c r="M6" s="251" t="s">
        <v>269</v>
      </c>
      <c r="N6" s="252"/>
      <c r="O6" s="189" t="s">
        <v>270</v>
      </c>
      <c r="P6" s="269" t="s">
        <v>271</v>
      </c>
      <c r="Q6" s="268"/>
      <c r="R6" s="189">
        <f>Z1_IBs!G64</f>
        <v>40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810</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811</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812</v>
      </c>
      <c r="B22" s="532"/>
      <c r="C22" s="532"/>
      <c r="D22" s="532"/>
      <c r="E22" s="532"/>
      <c r="F22" s="532" t="s">
        <v>813</v>
      </c>
      <c r="G22" s="532"/>
      <c r="H22" s="532"/>
      <c r="I22" s="532"/>
      <c r="J22" s="532"/>
      <c r="K22" s="532"/>
      <c r="L22" s="532" t="s">
        <v>814</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Z1_IBs!B64</f>
        <v>Module Z1/12</v>
      </c>
      <c r="C26" s="339"/>
      <c r="D26" s="80" t="str">
        <f>Z1_IBs!B65</f>
        <v>Course 12.1.</v>
      </c>
      <c r="E26" s="96"/>
      <c r="F26" s="346"/>
      <c r="G26" s="347"/>
      <c r="H26" s="305"/>
      <c r="I26" s="534"/>
      <c r="J26" s="2"/>
      <c r="K26" s="358"/>
      <c r="L26" s="360"/>
      <c r="M26" s="358"/>
      <c r="N26" s="360"/>
      <c r="O26" s="295"/>
      <c r="P26" s="296"/>
      <c r="Q26" s="295"/>
      <c r="R26" s="535"/>
    </row>
    <row r="27" spans="1:19" s="97" customFormat="1" ht="59.25" customHeight="1" x14ac:dyDescent="0.25">
      <c r="A27" s="171" t="s">
        <v>264</v>
      </c>
      <c r="B27" s="545" t="str">
        <f>Z1_IBs!C65</f>
        <v>Additional activities</v>
      </c>
      <c r="C27" s="546"/>
      <c r="D27" s="547"/>
      <c r="E27" s="548"/>
      <c r="F27" s="549"/>
      <c r="G27" s="550"/>
      <c r="H27" s="551"/>
      <c r="I27" s="552"/>
      <c r="J27" s="553"/>
      <c r="K27" s="554"/>
      <c r="L27" s="555"/>
      <c r="M27" s="555"/>
      <c r="N27" s="556"/>
      <c r="O27" s="557"/>
      <c r="P27" s="558"/>
      <c r="Q27" s="558"/>
      <c r="R27" s="559"/>
    </row>
    <row r="28" spans="1:19" s="97" customFormat="1" ht="30" customHeight="1" thickBot="1" x14ac:dyDescent="0.3">
      <c r="A28" s="81" t="s">
        <v>308</v>
      </c>
      <c r="B28" s="340">
        <f>Z1_IBs!D65</f>
        <v>2</v>
      </c>
      <c r="C28" s="341"/>
      <c r="D28" s="342"/>
      <c r="E28" s="351"/>
      <c r="F28" s="352"/>
      <c r="G28" s="353"/>
      <c r="H28" s="356"/>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c r="G29" s="175"/>
      <c r="H29" s="176"/>
      <c r="I29" s="142"/>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64tg3e3w+2gIPoONk854Fi+EH7LlK5WKXfodccU52C5eAzFx4aykQl4ps7LFtP5leQY+Ht1GI25lMxXSIn+dMQ==" saltValue="rITvznG16kF33GM0tqUdcQ=="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CF3A77BE-5430-44DB-A381-9A87B56000B7}">
      <formula1>STATUS</formula1>
    </dataValidation>
    <dataValidation type="textLength" allowBlank="1" showInputMessage="1" showErrorMessage="1" errorTitle="ilość znaków" error="treść powinna mieć pomiędzy 20 a 1100 znaków" sqref="A11:R11" xr:uid="{5E614A89-E49E-44A2-BAA2-CACF5D9AB50C}">
      <formula1>20</formula1>
      <formula2>1200</formula2>
    </dataValidation>
  </dataValidations>
  <hyperlinks>
    <hyperlink ref="C29" r:id="rId1" display="→  PRZEJDŹ DO KURSU" xr:uid="{4E72972D-C646-4718-91E7-C2FF27396805}"/>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Gothic,Pogrubiony"&amp;12&amp;K05-047MODULE DESCRIPTION&amp;R&amp;G</oddHeader>
  </headerFooter>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E8B4-E5D2-4BF5-8B49-5DCD3392E6FC}">
  <sheetPr codeName="Arkusz50">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Z1_IBs!B64</f>
        <v>Module Z1/12</v>
      </c>
      <c r="B3" s="460"/>
      <c r="C3" s="460"/>
      <c r="D3" s="464" t="str">
        <f>Z1_IBs!C64</f>
        <v>Practical Activities Module (1)</v>
      </c>
      <c r="E3" s="465"/>
      <c r="F3" s="465"/>
      <c r="G3" s="465"/>
      <c r="H3" s="465"/>
      <c r="I3" s="466"/>
      <c r="J3" s="71"/>
      <c r="K3" s="71"/>
      <c r="L3" s="72"/>
      <c r="M3" s="72"/>
      <c r="N3" s="72"/>
      <c r="O3" s="72"/>
      <c r="P3" s="72"/>
      <c r="Q3" s="72"/>
      <c r="R3" s="72"/>
    </row>
    <row r="4" spans="1:19" ht="18.75" thickBot="1" x14ac:dyDescent="0.3">
      <c r="A4" s="364" t="s">
        <v>263</v>
      </c>
      <c r="B4" s="364"/>
      <c r="C4" s="364"/>
      <c r="D4" s="461" t="str">
        <f>Z1_IBs!B65</f>
        <v>Course 12.1.</v>
      </c>
      <c r="E4" s="462"/>
      <c r="F4" s="462"/>
      <c r="G4" s="462"/>
      <c r="H4" s="462"/>
      <c r="I4" s="463"/>
      <c r="J4" s="71"/>
      <c r="K4" s="71"/>
      <c r="L4" s="72"/>
      <c r="M4" s="72"/>
      <c r="N4" s="72"/>
      <c r="O4" s="72"/>
      <c r="P4" s="72"/>
      <c r="Q4" s="72"/>
      <c r="R4" s="72"/>
    </row>
    <row r="5" spans="1:19" ht="23.25" thickBot="1" x14ac:dyDescent="0.3">
      <c r="A5" s="365" t="s">
        <v>264</v>
      </c>
      <c r="B5" s="365"/>
      <c r="C5" s="365"/>
      <c r="D5" s="366" t="str">
        <f>Z1_IBs!C65</f>
        <v>Additional activities</v>
      </c>
      <c r="E5" s="366"/>
      <c r="F5" s="366"/>
      <c r="G5" s="366"/>
      <c r="H5" s="366"/>
      <c r="I5" s="366"/>
      <c r="J5" s="366"/>
      <c r="K5" s="366"/>
      <c r="L5" s="367" t="s">
        <v>308</v>
      </c>
      <c r="M5" s="367"/>
      <c r="N5" s="84">
        <f>Z1_IBs!D65</f>
        <v>2</v>
      </c>
      <c r="O5" s="367" t="s">
        <v>116</v>
      </c>
      <c r="P5" s="367"/>
      <c r="Q5" s="389" t="str">
        <f>Z1_IBs!F64</f>
        <v>dr R. Nowak-Lewandowska</v>
      </c>
      <c r="R5" s="389"/>
      <c r="S5" s="389"/>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(12)'!G6</f>
        <v>III</v>
      </c>
      <c r="H7" s="188" t="s">
        <v>113</v>
      </c>
      <c r="I7" s="85">
        <f>'M (12)'!I6</f>
        <v>5</v>
      </c>
      <c r="J7" s="269" t="s">
        <v>268</v>
      </c>
      <c r="K7" s="268"/>
      <c r="L7" s="468" t="s">
        <v>251</v>
      </c>
      <c r="M7" s="469"/>
      <c r="N7" s="86" t="s">
        <v>269</v>
      </c>
      <c r="O7" s="389" t="s">
        <v>270</v>
      </c>
      <c r="P7" s="389"/>
      <c r="Q7" s="542" t="s">
        <v>271</v>
      </c>
      <c r="R7" s="542"/>
      <c r="S7" s="87">
        <f>Z1_IBs!G65</f>
        <v>40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848</v>
      </c>
      <c r="C14" s="431"/>
      <c r="D14" s="431"/>
      <c r="E14" s="431"/>
      <c r="F14" s="431"/>
      <c r="G14" s="431"/>
      <c r="H14" s="431"/>
      <c r="I14" s="431"/>
      <c r="J14" s="431"/>
      <c r="K14" s="431"/>
      <c r="L14" s="431"/>
      <c r="M14" s="432"/>
      <c r="N14" s="391" t="s">
        <v>412</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399</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849</v>
      </c>
      <c r="C19" s="378"/>
      <c r="D19" s="378"/>
      <c r="E19" s="378"/>
      <c r="F19" s="378"/>
      <c r="G19" s="378"/>
      <c r="H19" s="378"/>
      <c r="I19" s="378"/>
      <c r="J19" s="378"/>
      <c r="K19" s="378"/>
      <c r="L19" s="378"/>
      <c r="M19" s="379"/>
      <c r="N19" s="427" t="s">
        <v>399</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409</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850</v>
      </c>
      <c r="C34" s="431"/>
      <c r="D34" s="431"/>
      <c r="E34" s="431"/>
      <c r="F34" s="431"/>
      <c r="G34" s="431"/>
      <c r="H34" s="431"/>
      <c r="I34" s="431"/>
      <c r="J34" s="431"/>
      <c r="K34" s="431"/>
      <c r="L34" s="431"/>
      <c r="M34" s="432"/>
      <c r="N34" s="391" t="s">
        <v>347</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851</v>
      </c>
      <c r="C39" s="378"/>
      <c r="D39" s="378"/>
      <c r="E39" s="378"/>
      <c r="F39" s="378"/>
      <c r="G39" s="378"/>
      <c r="H39" s="378"/>
      <c r="I39" s="378"/>
      <c r="J39" s="378"/>
      <c r="K39" s="378"/>
      <c r="L39" s="378"/>
      <c r="M39" s="379"/>
      <c r="N39" s="427" t="s">
        <v>338</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341</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852</v>
      </c>
      <c r="C44" s="378"/>
      <c r="D44" s="378"/>
      <c r="E44" s="378"/>
      <c r="F44" s="378"/>
      <c r="G44" s="378"/>
      <c r="H44" s="378"/>
      <c r="I44" s="378"/>
      <c r="J44" s="378"/>
      <c r="K44" s="378"/>
      <c r="L44" s="378"/>
      <c r="M44" s="379"/>
      <c r="N44" s="427" t="s">
        <v>347</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853</v>
      </c>
      <c r="C54" s="431"/>
      <c r="D54" s="431"/>
      <c r="E54" s="431"/>
      <c r="F54" s="431"/>
      <c r="G54" s="431"/>
      <c r="H54" s="431"/>
      <c r="I54" s="431"/>
      <c r="J54" s="431"/>
      <c r="K54" s="431"/>
      <c r="L54" s="431"/>
      <c r="M54" s="432"/>
      <c r="N54" s="391" t="s">
        <v>351</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350</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854</v>
      </c>
      <c r="C59" s="378"/>
      <c r="D59" s="378"/>
      <c r="E59" s="378"/>
      <c r="F59" s="378"/>
      <c r="G59" s="378"/>
      <c r="H59" s="378"/>
      <c r="I59" s="378"/>
      <c r="J59" s="378"/>
      <c r="K59" s="378"/>
      <c r="L59" s="378"/>
      <c r="M59" s="379"/>
      <c r="N59" s="427" t="s">
        <v>354</v>
      </c>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t="s">
        <v>356</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3">
      <c r="A68" s="386"/>
      <c r="B68" s="383"/>
      <c r="C68" s="384"/>
      <c r="D68" s="384"/>
      <c r="E68" s="384"/>
      <c r="F68" s="384"/>
      <c r="G68" s="384"/>
      <c r="H68" s="384"/>
      <c r="I68" s="384"/>
      <c r="J68" s="384"/>
      <c r="K68" s="384"/>
      <c r="L68" s="384"/>
      <c r="M68" s="385"/>
      <c r="N68" s="457"/>
      <c r="O68" s="458"/>
      <c r="P68" s="458"/>
      <c r="Q68" s="458"/>
      <c r="R68" s="458"/>
      <c r="S68" s="459"/>
    </row>
    <row r="69" spans="1:19" ht="15" customHeight="1" x14ac:dyDescent="0.25">
      <c r="A69" s="563"/>
      <c r="B69" s="564"/>
      <c r="C69" s="564"/>
      <c r="D69" s="564"/>
      <c r="E69" s="564"/>
      <c r="F69" s="564"/>
      <c r="G69" s="564"/>
      <c r="H69" s="564"/>
      <c r="I69" s="564"/>
      <c r="J69" s="564"/>
      <c r="K69" s="564"/>
      <c r="L69" s="564"/>
      <c r="M69" s="564"/>
      <c r="N69" s="564"/>
      <c r="O69" s="564"/>
      <c r="P69" s="564"/>
      <c r="Q69" s="564"/>
      <c r="R69" s="564"/>
      <c r="S69" s="565"/>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Z1_IBs!G65</f>
        <v>40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40</v>
      </c>
      <c r="H72" s="489"/>
      <c r="I72" s="490"/>
      <c r="J72" s="454"/>
      <c r="K72" s="474"/>
      <c r="L72" s="512" t="s">
        <v>357</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363</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359</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372</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v>40</v>
      </c>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394</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Z1_IBs!H65</f>
        <v>10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Z1_IBs!E65</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380</v>
      </c>
      <c r="C90" s="422"/>
      <c r="D90" s="422"/>
      <c r="E90" s="423"/>
      <c r="F90" s="424">
        <v>10</v>
      </c>
      <c r="G90" s="425"/>
      <c r="H90" s="425"/>
      <c r="I90" s="426"/>
      <c r="J90" s="401"/>
      <c r="K90" s="414"/>
      <c r="L90" s="405" t="s">
        <v>290</v>
      </c>
      <c r="M90" s="406"/>
      <c r="N90" s="406"/>
      <c r="O90" s="406"/>
      <c r="P90" s="406"/>
      <c r="Q90" s="406"/>
      <c r="R90" s="406"/>
      <c r="S90" s="407"/>
    </row>
    <row r="91" spans="1:19" ht="15" customHeight="1" x14ac:dyDescent="0.25">
      <c r="A91" s="397"/>
      <c r="B91" s="421" t="s">
        <v>383</v>
      </c>
      <c r="C91" s="422"/>
      <c r="D91" s="422"/>
      <c r="E91" s="423"/>
      <c r="F91" s="424">
        <v>90</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855</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856</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R+iaEQLNCf9sDL7VU8hlCI1T2PgikuNNNah8YyZwQrhei0r/EPBf4FBvPEbro0b+k7s1udxLQG+KIgJ5ShdHaw==" saltValue="dvHomfcekdy9gUhUCvYmD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016CFD59-FA07-46A5-B28C-E4836C128FF2}">
      <formula1>KEK_Z1</formula1>
    </dataValidation>
    <dataValidation type="list" allowBlank="1" showInputMessage="1" showErrorMessage="1" sqref="N34:S53" xr:uid="{C27A34A1-468D-46A7-8877-86A8204BEC2D}">
      <formula1>KEU_Z1</formula1>
    </dataValidation>
    <dataValidation type="list" allowBlank="1" showInputMessage="1" showErrorMessage="1" sqref="N14:S33" xr:uid="{A3A2F8AA-36D7-48CB-8E33-F6EFD06B4B81}">
      <formula1>KEW_Z1</formula1>
    </dataValidation>
    <dataValidation type="list" allowBlank="1" showInputMessage="1" showErrorMessage="1" sqref="L81:L85" xr:uid="{17EE0B78-D8DE-4A98-8C0D-BC2651D1A552}">
      <formula1>PRAC_STUD</formula1>
    </dataValidation>
    <dataValidation type="list" allowBlank="1" showInputMessage="1" showErrorMessage="1" sqref="L72:L79" xr:uid="{3A77575F-4743-4B15-B34F-031DA3898542}">
      <formula1>METODY</formula1>
    </dataValidation>
    <dataValidation type="list" allowBlank="1" showInputMessage="1" showErrorMessage="1" sqref="L7" xr:uid="{9530886D-A81F-4BA8-B437-C35D06736B76}">
      <formula1>STATUS</formula1>
    </dataValidation>
    <dataValidation type="list" allowBlank="1" showInputMessage="1" showErrorMessage="1" sqref="B90:E94" xr:uid="{B141F4F2-4CF6-48FF-AF4C-312FC9378AC6}">
      <formula1>ZAL</formula1>
    </dataValidation>
  </dataValidations>
  <hyperlinks>
    <hyperlink ref="P13" r:id="rId1" xr:uid="{6C4DA334-2189-44AE-B3ED-6605C3E6E305}"/>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AEC-2419-498A-A046-14239DA4D174}">
  <sheetPr codeName="Arkusz51">
    <tabColor rgb="FFC6E0B4"/>
    <pageSetUpPr fitToPage="1"/>
  </sheetPr>
  <dimension ref="A1:R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8" ht="26.25" thickBot="1" x14ac:dyDescent="0.3">
      <c r="A1" s="253" t="str">
        <f>Z1_IBs!B2</f>
        <v>2020/2021</v>
      </c>
      <c r="B1" s="254"/>
      <c r="C1" s="68"/>
      <c r="D1" s="69"/>
    </row>
    <row r="2" spans="1:18" ht="9.9499999999999993" customHeight="1" thickBot="1" x14ac:dyDescent="0.3"/>
    <row r="3" spans="1:18" ht="39" customHeight="1" thickBot="1" x14ac:dyDescent="0.3">
      <c r="A3" s="246" t="s">
        <v>300</v>
      </c>
      <c r="B3" s="247"/>
      <c r="C3" s="256" t="str">
        <f>Z1_IBs!B67</f>
        <v>Module Z1/13</v>
      </c>
      <c r="D3" s="257"/>
      <c r="E3" s="257"/>
      <c r="F3" s="258"/>
      <c r="G3" s="71"/>
      <c r="H3" s="71"/>
      <c r="I3" s="71"/>
      <c r="J3" s="71"/>
      <c r="K3" s="71"/>
      <c r="L3" s="72"/>
      <c r="M3" s="72"/>
      <c r="N3" s="72"/>
      <c r="O3" s="72"/>
      <c r="P3" s="72"/>
      <c r="Q3" s="72"/>
    </row>
    <row r="4" spans="1:18" s="203" customFormat="1" ht="39.75" customHeight="1" thickBot="1" x14ac:dyDescent="0.3">
      <c r="A4" s="255" t="s">
        <v>301</v>
      </c>
      <c r="B4" s="255"/>
      <c r="C4" s="262" t="str">
        <f>Z1_IBs!C67</f>
        <v>Diploma Module (2)</v>
      </c>
      <c r="D4" s="263"/>
      <c r="E4" s="263"/>
      <c r="F4" s="263"/>
      <c r="G4" s="263"/>
      <c r="H4" s="263"/>
      <c r="I4" s="263"/>
      <c r="J4" s="264"/>
      <c r="K4" s="246" t="s">
        <v>308</v>
      </c>
      <c r="L4" s="247"/>
      <c r="M4" s="189">
        <f>Z1_IBs!D67</f>
        <v>6</v>
      </c>
      <c r="N4" s="265" t="s">
        <v>116</v>
      </c>
      <c r="O4" s="252"/>
      <c r="P4" s="259" t="str">
        <f>Z1_IBs!F67</f>
        <v>prof. A. Zelek</v>
      </c>
      <c r="Q4" s="260"/>
      <c r="R4" s="261"/>
    </row>
    <row r="5" spans="1:18"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8" s="203" customFormat="1" ht="43.15" customHeight="1" thickBot="1" x14ac:dyDescent="0.3">
      <c r="A6" s="246" t="s">
        <v>265</v>
      </c>
      <c r="B6" s="247"/>
      <c r="C6" s="256" t="str">
        <f>Z1_IBs!B3</f>
        <v>MANAGEMENT</v>
      </c>
      <c r="D6" s="258"/>
      <c r="E6" s="73" t="str">
        <f>Z1_IBs!B4</f>
        <v>Bachelor</v>
      </c>
      <c r="F6" s="187" t="s">
        <v>267</v>
      </c>
      <c r="G6" s="85" t="s">
        <v>111</v>
      </c>
      <c r="H6" s="187" t="s">
        <v>113</v>
      </c>
      <c r="I6" s="85">
        <v>6</v>
      </c>
      <c r="J6" s="95" t="s">
        <v>310</v>
      </c>
      <c r="K6" s="248" t="s">
        <v>251</v>
      </c>
      <c r="L6" s="250"/>
      <c r="M6" s="251" t="s">
        <v>269</v>
      </c>
      <c r="N6" s="252"/>
      <c r="O6" s="189" t="s">
        <v>270</v>
      </c>
      <c r="P6" s="269" t="s">
        <v>271</v>
      </c>
      <c r="Q6" s="268"/>
      <c r="R6" s="189">
        <f>Z1_IBs!G67</f>
        <v>24</v>
      </c>
    </row>
    <row r="7" spans="1:18" ht="9.9499999999999993" customHeight="1" thickBot="1" x14ac:dyDescent="0.3">
      <c r="B7" s="74"/>
      <c r="C7" s="74"/>
      <c r="D7" s="74"/>
      <c r="E7" s="74"/>
      <c r="F7" s="74"/>
      <c r="G7" s="74"/>
      <c r="H7" s="74"/>
      <c r="I7" s="74"/>
      <c r="J7" s="74"/>
      <c r="K7" s="74"/>
      <c r="L7" s="74"/>
      <c r="M7" s="75"/>
      <c r="N7" s="74"/>
      <c r="O7" s="74"/>
      <c r="P7" s="74"/>
      <c r="Q7" s="74"/>
    </row>
    <row r="8" spans="1:18" ht="15" customHeight="1" x14ac:dyDescent="0.25">
      <c r="A8" s="276"/>
      <c r="B8" s="277"/>
      <c r="C8" s="277"/>
      <c r="D8" s="277"/>
      <c r="E8" s="277"/>
      <c r="F8" s="277"/>
      <c r="G8" s="277"/>
      <c r="H8" s="277"/>
      <c r="I8" s="277"/>
      <c r="J8" s="277"/>
      <c r="K8" s="277"/>
      <c r="L8" s="277"/>
      <c r="M8" s="277"/>
      <c r="N8" s="277"/>
      <c r="O8" s="277"/>
      <c r="P8" s="277"/>
      <c r="Q8" s="277"/>
      <c r="R8" s="278"/>
    </row>
    <row r="9" spans="1:18" ht="30" customHeight="1" x14ac:dyDescent="0.25">
      <c r="A9" s="334" t="s">
        <v>303</v>
      </c>
      <c r="B9" s="335"/>
      <c r="C9" s="335"/>
      <c r="D9" s="335"/>
      <c r="E9" s="335"/>
      <c r="F9" s="335"/>
      <c r="G9" s="335"/>
      <c r="H9" s="335"/>
      <c r="I9" s="335"/>
      <c r="J9" s="335"/>
      <c r="K9" s="335"/>
      <c r="L9" s="335"/>
      <c r="M9" s="335"/>
      <c r="N9" s="335"/>
      <c r="O9" s="335"/>
      <c r="P9" s="335"/>
      <c r="Q9" s="335"/>
      <c r="R9" s="504"/>
    </row>
    <row r="10" spans="1:18"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8" ht="99.95" customHeight="1" thickBot="1" x14ac:dyDescent="0.3">
      <c r="A11" s="288" t="s">
        <v>815</v>
      </c>
      <c r="B11" s="289"/>
      <c r="C11" s="289"/>
      <c r="D11" s="289"/>
      <c r="E11" s="289"/>
      <c r="F11" s="289"/>
      <c r="G11" s="289"/>
      <c r="H11" s="289"/>
      <c r="I11" s="289"/>
      <c r="J11" s="289"/>
      <c r="K11" s="289"/>
      <c r="L11" s="289"/>
      <c r="M11" s="289"/>
      <c r="N11" s="289"/>
      <c r="O11" s="289"/>
      <c r="P11" s="289"/>
      <c r="Q11" s="289"/>
      <c r="R11" s="290"/>
    </row>
    <row r="12" spans="1:18" ht="9.9499999999999993" customHeight="1" thickBot="1" x14ac:dyDescent="0.3">
      <c r="A12" s="566"/>
      <c r="B12" s="566"/>
      <c r="C12" s="566"/>
      <c r="D12" s="566"/>
      <c r="E12" s="566"/>
      <c r="F12" s="566"/>
      <c r="G12" s="566"/>
      <c r="H12" s="566"/>
      <c r="I12" s="566"/>
      <c r="J12" s="566"/>
      <c r="K12" s="566"/>
      <c r="L12" s="566"/>
      <c r="M12" s="566"/>
      <c r="N12" s="566"/>
      <c r="O12" s="566"/>
      <c r="P12" s="566"/>
      <c r="Q12" s="566"/>
      <c r="R12" s="566"/>
    </row>
    <row r="13" spans="1:18" ht="15" customHeight="1" thickBot="1" x14ac:dyDescent="0.3">
      <c r="A13" s="184"/>
      <c r="B13" s="185"/>
      <c r="C13" s="185"/>
      <c r="D13" s="185"/>
      <c r="E13" s="185"/>
      <c r="F13" s="185"/>
      <c r="G13" s="185"/>
      <c r="H13" s="185"/>
      <c r="I13" s="185"/>
      <c r="J13" s="185"/>
      <c r="K13" s="185"/>
      <c r="L13" s="185"/>
      <c r="M13" s="185"/>
      <c r="N13" s="185"/>
      <c r="O13" s="185"/>
      <c r="P13" s="185"/>
      <c r="Q13" s="185"/>
      <c r="R13" s="186"/>
    </row>
    <row r="14" spans="1:18" ht="30" customHeight="1" x14ac:dyDescent="0.25">
      <c r="A14" s="567" t="s">
        <v>305</v>
      </c>
      <c r="B14" s="568"/>
      <c r="C14" s="568"/>
      <c r="D14" s="568"/>
      <c r="E14" s="568"/>
      <c r="F14" s="568"/>
      <c r="G14" s="568"/>
      <c r="H14" s="568"/>
      <c r="I14" s="568"/>
      <c r="J14" s="568"/>
      <c r="K14" s="568"/>
      <c r="L14" s="568"/>
      <c r="M14" s="568"/>
      <c r="N14" s="568"/>
      <c r="O14" s="568"/>
      <c r="P14" s="568"/>
      <c r="Q14" s="568"/>
      <c r="R14" s="569"/>
    </row>
    <row r="15" spans="1:18"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8" ht="48.75" customHeight="1" thickBot="1" x14ac:dyDescent="0.3">
      <c r="A16" s="273" t="s">
        <v>816</v>
      </c>
      <c r="B16" s="274"/>
      <c r="C16" s="274"/>
      <c r="D16" s="274"/>
      <c r="E16" s="274"/>
      <c r="F16" s="274"/>
      <c r="G16" s="274"/>
      <c r="H16" s="274"/>
      <c r="I16" s="274"/>
      <c r="J16" s="274"/>
      <c r="K16" s="274"/>
      <c r="L16" s="274"/>
      <c r="M16" s="274"/>
      <c r="N16" s="274"/>
      <c r="O16" s="274"/>
      <c r="P16" s="274"/>
      <c r="Q16" s="274"/>
      <c r="R16" s="275"/>
    </row>
    <row r="17" spans="1:18"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8" ht="15" customHeight="1" x14ac:dyDescent="0.25">
      <c r="A18" s="276"/>
      <c r="B18" s="277"/>
      <c r="C18" s="277"/>
      <c r="D18" s="277"/>
      <c r="E18" s="277"/>
      <c r="F18" s="277"/>
      <c r="G18" s="277"/>
      <c r="H18" s="277"/>
      <c r="I18" s="277"/>
      <c r="J18" s="277"/>
      <c r="K18" s="277"/>
      <c r="L18" s="277"/>
      <c r="M18" s="277"/>
      <c r="N18" s="277"/>
      <c r="O18" s="277"/>
      <c r="P18" s="277"/>
      <c r="Q18" s="277"/>
      <c r="R18" s="278"/>
    </row>
    <row r="19" spans="1:18"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8"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8"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8" ht="127.5" customHeight="1" thickBot="1" x14ac:dyDescent="0.3">
      <c r="A22" s="531" t="s">
        <v>817</v>
      </c>
      <c r="B22" s="532"/>
      <c r="C22" s="532"/>
      <c r="D22" s="532"/>
      <c r="E22" s="532"/>
      <c r="F22" s="532" t="s">
        <v>818</v>
      </c>
      <c r="G22" s="532"/>
      <c r="H22" s="532"/>
      <c r="I22" s="532"/>
      <c r="J22" s="532"/>
      <c r="K22" s="532"/>
      <c r="L22" s="532" t="s">
        <v>819</v>
      </c>
      <c r="M22" s="532"/>
      <c r="N22" s="532"/>
      <c r="O22" s="532"/>
      <c r="P22" s="532"/>
      <c r="Q22" s="532"/>
      <c r="R22" s="533"/>
    </row>
    <row r="23" spans="1:18"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8" ht="15" customHeight="1" x14ac:dyDescent="0.25">
      <c r="A24" s="76"/>
      <c r="B24" s="77"/>
      <c r="C24" s="77"/>
      <c r="D24" s="77"/>
      <c r="E24" s="77"/>
      <c r="F24" s="77"/>
      <c r="G24" s="77"/>
      <c r="H24" s="77"/>
      <c r="I24" s="77"/>
      <c r="J24" s="77"/>
      <c r="K24" s="77"/>
      <c r="L24" s="77"/>
      <c r="M24" s="77"/>
      <c r="N24" s="77"/>
      <c r="O24" s="77"/>
      <c r="P24" s="77"/>
      <c r="Q24" s="77"/>
      <c r="R24" s="78"/>
    </row>
    <row r="25" spans="1:18"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8" ht="24.95" customHeight="1" x14ac:dyDescent="0.25">
      <c r="A26" s="79" t="s">
        <v>263</v>
      </c>
      <c r="B26" s="338" t="str">
        <f>Z1_IBs!B67</f>
        <v>Module Z1/13</v>
      </c>
      <c r="C26" s="339"/>
      <c r="D26" s="80" t="str">
        <f>Z1_IBs!B68</f>
        <v>Course 13.1.</v>
      </c>
      <c r="E26" s="96"/>
      <c r="F26" s="346"/>
      <c r="G26" s="347"/>
      <c r="H26" s="305"/>
      <c r="I26" s="534"/>
      <c r="J26" s="2"/>
      <c r="K26" s="358"/>
      <c r="L26" s="360"/>
      <c r="M26" s="358"/>
      <c r="N26" s="360"/>
      <c r="O26" s="295"/>
      <c r="P26" s="296"/>
      <c r="Q26" s="295"/>
      <c r="R26" s="535"/>
    </row>
    <row r="27" spans="1:18" s="97" customFormat="1" ht="59.25" customHeight="1" x14ac:dyDescent="0.25">
      <c r="A27" s="171" t="s">
        <v>264</v>
      </c>
      <c r="B27" s="545" t="str">
        <f>Z1_IBs!C68</f>
        <v>Diploma Thesis - workshop</v>
      </c>
      <c r="C27" s="546"/>
      <c r="D27" s="547"/>
      <c r="E27" s="548"/>
      <c r="F27" s="549"/>
      <c r="G27" s="550"/>
      <c r="H27" s="551"/>
      <c r="I27" s="552"/>
      <c r="J27" s="553"/>
      <c r="K27" s="554"/>
      <c r="L27" s="555"/>
      <c r="M27" s="555"/>
      <c r="N27" s="556"/>
      <c r="O27" s="557"/>
      <c r="P27" s="558"/>
      <c r="Q27" s="558"/>
      <c r="R27" s="559"/>
    </row>
    <row r="28" spans="1:18" s="97" customFormat="1" ht="30" customHeight="1" thickBot="1" x14ac:dyDescent="0.3">
      <c r="A28" s="81" t="s">
        <v>308</v>
      </c>
      <c r="B28" s="340">
        <f>Z1_IBs!D68</f>
        <v>6</v>
      </c>
      <c r="C28" s="341"/>
      <c r="D28" s="342"/>
      <c r="E28" s="351"/>
      <c r="F28" s="352"/>
      <c r="G28" s="353"/>
      <c r="H28" s="356"/>
      <c r="I28" s="357"/>
      <c r="J28" s="539"/>
      <c r="K28" s="293"/>
      <c r="L28" s="294"/>
      <c r="M28" s="294"/>
      <c r="N28" s="540"/>
      <c r="O28" s="323"/>
      <c r="P28" s="324"/>
      <c r="Q28" s="324"/>
      <c r="R28" s="541"/>
    </row>
    <row r="29" spans="1:18" s="97" customFormat="1" ht="30" hidden="1" customHeight="1" thickBot="1" x14ac:dyDescent="0.3">
      <c r="A29" s="134"/>
      <c r="B29" s="172"/>
      <c r="C29" s="136" t="s">
        <v>397</v>
      </c>
      <c r="D29" s="173"/>
      <c r="E29" s="174"/>
      <c r="F29" s="139"/>
      <c r="G29" s="175"/>
      <c r="H29" s="176"/>
      <c r="I29" s="142"/>
      <c r="J29" s="177"/>
      <c r="K29" s="178"/>
      <c r="L29" s="145"/>
      <c r="M29" s="179"/>
      <c r="N29" s="180"/>
      <c r="O29" s="181"/>
      <c r="P29" s="148"/>
      <c r="Q29" s="182"/>
      <c r="R29" s="183"/>
    </row>
    <row r="30" spans="1:18" s="97" customFormat="1" x14ac:dyDescent="0.25">
      <c r="B30" s="193"/>
      <c r="C30" s="193"/>
      <c r="D30" s="272"/>
      <c r="E30" s="272"/>
      <c r="F30" s="193"/>
      <c r="G30" s="272"/>
      <c r="H30" s="272"/>
      <c r="I30" s="272"/>
      <c r="J30" s="272"/>
      <c r="K30" s="193"/>
      <c r="L30" s="272"/>
      <c r="M30" s="272"/>
      <c r="N30" s="272"/>
      <c r="O30" s="193"/>
      <c r="P30" s="193"/>
      <c r="Q30" s="193"/>
    </row>
    <row r="31" spans="1:18" s="97" customFormat="1" ht="16.5" x14ac:dyDescent="0.3">
      <c r="B31" s="98"/>
      <c r="C31" s="98"/>
      <c r="D31" s="98"/>
      <c r="E31" s="98"/>
      <c r="F31" s="98"/>
      <c r="G31" s="98"/>
      <c r="H31" s="98"/>
      <c r="I31" s="98"/>
      <c r="J31" s="98"/>
      <c r="K31" s="98"/>
      <c r="L31" s="98"/>
      <c r="M31" s="98"/>
      <c r="N31" s="98"/>
      <c r="O31" s="98"/>
      <c r="P31" s="98"/>
      <c r="Q31" s="98"/>
    </row>
    <row r="32" spans="1:18"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c2d0NxqQ2iCxc91A/Z9RZghfJbqCrvNLO5Lx70jWaw2HI/o8NgBG13sW1ABLk1yGge/7+Cxt9MIGe5uaRX2n+Q==" saltValue="Oyhw5wX4cTjDjcmLWuYTxA=="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3D3C36E4-630B-4F8C-B9D5-5B094B299013}">
      <formula1>STATUS</formula1>
    </dataValidation>
    <dataValidation type="textLength" allowBlank="1" showInputMessage="1" showErrorMessage="1" errorTitle="ilość znaków" error="treść powinna mieć pomiędzy 20 a 1100 znaków" sqref="A11:R11" xr:uid="{6073E894-B0BA-44A9-A50D-6A65F4272756}">
      <formula1>20</formula1>
      <formula2>1200</formula2>
    </dataValidation>
  </dataValidations>
  <hyperlinks>
    <hyperlink ref="C29" r:id="rId1" display="→  PRZEJDŹ DO KURSU" xr:uid="{7A23D347-6774-4314-BCB2-E521848FC6C2}"/>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Gothic,Pogrubiony"&amp;12&amp;K05-047MODULE DESCRIPTION&amp;R&amp;G</oddHeader>
  </headerFooter>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6C9D-CD03-4890-905D-968F520B36DF}">
  <sheetPr codeName="Arkusz52">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Z1_IBs!B67</f>
        <v>Module Z1/13</v>
      </c>
      <c r="B3" s="460"/>
      <c r="C3" s="460"/>
      <c r="D3" s="464" t="str">
        <f>Z1_IBs!C67</f>
        <v>Diploma Module (2)</v>
      </c>
      <c r="E3" s="465"/>
      <c r="F3" s="465"/>
      <c r="G3" s="465"/>
      <c r="H3" s="465"/>
      <c r="I3" s="466"/>
      <c r="J3" s="71"/>
      <c r="K3" s="71"/>
      <c r="L3" s="72"/>
      <c r="M3" s="72"/>
      <c r="N3" s="72"/>
      <c r="O3" s="72"/>
      <c r="P3" s="72"/>
      <c r="Q3" s="72"/>
      <c r="R3" s="72"/>
    </row>
    <row r="4" spans="1:19" ht="18.75" thickBot="1" x14ac:dyDescent="0.3">
      <c r="A4" s="364" t="s">
        <v>263</v>
      </c>
      <c r="B4" s="364"/>
      <c r="C4" s="364"/>
      <c r="D4" s="461" t="str">
        <f>Z1_IBs!B68</f>
        <v>Course 13.1.</v>
      </c>
      <c r="E4" s="462"/>
      <c r="F4" s="462"/>
      <c r="G4" s="462"/>
      <c r="H4" s="462"/>
      <c r="I4" s="463"/>
      <c r="J4" s="71"/>
      <c r="K4" s="71"/>
      <c r="L4" s="72"/>
      <c r="M4" s="72"/>
      <c r="N4" s="72"/>
      <c r="O4" s="72"/>
      <c r="P4" s="72"/>
      <c r="Q4" s="72"/>
      <c r="R4" s="72"/>
    </row>
    <row r="5" spans="1:19" ht="23.25" thickBot="1" x14ac:dyDescent="0.3">
      <c r="A5" s="365" t="s">
        <v>264</v>
      </c>
      <c r="B5" s="365"/>
      <c r="C5" s="365"/>
      <c r="D5" s="366" t="str">
        <f>Z1_IBs!C68</f>
        <v>Diploma Thesis - workshop</v>
      </c>
      <c r="E5" s="366"/>
      <c r="F5" s="366"/>
      <c r="G5" s="366"/>
      <c r="H5" s="366"/>
      <c r="I5" s="366"/>
      <c r="J5" s="366"/>
      <c r="K5" s="366"/>
      <c r="L5" s="367" t="s">
        <v>308</v>
      </c>
      <c r="M5" s="367"/>
      <c r="N5" s="84">
        <f>Z1_IBs!D68</f>
        <v>6</v>
      </c>
      <c r="O5" s="367" t="s">
        <v>116</v>
      </c>
      <c r="P5" s="367"/>
      <c r="Q5" s="368" t="str">
        <f>Z1_IBs!F67</f>
        <v>prof. A. Zelek</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(13)'!G6</f>
        <v>III</v>
      </c>
      <c r="H7" s="188" t="s">
        <v>113</v>
      </c>
      <c r="I7" s="85">
        <f>'M (13)'!I6</f>
        <v>6</v>
      </c>
      <c r="J7" s="269" t="s">
        <v>268</v>
      </c>
      <c r="K7" s="268"/>
      <c r="L7" s="468" t="s">
        <v>251</v>
      </c>
      <c r="M7" s="469"/>
      <c r="N7" s="86" t="s">
        <v>269</v>
      </c>
      <c r="O7" s="389" t="s">
        <v>270</v>
      </c>
      <c r="P7" s="389"/>
      <c r="Q7" s="542" t="s">
        <v>271</v>
      </c>
      <c r="R7" s="542"/>
      <c r="S7" s="87">
        <f>Z1_IBs!G68</f>
        <v>24</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759</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403</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408</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413</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763</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345</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348</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t="s">
        <v>337</v>
      </c>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764</v>
      </c>
      <c r="C54" s="431"/>
      <c r="D54" s="431"/>
      <c r="E54" s="431"/>
      <c r="F54" s="431"/>
      <c r="G54" s="431"/>
      <c r="H54" s="431"/>
      <c r="I54" s="431"/>
      <c r="J54" s="431"/>
      <c r="K54" s="431"/>
      <c r="L54" s="431"/>
      <c r="M54" s="432"/>
      <c r="N54" s="391" t="s">
        <v>349</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353</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t="s">
        <v>354</v>
      </c>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Z1_IBs!G68</f>
        <v>24</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24</v>
      </c>
      <c r="H72" s="489"/>
      <c r="I72" s="490"/>
      <c r="J72" s="454"/>
      <c r="K72" s="474"/>
      <c r="L72" s="512" t="s">
        <v>360</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359</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372</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v>24</v>
      </c>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386</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512" t="s">
        <v>390</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392</v>
      </c>
      <c r="M83" s="513"/>
      <c r="N83" s="513"/>
      <c r="O83" s="513"/>
      <c r="P83" s="513"/>
      <c r="Q83" s="513"/>
      <c r="R83" s="513"/>
      <c r="S83" s="514"/>
    </row>
    <row r="84" spans="1:19" ht="15" customHeight="1" x14ac:dyDescent="0.25">
      <c r="A84" s="370"/>
      <c r="B84" s="500" t="s">
        <v>281</v>
      </c>
      <c r="C84" s="501"/>
      <c r="D84" s="501"/>
      <c r="E84" s="501"/>
      <c r="F84" s="502"/>
      <c r="G84" s="494">
        <f>Z1_IBs!H68</f>
        <v>126</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150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Z1_IBs!E68</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378</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765</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bV6r0j0cmdMe12ZME7G+pqjUpATAIczuCfsWarXV1UGO7jW3qXySHaoPBvk3aEM1AHCc0MDAB97fPk5sf21wlQ==" saltValue="/an9OLlP5F8mEw4CsIZ4z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A7BF0D8C-DE4D-4B0E-BEFA-B46387E12BE5}">
      <formula1>ZAL</formula1>
    </dataValidation>
    <dataValidation type="list" allowBlank="1" showInputMessage="1" showErrorMessage="1" sqref="L7" xr:uid="{00FA9976-0366-48D7-B0B4-C70EE749A37D}">
      <formula1>STATUS</formula1>
    </dataValidation>
    <dataValidation type="list" allowBlank="1" showInputMessage="1" showErrorMessage="1" sqref="L72:L79" xr:uid="{BA31DBBC-C34B-4167-A782-38B03FD3E2EF}">
      <formula1>METODY</formula1>
    </dataValidation>
    <dataValidation type="list" allowBlank="1" showInputMessage="1" showErrorMessage="1" sqref="L81:L85" xr:uid="{9632ED28-063D-4004-9E1E-B6CCD1288E08}">
      <formula1>PRAC_STUD</formula1>
    </dataValidation>
    <dataValidation type="list" allowBlank="1" showInputMessage="1" showErrorMessage="1" sqref="N14:S33" xr:uid="{0A4B62C7-D78B-4359-9006-1001280F235D}">
      <formula1>KEW_Z1</formula1>
    </dataValidation>
    <dataValidation type="list" allowBlank="1" showInputMessage="1" showErrorMessage="1" sqref="N34:S53" xr:uid="{C31560E5-8D4A-49A6-854D-A056534E5FD6}">
      <formula1>KEU_Z1</formula1>
    </dataValidation>
    <dataValidation type="list" allowBlank="1" showInputMessage="1" showErrorMessage="1" sqref="N54:S68" xr:uid="{60EF4AAE-7C13-4AAA-B3F9-C2FD04A2F58D}">
      <formula1>KEK_Z1</formula1>
    </dataValidation>
  </dataValidations>
  <hyperlinks>
    <hyperlink ref="P13" r:id="rId1" xr:uid="{D1E49892-EF46-4CCF-A086-8BBE74E9EBF4}"/>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A3FF-CB86-424A-AD27-4E942F10A3F1}">
  <sheetPr codeName="Arkusz53">
    <tabColor rgb="FF92D050"/>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Z1_IBs!B69</f>
        <v>Module Z1/14</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Z1_IBs!C69</f>
        <v>Specialisation Module (3) INTERNATIONAL BUSINESS</v>
      </c>
      <c r="D4" s="263"/>
      <c r="E4" s="263"/>
      <c r="F4" s="263"/>
      <c r="G4" s="263"/>
      <c r="H4" s="263"/>
      <c r="I4" s="263"/>
      <c r="J4" s="264"/>
      <c r="K4" s="246" t="s">
        <v>308</v>
      </c>
      <c r="L4" s="247"/>
      <c r="M4" s="189">
        <f>Z1_IBs!D69</f>
        <v>7</v>
      </c>
      <c r="N4" s="265" t="s">
        <v>116</v>
      </c>
      <c r="O4" s="252"/>
      <c r="P4" s="259" t="str">
        <f>Z1_IBs!F69</f>
        <v>dr A. Lachowska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111</v>
      </c>
      <c r="H6" s="187" t="s">
        <v>113</v>
      </c>
      <c r="I6" s="85">
        <v>6</v>
      </c>
      <c r="J6" s="95" t="s">
        <v>310</v>
      </c>
      <c r="K6" s="248" t="s">
        <v>251</v>
      </c>
      <c r="L6" s="250"/>
      <c r="M6" s="251" t="s">
        <v>269</v>
      </c>
      <c r="N6" s="252"/>
      <c r="O6" s="189" t="s">
        <v>270</v>
      </c>
      <c r="P6" s="269" t="s">
        <v>271</v>
      </c>
      <c r="Q6" s="268"/>
      <c r="R6" s="189">
        <f>Z1_IBs!G69</f>
        <v>90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835</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836</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837</v>
      </c>
      <c r="B22" s="532"/>
      <c r="C22" s="532"/>
      <c r="D22" s="532"/>
      <c r="E22" s="532"/>
      <c r="F22" s="532" t="s">
        <v>838</v>
      </c>
      <c r="G22" s="532"/>
      <c r="H22" s="532"/>
      <c r="I22" s="532"/>
      <c r="J22" s="532"/>
      <c r="K22" s="532"/>
      <c r="L22" s="532" t="s">
        <v>839</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Z1_IBs!B69</f>
        <v>Module Z1/14</v>
      </c>
      <c r="C26" s="339"/>
      <c r="D26" s="80" t="str">
        <f>Z1_IBs!B70</f>
        <v>Course 14.1.</v>
      </c>
      <c r="E26" s="96" t="str">
        <f>Z1_IBs!B69</f>
        <v>Module Z1/14</v>
      </c>
      <c r="F26" s="346" t="str">
        <f>Z1_IBs!B71</f>
        <v>Course 14.2.</v>
      </c>
      <c r="G26" s="347"/>
      <c r="H26" s="305" t="str">
        <f>Z1_IBs!B69</f>
        <v>Module Z1/14</v>
      </c>
      <c r="I26" s="534"/>
      <c r="J26" s="2" t="str">
        <f>Z1_IBs!B71</f>
        <v>Course 14.2.</v>
      </c>
      <c r="K26" s="358"/>
      <c r="L26" s="360"/>
      <c r="M26" s="358"/>
      <c r="N26" s="360"/>
      <c r="O26" s="295"/>
      <c r="P26" s="296"/>
      <c r="Q26" s="295"/>
      <c r="R26" s="535"/>
    </row>
    <row r="27" spans="1:19" s="97" customFormat="1" ht="59.25" customHeight="1" x14ac:dyDescent="0.25">
      <c r="A27" s="171" t="s">
        <v>264</v>
      </c>
      <c r="B27" s="545" t="str">
        <f>Z1_IBs!C70</f>
        <v>Information Management Systems</v>
      </c>
      <c r="C27" s="546"/>
      <c r="D27" s="547"/>
      <c r="E27" s="548" t="str">
        <f>Z1_IBs!C71</f>
        <v>International Law</v>
      </c>
      <c r="F27" s="549"/>
      <c r="G27" s="550"/>
      <c r="H27" s="551" t="str">
        <f>Z1_IBs!C72</f>
        <v>Financial Market</v>
      </c>
      <c r="I27" s="552"/>
      <c r="J27" s="553"/>
      <c r="K27" s="554"/>
      <c r="L27" s="555"/>
      <c r="M27" s="555"/>
      <c r="N27" s="556"/>
      <c r="O27" s="557"/>
      <c r="P27" s="558"/>
      <c r="Q27" s="558"/>
      <c r="R27" s="559"/>
    </row>
    <row r="28" spans="1:19" s="97" customFormat="1" ht="30" customHeight="1" thickBot="1" x14ac:dyDescent="0.3">
      <c r="A28" s="81" t="s">
        <v>308</v>
      </c>
      <c r="B28" s="340">
        <f>Z1_IBs!D70</f>
        <v>2</v>
      </c>
      <c r="C28" s="341"/>
      <c r="D28" s="342"/>
      <c r="E28" s="351">
        <f>Z1_IBs!D71</f>
        <v>2</v>
      </c>
      <c r="F28" s="352"/>
      <c r="G28" s="353"/>
      <c r="H28" s="356">
        <f>Z1_IBs!D71</f>
        <v>2</v>
      </c>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R+K+5AO+ib5PUmqRi1OJegyQJAk54VqsOR/+T5r0qW/dlPAvft4rhNP8wq5PqGZlJzZBnToGD7nrzDP+H248pQ==" saltValue="gHDT+AnjUxLBpgY1YSsKRA=="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1FC1A6F8-1E34-4050-AC20-FB5596847DA1}">
      <formula1>20</formula1>
      <formula2>1200</formula2>
    </dataValidation>
    <dataValidation type="list" allowBlank="1" showInputMessage="1" showErrorMessage="1" sqref="K6:L6" xr:uid="{D2CAC97E-9769-476E-98F8-0B732E936D87}">
      <formula1>STATUS</formula1>
    </dataValidation>
  </dataValidations>
  <hyperlinks>
    <hyperlink ref="C29" r:id="rId1" display="→  PRZEJDŹ DO KURSU" xr:uid="{145972C1-9348-4A5E-A8B5-B6747459E8D6}"/>
    <hyperlink ref="I29" r:id="rId2" display="→  PRZEJDŹ DO KURSU" xr:uid="{C957FD47-CC86-4724-B568-37091E5AB317}"/>
    <hyperlink ref="F29" r:id="rId3" display="→  PRZEJDŹ DO KURSU" xr:uid="{093F051E-8AEF-4F90-87AE-31EA9D2DD75E}"/>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Gothic,Pogrubiony"&amp;12&amp;K05-047MODULE DESCRIPTION&amp;R&amp;G</oddHeader>
  </headerFooter>
  <legacyDrawingHF r:id="rId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6E5D-F458-491E-9F14-BC8686C18933}">
  <sheetPr codeName="Arkusz54">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Z1_IBs!B69</f>
        <v>Module Z1/14</v>
      </c>
      <c r="B3" s="460"/>
      <c r="C3" s="460"/>
      <c r="D3" s="464" t="str">
        <f>Z1_IBs!C69</f>
        <v>Specialisation Module (3)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Z1_IBs!B70</f>
        <v>Course 14.1.</v>
      </c>
      <c r="E4" s="462"/>
      <c r="F4" s="462"/>
      <c r="G4" s="462"/>
      <c r="H4" s="462"/>
      <c r="I4" s="463"/>
      <c r="J4" s="71"/>
      <c r="K4" s="71"/>
      <c r="L4" s="72"/>
      <c r="M4" s="72"/>
      <c r="N4" s="72"/>
      <c r="O4" s="72"/>
      <c r="P4" s="72"/>
      <c r="Q4" s="72"/>
      <c r="R4" s="72"/>
    </row>
    <row r="5" spans="1:19" ht="23.25" thickBot="1" x14ac:dyDescent="0.3">
      <c r="A5" s="365" t="s">
        <v>264</v>
      </c>
      <c r="B5" s="365"/>
      <c r="C5" s="365"/>
      <c r="D5" s="366" t="str">
        <f>Z1_IBs!C70</f>
        <v>Information Management Systems</v>
      </c>
      <c r="E5" s="366"/>
      <c r="F5" s="366"/>
      <c r="G5" s="366"/>
      <c r="H5" s="366"/>
      <c r="I5" s="366"/>
      <c r="J5" s="366"/>
      <c r="K5" s="366"/>
      <c r="L5" s="367" t="s">
        <v>308</v>
      </c>
      <c r="M5" s="367"/>
      <c r="N5" s="84">
        <f>Z1_IBs!D70</f>
        <v>2</v>
      </c>
      <c r="O5" s="367" t="s">
        <v>116</v>
      </c>
      <c r="P5" s="367"/>
      <c r="Q5" s="368" t="str">
        <f>Z1_IBs!F69</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(14)'!G6</f>
        <v>III</v>
      </c>
      <c r="H7" s="188" t="s">
        <v>113</v>
      </c>
      <c r="I7" s="85">
        <f>'M (14)'!I6</f>
        <v>6</v>
      </c>
      <c r="J7" s="269" t="s">
        <v>268</v>
      </c>
      <c r="K7" s="268"/>
      <c r="L7" s="468" t="s">
        <v>251</v>
      </c>
      <c r="M7" s="469"/>
      <c r="N7" s="86" t="s">
        <v>269</v>
      </c>
      <c r="O7" s="389" t="s">
        <v>270</v>
      </c>
      <c r="P7" s="389"/>
      <c r="Q7" s="542" t="s">
        <v>271</v>
      </c>
      <c r="R7" s="542"/>
      <c r="S7" s="87">
        <f>Z1_IBs!G70</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857</v>
      </c>
      <c r="C14" s="431"/>
      <c r="D14" s="431"/>
      <c r="E14" s="431"/>
      <c r="F14" s="431"/>
      <c r="G14" s="431"/>
      <c r="H14" s="431"/>
      <c r="I14" s="431"/>
      <c r="J14" s="431"/>
      <c r="K14" s="431"/>
      <c r="L14" s="431"/>
      <c r="M14" s="432"/>
      <c r="N14" s="391" t="s">
        <v>398</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403</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t="s">
        <v>408</v>
      </c>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t="s">
        <v>410</v>
      </c>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hidden="1"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hidden="1"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hidden="1"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hidden="1"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858</v>
      </c>
      <c r="C34" s="431"/>
      <c r="D34" s="431"/>
      <c r="E34" s="431"/>
      <c r="F34" s="431"/>
      <c r="G34" s="431"/>
      <c r="H34" s="431"/>
      <c r="I34" s="431"/>
      <c r="J34" s="431"/>
      <c r="K34" s="431"/>
      <c r="L34" s="431"/>
      <c r="M34" s="432"/>
      <c r="N34" s="391" t="s">
        <v>338</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344</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hidden="1"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hidden="1"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859</v>
      </c>
      <c r="C54" s="431"/>
      <c r="D54" s="431"/>
      <c r="E54" s="431"/>
      <c r="F54" s="431"/>
      <c r="G54" s="431"/>
      <c r="H54" s="431"/>
      <c r="I54" s="431"/>
      <c r="J54" s="431"/>
      <c r="K54" s="431"/>
      <c r="L54" s="431"/>
      <c r="M54" s="432"/>
      <c r="N54" s="391" t="s">
        <v>353</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355</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Z1_IBs!G70</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357</v>
      </c>
      <c r="M72" s="513"/>
      <c r="N72" s="513"/>
      <c r="O72" s="513"/>
      <c r="P72" s="513"/>
      <c r="Q72" s="513"/>
      <c r="R72" s="513"/>
      <c r="S72" s="514"/>
    </row>
    <row r="73" spans="1:19" ht="15" customHeight="1" x14ac:dyDescent="0.25">
      <c r="A73" s="370"/>
      <c r="B73" s="497" t="s">
        <v>254</v>
      </c>
      <c r="C73" s="498"/>
      <c r="D73" s="498"/>
      <c r="E73" s="498"/>
      <c r="F73" s="499"/>
      <c r="G73" s="485">
        <v>16</v>
      </c>
      <c r="H73" s="486"/>
      <c r="I73" s="487"/>
      <c r="J73" s="454"/>
      <c r="K73" s="474"/>
      <c r="L73" s="512" t="s">
        <v>358</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360</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359</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361</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386</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390</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Z1_IBs!H70</f>
        <v>20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Z1_IBs!E70</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377</v>
      </c>
      <c r="C90" s="422"/>
      <c r="D90" s="422"/>
      <c r="E90" s="423"/>
      <c r="F90" s="424">
        <v>40</v>
      </c>
      <c r="G90" s="425"/>
      <c r="H90" s="425"/>
      <c r="I90" s="426"/>
      <c r="J90" s="401"/>
      <c r="K90" s="414"/>
      <c r="L90" s="405" t="s">
        <v>290</v>
      </c>
      <c r="M90" s="406"/>
      <c r="N90" s="406"/>
      <c r="O90" s="406"/>
      <c r="P90" s="406"/>
      <c r="Q90" s="406"/>
      <c r="R90" s="406"/>
      <c r="S90" s="407"/>
    </row>
    <row r="91" spans="1:19" ht="15" customHeight="1" x14ac:dyDescent="0.25">
      <c r="A91" s="397"/>
      <c r="B91" s="421" t="s">
        <v>378</v>
      </c>
      <c r="C91" s="422"/>
      <c r="D91" s="422"/>
      <c r="E91" s="423"/>
      <c r="F91" s="424">
        <v>30</v>
      </c>
      <c r="G91" s="425"/>
      <c r="H91" s="425"/>
      <c r="I91" s="426"/>
      <c r="J91" s="401"/>
      <c r="K91" s="414"/>
      <c r="L91" s="405" t="s">
        <v>291</v>
      </c>
      <c r="M91" s="406"/>
      <c r="N91" s="406"/>
      <c r="O91" s="406"/>
      <c r="P91" s="406"/>
      <c r="Q91" s="406"/>
      <c r="R91" s="406"/>
      <c r="S91" s="407"/>
    </row>
    <row r="92" spans="1:19" ht="15" customHeight="1" x14ac:dyDescent="0.25">
      <c r="A92" s="397"/>
      <c r="B92" s="421" t="s">
        <v>361</v>
      </c>
      <c r="C92" s="422"/>
      <c r="D92" s="422"/>
      <c r="E92" s="423"/>
      <c r="F92" s="424">
        <v>30</v>
      </c>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860</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OYFRvsP9aXTZnVWDnG1lZgG3rZ1FMtkOt09x9h42jTYdBoIAWEQbgmVtxpDF4BbcsZukqXYozC9mt4N+hi/FyQ==" saltValue="xJ0E1cxEAO99Pm+0jwMUi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DA1443B5-B891-469B-97FC-45E97EDE5A93}">
      <formula1>KEK_Z1</formula1>
    </dataValidation>
    <dataValidation type="list" allowBlank="1" showInputMessage="1" showErrorMessage="1" sqref="N34:S53" xr:uid="{3C376A0E-90EF-4AC0-ADA0-37987E5CCE4A}">
      <formula1>KEU_Z1</formula1>
    </dataValidation>
    <dataValidation type="list" allowBlank="1" showInputMessage="1" showErrorMessage="1" sqref="N14:S33" xr:uid="{EDB7CDBC-122C-4DC8-8616-D3853FCFFA50}">
      <formula1>KEW_Z1</formula1>
    </dataValidation>
    <dataValidation type="list" allowBlank="1" showInputMessage="1" showErrorMessage="1" sqref="L81:L85" xr:uid="{2A8AE009-8A1D-4432-800E-1BA1CFF7CE41}">
      <formula1>PRAC_STUD</formula1>
    </dataValidation>
    <dataValidation type="list" allowBlank="1" showInputMessage="1" showErrorMessage="1" sqref="L72:L79" xr:uid="{EC9D5764-066E-453A-B85A-2A17E2A82755}">
      <formula1>METODY</formula1>
    </dataValidation>
    <dataValidation type="list" allowBlank="1" showInputMessage="1" showErrorMessage="1" sqref="L7" xr:uid="{9C091590-377C-4A02-BB91-4E9D31AEF0E7}">
      <formula1>STATUS</formula1>
    </dataValidation>
    <dataValidation type="list" allowBlank="1" showInputMessage="1" showErrorMessage="1" sqref="B90:E94" xr:uid="{F2F14780-F1FC-437D-A49D-CDAAF4102D2D}">
      <formula1>ZAL</formula1>
    </dataValidation>
  </dataValidations>
  <hyperlinks>
    <hyperlink ref="P13" r:id="rId1" xr:uid="{FDF493E2-5C72-4822-AC9C-38E310967DB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5947A-8DF2-40A1-926F-A874F170E0F0}">
  <sheetPr codeName="Arkusz55">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Z1_IBs!B69</f>
        <v>Module Z1/14</v>
      </c>
      <c r="B3" s="460"/>
      <c r="C3" s="460"/>
      <c r="D3" s="464" t="str">
        <f>Z1_IBs!C69</f>
        <v>Specialisation Module (3)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Z1_IBs!B71</f>
        <v>Course 14.2.</v>
      </c>
      <c r="E4" s="462"/>
      <c r="F4" s="462"/>
      <c r="G4" s="462"/>
      <c r="H4" s="462"/>
      <c r="I4" s="463"/>
      <c r="J4" s="71"/>
      <c r="K4" s="71"/>
      <c r="L4" s="72"/>
      <c r="M4" s="72"/>
      <c r="N4" s="72"/>
      <c r="O4" s="72"/>
      <c r="P4" s="72"/>
      <c r="Q4" s="72"/>
      <c r="R4" s="72"/>
    </row>
    <row r="5" spans="1:19" ht="23.25" thickBot="1" x14ac:dyDescent="0.3">
      <c r="A5" s="365" t="s">
        <v>264</v>
      </c>
      <c r="B5" s="365"/>
      <c r="C5" s="365"/>
      <c r="D5" s="366" t="str">
        <f>Z1_IBs!C71</f>
        <v>International Law</v>
      </c>
      <c r="E5" s="366"/>
      <c r="F5" s="366"/>
      <c r="G5" s="366"/>
      <c r="H5" s="366"/>
      <c r="I5" s="366"/>
      <c r="J5" s="366"/>
      <c r="K5" s="366"/>
      <c r="L5" s="367" t="s">
        <v>308</v>
      </c>
      <c r="M5" s="367"/>
      <c r="N5" s="84">
        <f>Z1_IBs!D71</f>
        <v>2</v>
      </c>
      <c r="O5" s="367" t="s">
        <v>116</v>
      </c>
      <c r="P5" s="367"/>
      <c r="Q5" s="368" t="str">
        <f>Z1_IBs!F69</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(14)'!G6</f>
        <v>III</v>
      </c>
      <c r="H7" s="188" t="s">
        <v>113</v>
      </c>
      <c r="I7" s="85">
        <f>'M (14)'!I6</f>
        <v>6</v>
      </c>
      <c r="J7" s="269" t="s">
        <v>268</v>
      </c>
      <c r="K7" s="268"/>
      <c r="L7" s="468" t="s">
        <v>251</v>
      </c>
      <c r="M7" s="469"/>
      <c r="N7" s="86" t="s">
        <v>269</v>
      </c>
      <c r="O7" s="389" t="s">
        <v>270</v>
      </c>
      <c r="P7" s="389"/>
      <c r="Q7" s="542" t="s">
        <v>271</v>
      </c>
      <c r="R7" s="542"/>
      <c r="S7" s="87">
        <f>Z1_IBs!G71</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861</v>
      </c>
      <c r="C14" s="431"/>
      <c r="D14" s="431"/>
      <c r="E14" s="431"/>
      <c r="F14" s="431"/>
      <c r="G14" s="431"/>
      <c r="H14" s="431"/>
      <c r="I14" s="431"/>
      <c r="J14" s="431"/>
      <c r="K14" s="431"/>
      <c r="L14" s="431"/>
      <c r="M14" s="432"/>
      <c r="N14" s="391" t="s">
        <v>399</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407</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thickBot="1" x14ac:dyDescent="0.3">
      <c r="A23" s="370"/>
      <c r="B23" s="433"/>
      <c r="C23" s="434"/>
      <c r="D23" s="434"/>
      <c r="E23" s="434"/>
      <c r="F23" s="434"/>
      <c r="G23" s="434"/>
      <c r="H23" s="434"/>
      <c r="I23" s="434"/>
      <c r="J23" s="434"/>
      <c r="K23" s="434"/>
      <c r="L23" s="434"/>
      <c r="M23" s="435"/>
      <c r="N23" s="394"/>
      <c r="O23" s="395"/>
      <c r="P23" s="395"/>
      <c r="Q23" s="395"/>
      <c r="R23" s="395"/>
      <c r="S23" s="396"/>
    </row>
    <row r="24" spans="1:19" ht="15" hidden="1"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hidden="1" customHeight="1" x14ac:dyDescent="0.25">
      <c r="A25" s="370"/>
      <c r="B25" s="380"/>
      <c r="C25" s="511"/>
      <c r="D25" s="511"/>
      <c r="E25" s="511"/>
      <c r="F25" s="511"/>
      <c r="G25" s="511"/>
      <c r="H25" s="511"/>
      <c r="I25" s="511"/>
      <c r="J25" s="511"/>
      <c r="K25" s="511"/>
      <c r="L25" s="511"/>
      <c r="M25" s="382"/>
      <c r="N25" s="371"/>
      <c r="O25" s="372"/>
      <c r="P25" s="372"/>
      <c r="Q25" s="372"/>
      <c r="R25" s="372"/>
      <c r="S25" s="373"/>
    </row>
    <row r="26" spans="1:19" ht="15" hidden="1"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hidden="1"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hidden="1"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hidden="1"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hidden="1"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hidden="1"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hidden="1"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hidden="1"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862</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337</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863</v>
      </c>
      <c r="C39" s="378"/>
      <c r="D39" s="378"/>
      <c r="E39" s="378"/>
      <c r="F39" s="378"/>
      <c r="G39" s="378"/>
      <c r="H39" s="378"/>
      <c r="I39" s="378"/>
      <c r="J39" s="378"/>
      <c r="K39" s="378"/>
      <c r="L39" s="378"/>
      <c r="M39" s="379"/>
      <c r="N39" s="427" t="s">
        <v>343</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341</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thickBot="1" x14ac:dyDescent="0.3">
      <c r="A43" s="375"/>
      <c r="B43" s="433"/>
      <c r="C43" s="434"/>
      <c r="D43" s="434"/>
      <c r="E43" s="434"/>
      <c r="F43" s="434"/>
      <c r="G43" s="434"/>
      <c r="H43" s="434"/>
      <c r="I43" s="434"/>
      <c r="J43" s="434"/>
      <c r="K43" s="434"/>
      <c r="L43" s="434"/>
      <c r="M43" s="435"/>
      <c r="N43" s="394"/>
      <c r="O43" s="395"/>
      <c r="P43" s="395"/>
      <c r="Q43" s="395"/>
      <c r="R43" s="395"/>
      <c r="S43" s="396"/>
    </row>
    <row r="44" spans="1:19" ht="15" hidden="1"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hidden="1" customHeight="1" x14ac:dyDescent="0.25">
      <c r="A45" s="375"/>
      <c r="B45" s="380"/>
      <c r="C45" s="511"/>
      <c r="D45" s="511"/>
      <c r="E45" s="511"/>
      <c r="F45" s="511"/>
      <c r="G45" s="511"/>
      <c r="H45" s="511"/>
      <c r="I45" s="511"/>
      <c r="J45" s="511"/>
      <c r="K45" s="511"/>
      <c r="L45" s="511"/>
      <c r="M45" s="382"/>
      <c r="N45" s="371"/>
      <c r="O45" s="372"/>
      <c r="P45" s="372"/>
      <c r="Q45" s="372"/>
      <c r="R45" s="372"/>
      <c r="S45" s="373"/>
    </row>
    <row r="46" spans="1:19" ht="15" hidden="1"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hidden="1"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hidden="1"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511"/>
      <c r="D50" s="511"/>
      <c r="E50" s="511"/>
      <c r="F50" s="511"/>
      <c r="G50" s="511"/>
      <c r="H50" s="511"/>
      <c r="I50" s="511"/>
      <c r="J50" s="511"/>
      <c r="K50" s="511"/>
      <c r="L50" s="511"/>
      <c r="M50" s="382"/>
      <c r="N50" s="371"/>
      <c r="O50" s="372"/>
      <c r="P50" s="372"/>
      <c r="Q50" s="372"/>
      <c r="R50" s="372"/>
      <c r="S50" s="373"/>
    </row>
    <row r="51" spans="1:19" ht="15" hidden="1"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hidden="1"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864</v>
      </c>
      <c r="C54" s="431"/>
      <c r="D54" s="431"/>
      <c r="E54" s="431"/>
      <c r="F54" s="431"/>
      <c r="G54" s="431"/>
      <c r="H54" s="431"/>
      <c r="I54" s="431"/>
      <c r="J54" s="431"/>
      <c r="K54" s="431"/>
      <c r="L54" s="431"/>
      <c r="M54" s="432"/>
      <c r="N54" s="391" t="s">
        <v>352</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355</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Z1_IBs!G71</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16</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14</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363</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387</v>
      </c>
      <c r="M83" s="513"/>
      <c r="N83" s="513"/>
      <c r="O83" s="513"/>
      <c r="P83" s="513"/>
      <c r="Q83" s="513"/>
      <c r="R83" s="513"/>
      <c r="S83" s="514"/>
    </row>
    <row r="84" spans="1:19" ht="15" customHeight="1" x14ac:dyDescent="0.25">
      <c r="A84" s="370"/>
      <c r="B84" s="500" t="s">
        <v>281</v>
      </c>
      <c r="C84" s="501"/>
      <c r="D84" s="501"/>
      <c r="E84" s="501"/>
      <c r="F84" s="502"/>
      <c r="G84" s="494">
        <f>Z1_IBs!H71</f>
        <v>20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Z1_IBs!E71</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866</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867</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865</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QV8Henqr+qcu8+Tjuz3pq3X69rPqQ0ToGCzgparcAq8jfH3nTL3FFM98NZMk+35xSYDjaiQNwBr6v8sjgv9v8g==" saltValue="4NXHWhQ04W/w87KajpywNQ=="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523089B4-6305-4F03-B837-D5F94C3D93C8}">
      <formula1>ZAL</formula1>
    </dataValidation>
    <dataValidation type="list" allowBlank="1" showInputMessage="1" showErrorMessage="1" sqref="L7" xr:uid="{09CB06D6-6D3C-4FAF-841C-E66EF372EA4C}">
      <formula1>STATUS</formula1>
    </dataValidation>
    <dataValidation type="list" allowBlank="1" showInputMessage="1" showErrorMessage="1" sqref="L72:L79" xr:uid="{8C0010BE-E34E-4C7B-B702-8023DD890F1E}">
      <formula1>METODY</formula1>
    </dataValidation>
    <dataValidation type="list" allowBlank="1" showInputMessage="1" showErrorMessage="1" sqref="L81:L85" xr:uid="{8C8EC50D-89C1-4D3D-866C-46AFDACE85A8}">
      <formula1>PRAC_STUD</formula1>
    </dataValidation>
    <dataValidation type="list" allowBlank="1" showInputMessage="1" showErrorMessage="1" sqref="N14:S33" xr:uid="{58156835-FE5E-4011-9ED1-E334A63BC74F}">
      <formula1>KEW_Z1</formula1>
    </dataValidation>
    <dataValidation type="list" allowBlank="1" showInputMessage="1" showErrorMessage="1" sqref="N34:S53" xr:uid="{62E81052-9625-4B1A-AF58-0ED38C19ADC5}">
      <formula1>KEU_Z1</formula1>
    </dataValidation>
    <dataValidation type="list" allowBlank="1" showInputMessage="1" showErrorMessage="1" sqref="N54:S68" xr:uid="{5C7704FF-5B87-47A4-A40E-E2BDEA5E9A3A}">
      <formula1>KEK_Z1</formula1>
    </dataValidation>
  </dataValidations>
  <hyperlinks>
    <hyperlink ref="P13" r:id="rId1" xr:uid="{CDB474F4-B35C-4B18-A0DA-3A957F7B78B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39216-45AF-4D07-9270-FD8F579344C3}">
  <sheetPr codeName="Arkusz56">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Z1_IBs!B69</f>
        <v>Module Z1/14</v>
      </c>
      <c r="B3" s="460"/>
      <c r="C3" s="460"/>
      <c r="D3" s="464" t="str">
        <f>Z1_IBs!C69</f>
        <v>Specialisation Module (3) INTERNATIONAL BUSINESS</v>
      </c>
      <c r="E3" s="465"/>
      <c r="F3" s="465"/>
      <c r="G3" s="465"/>
      <c r="H3" s="465"/>
      <c r="I3" s="466"/>
      <c r="J3" s="71"/>
      <c r="K3" s="71"/>
      <c r="L3" s="72"/>
      <c r="M3" s="72"/>
      <c r="N3" s="72"/>
      <c r="O3" s="72"/>
      <c r="P3" s="72"/>
      <c r="Q3" s="72"/>
      <c r="R3" s="72"/>
    </row>
    <row r="4" spans="1:19" ht="18.75" thickBot="1" x14ac:dyDescent="0.3">
      <c r="A4" s="364" t="s">
        <v>263</v>
      </c>
      <c r="B4" s="364"/>
      <c r="C4" s="364"/>
      <c r="D4" s="461" t="str">
        <f>Z1_IBs!B72</f>
        <v>Course 14.3.</v>
      </c>
      <c r="E4" s="462"/>
      <c r="F4" s="462"/>
      <c r="G4" s="462"/>
      <c r="H4" s="462"/>
      <c r="I4" s="463"/>
      <c r="J4" s="71"/>
      <c r="K4" s="71"/>
      <c r="L4" s="72"/>
      <c r="M4" s="72"/>
      <c r="N4" s="72"/>
      <c r="O4" s="72"/>
      <c r="P4" s="72"/>
      <c r="Q4" s="72"/>
      <c r="R4" s="72"/>
    </row>
    <row r="5" spans="1:19" ht="23.25" thickBot="1" x14ac:dyDescent="0.3">
      <c r="A5" s="365" t="s">
        <v>264</v>
      </c>
      <c r="B5" s="365"/>
      <c r="C5" s="365"/>
      <c r="D5" s="366" t="str">
        <f>Z1_IBs!C72</f>
        <v>Financial Market</v>
      </c>
      <c r="E5" s="366"/>
      <c r="F5" s="366"/>
      <c r="G5" s="366"/>
      <c r="H5" s="366"/>
      <c r="I5" s="366"/>
      <c r="J5" s="366"/>
      <c r="K5" s="366"/>
      <c r="L5" s="367" t="s">
        <v>308</v>
      </c>
      <c r="M5" s="367"/>
      <c r="N5" s="84">
        <f>Z1_IBs!D72</f>
        <v>3</v>
      </c>
      <c r="O5" s="367" t="s">
        <v>116</v>
      </c>
      <c r="P5" s="367"/>
      <c r="Q5" s="368" t="str">
        <f>Z1_IBs!F69</f>
        <v>dr A. Lachowska</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(14)'!G6</f>
        <v>III</v>
      </c>
      <c r="H7" s="188" t="s">
        <v>113</v>
      </c>
      <c r="I7" s="85">
        <f>'M (14)'!I6</f>
        <v>6</v>
      </c>
      <c r="J7" s="269" t="s">
        <v>268</v>
      </c>
      <c r="K7" s="268"/>
      <c r="L7" s="468" t="s">
        <v>251</v>
      </c>
      <c r="M7" s="469"/>
      <c r="N7" s="86" t="s">
        <v>269</v>
      </c>
      <c r="O7" s="389" t="s">
        <v>270</v>
      </c>
      <c r="P7" s="389"/>
      <c r="Q7" s="542" t="s">
        <v>271</v>
      </c>
      <c r="R7" s="542"/>
      <c r="S7" s="87">
        <f>Z1_IBs!G72</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606</v>
      </c>
      <c r="C14" s="431"/>
      <c r="D14" s="431"/>
      <c r="E14" s="431"/>
      <c r="F14" s="431"/>
      <c r="G14" s="431"/>
      <c r="H14" s="431"/>
      <c r="I14" s="431"/>
      <c r="J14" s="431"/>
      <c r="K14" s="431"/>
      <c r="L14" s="431"/>
      <c r="M14" s="432"/>
      <c r="N14" s="391" t="s">
        <v>336</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399</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427" t="s">
        <v>404</v>
      </c>
      <c r="O16" s="428"/>
      <c r="P16" s="428"/>
      <c r="Q16" s="428"/>
      <c r="R16" s="428"/>
      <c r="S16" s="429"/>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607</v>
      </c>
      <c r="C19" s="378"/>
      <c r="D19" s="378"/>
      <c r="E19" s="378"/>
      <c r="F19" s="378"/>
      <c r="G19" s="378"/>
      <c r="H19" s="378"/>
      <c r="I19" s="378"/>
      <c r="J19" s="378"/>
      <c r="K19" s="378"/>
      <c r="L19" s="378"/>
      <c r="M19" s="379"/>
      <c r="N19" s="427" t="s">
        <v>336</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399</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427" t="s">
        <v>404</v>
      </c>
      <c r="O21" s="428"/>
      <c r="P21" s="428"/>
      <c r="Q21" s="428"/>
      <c r="R21" s="428"/>
      <c r="S21" s="429"/>
    </row>
    <row r="22" spans="1:19" ht="15" customHeight="1" x14ac:dyDescent="0.25">
      <c r="A22" s="370"/>
      <c r="B22" s="380"/>
      <c r="C22" s="511"/>
      <c r="D22" s="511"/>
      <c r="E22" s="511"/>
      <c r="F22" s="511"/>
      <c r="G22" s="511"/>
      <c r="H22" s="511"/>
      <c r="I22" s="511"/>
      <c r="J22" s="511"/>
      <c r="K22" s="511"/>
      <c r="L22" s="51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608</v>
      </c>
      <c r="C24" s="378"/>
      <c r="D24" s="378"/>
      <c r="E24" s="378"/>
      <c r="F24" s="378"/>
      <c r="G24" s="378"/>
      <c r="H24" s="378"/>
      <c r="I24" s="378"/>
      <c r="J24" s="378"/>
      <c r="K24" s="378"/>
      <c r="L24" s="378"/>
      <c r="M24" s="379"/>
      <c r="N24" s="570" t="s">
        <v>336</v>
      </c>
      <c r="O24" s="571"/>
      <c r="P24" s="571"/>
      <c r="Q24" s="571"/>
      <c r="R24" s="571"/>
      <c r="S24" s="572"/>
    </row>
    <row r="25" spans="1:19" ht="15" customHeight="1" x14ac:dyDescent="0.25">
      <c r="A25" s="370"/>
      <c r="B25" s="380"/>
      <c r="C25" s="511"/>
      <c r="D25" s="511"/>
      <c r="E25" s="511"/>
      <c r="F25" s="511"/>
      <c r="G25" s="511"/>
      <c r="H25" s="511"/>
      <c r="I25" s="511"/>
      <c r="J25" s="511"/>
      <c r="K25" s="511"/>
      <c r="L25" s="511"/>
      <c r="M25" s="382"/>
      <c r="N25" s="570" t="s">
        <v>404</v>
      </c>
      <c r="O25" s="571"/>
      <c r="P25" s="571"/>
      <c r="Q25" s="571"/>
      <c r="R25" s="571"/>
      <c r="S25" s="572"/>
    </row>
    <row r="26" spans="1:19" ht="15" customHeight="1" x14ac:dyDescent="0.25">
      <c r="A26" s="370"/>
      <c r="B26" s="380"/>
      <c r="C26" s="511"/>
      <c r="D26" s="511"/>
      <c r="E26" s="511"/>
      <c r="F26" s="511"/>
      <c r="G26" s="511"/>
      <c r="H26" s="511"/>
      <c r="I26" s="511"/>
      <c r="J26" s="511"/>
      <c r="K26" s="511"/>
      <c r="L26" s="511"/>
      <c r="M26" s="382"/>
      <c r="N26" s="427"/>
      <c r="O26" s="428"/>
      <c r="P26" s="428"/>
      <c r="Q26" s="428"/>
      <c r="R26" s="428"/>
      <c r="S26" s="429"/>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609</v>
      </c>
      <c r="C29" s="378"/>
      <c r="D29" s="378"/>
      <c r="E29" s="378"/>
      <c r="F29" s="378"/>
      <c r="G29" s="378"/>
      <c r="H29" s="378"/>
      <c r="I29" s="378"/>
      <c r="J29" s="378"/>
      <c r="K29" s="378"/>
      <c r="L29" s="378"/>
      <c r="M29" s="379"/>
      <c r="N29" s="427" t="s">
        <v>401</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610</v>
      </c>
      <c r="C34" s="431"/>
      <c r="D34" s="431"/>
      <c r="E34" s="431"/>
      <c r="F34" s="431"/>
      <c r="G34" s="431"/>
      <c r="H34" s="431"/>
      <c r="I34" s="431"/>
      <c r="J34" s="431"/>
      <c r="K34" s="431"/>
      <c r="L34" s="431"/>
      <c r="M34" s="432"/>
      <c r="N34" s="391" t="s">
        <v>414</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338</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340</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611</v>
      </c>
      <c r="C39" s="378"/>
      <c r="D39" s="378"/>
      <c r="E39" s="378"/>
      <c r="F39" s="378"/>
      <c r="G39" s="378"/>
      <c r="H39" s="378"/>
      <c r="I39" s="378"/>
      <c r="J39" s="378"/>
      <c r="K39" s="378"/>
      <c r="L39" s="378"/>
      <c r="M39" s="379"/>
      <c r="N39" s="427" t="s">
        <v>414</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337</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t="s">
        <v>340</v>
      </c>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612</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340</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t="s">
        <v>347</v>
      </c>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thickBot="1" x14ac:dyDescent="0.3">
      <c r="A48" s="375"/>
      <c r="B48" s="433"/>
      <c r="C48" s="434"/>
      <c r="D48" s="434"/>
      <c r="E48" s="434"/>
      <c r="F48" s="434"/>
      <c r="G48" s="434"/>
      <c r="H48" s="434"/>
      <c r="I48" s="434"/>
      <c r="J48" s="434"/>
      <c r="K48" s="434"/>
      <c r="L48" s="434"/>
      <c r="M48" s="435"/>
      <c r="N48" s="394"/>
      <c r="O48" s="395"/>
      <c r="P48" s="395"/>
      <c r="Q48" s="395"/>
      <c r="R48" s="395"/>
      <c r="S48" s="396"/>
    </row>
    <row r="49" spans="1:19" ht="15" hidden="1"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hidden="1"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hidden="1"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hidden="1"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hidden="1"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369" t="s">
        <v>312</v>
      </c>
      <c r="B54" s="430" t="s">
        <v>613</v>
      </c>
      <c r="C54" s="431"/>
      <c r="D54" s="431"/>
      <c r="E54" s="431"/>
      <c r="F54" s="431"/>
      <c r="G54" s="431"/>
      <c r="H54" s="431"/>
      <c r="I54" s="431"/>
      <c r="J54" s="431"/>
      <c r="K54" s="431"/>
      <c r="L54" s="431"/>
      <c r="M54" s="432"/>
      <c r="N54" s="391" t="s">
        <v>353</v>
      </c>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t="s">
        <v>356</v>
      </c>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thickBot="1" x14ac:dyDescent="0.3">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614</v>
      </c>
      <c r="C59" s="378"/>
      <c r="D59" s="378"/>
      <c r="E59" s="378"/>
      <c r="F59" s="378"/>
      <c r="G59" s="378"/>
      <c r="H59" s="378"/>
      <c r="I59" s="378"/>
      <c r="J59" s="378"/>
      <c r="K59" s="378"/>
      <c r="L59" s="378"/>
      <c r="M59" s="379"/>
      <c r="N59" s="391" t="s">
        <v>349</v>
      </c>
      <c r="O59" s="392"/>
      <c r="P59" s="392"/>
      <c r="Q59" s="392"/>
      <c r="R59" s="392"/>
      <c r="S59" s="393"/>
    </row>
    <row r="60" spans="1:19" ht="15" customHeight="1" x14ac:dyDescent="0.25">
      <c r="A60" s="370"/>
      <c r="B60" s="380"/>
      <c r="C60" s="381"/>
      <c r="D60" s="381"/>
      <c r="E60" s="381"/>
      <c r="F60" s="381"/>
      <c r="G60" s="381"/>
      <c r="H60" s="381"/>
      <c r="I60" s="381"/>
      <c r="J60" s="381"/>
      <c r="K60" s="381"/>
      <c r="L60" s="381"/>
      <c r="M60" s="382"/>
      <c r="N60" s="371" t="s">
        <v>354</v>
      </c>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hidden="1"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hidden="1"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hidden="1"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hidden="1"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hidden="1"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Z1_IBs!G72</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512" t="s">
        <v>254</v>
      </c>
      <c r="M72" s="513"/>
      <c r="N72" s="513"/>
      <c r="O72" s="513"/>
      <c r="P72" s="513"/>
      <c r="Q72" s="513"/>
      <c r="R72" s="513"/>
      <c r="S72" s="514"/>
    </row>
    <row r="73" spans="1:19" ht="15" customHeight="1" x14ac:dyDescent="0.25">
      <c r="A73" s="370"/>
      <c r="B73" s="497" t="s">
        <v>254</v>
      </c>
      <c r="C73" s="498"/>
      <c r="D73" s="498"/>
      <c r="E73" s="498"/>
      <c r="F73" s="499"/>
      <c r="G73" s="485">
        <v>16</v>
      </c>
      <c r="H73" s="486"/>
      <c r="I73" s="487"/>
      <c r="J73" s="454"/>
      <c r="K73" s="474"/>
      <c r="L73" s="512" t="s">
        <v>357</v>
      </c>
      <c r="M73" s="513"/>
      <c r="N73" s="513"/>
      <c r="O73" s="513"/>
      <c r="P73" s="513"/>
      <c r="Q73" s="513"/>
      <c r="R73" s="513"/>
      <c r="S73" s="514"/>
    </row>
    <row r="74" spans="1:19" ht="15" customHeight="1" x14ac:dyDescent="0.25">
      <c r="A74" s="370"/>
      <c r="B74" s="497" t="s">
        <v>255</v>
      </c>
      <c r="C74" s="498"/>
      <c r="D74" s="498"/>
      <c r="E74" s="498"/>
      <c r="F74" s="499"/>
      <c r="G74" s="485">
        <v>12</v>
      </c>
      <c r="H74" s="486"/>
      <c r="I74" s="487"/>
      <c r="J74" s="454"/>
      <c r="K74" s="474"/>
      <c r="L74" s="512" t="s">
        <v>358</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359</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t="s">
        <v>360</v>
      </c>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384</v>
      </c>
      <c r="M81" s="513"/>
      <c r="N81" s="513"/>
      <c r="O81" s="513"/>
      <c r="P81" s="513"/>
      <c r="Q81" s="513"/>
      <c r="R81" s="513"/>
      <c r="S81" s="514"/>
    </row>
    <row r="82" spans="1:19" ht="15" customHeight="1" x14ac:dyDescent="0.25">
      <c r="A82" s="370"/>
      <c r="B82" s="497" t="s">
        <v>261</v>
      </c>
      <c r="C82" s="498"/>
      <c r="D82" s="498"/>
      <c r="E82" s="498"/>
      <c r="F82" s="499"/>
      <c r="G82" s="485">
        <v>2</v>
      </c>
      <c r="H82" s="486"/>
      <c r="I82" s="487"/>
      <c r="J82" s="454"/>
      <c r="K82" s="474"/>
      <c r="L82" s="512" t="s">
        <v>386</v>
      </c>
      <c r="M82" s="513"/>
      <c r="N82" s="513"/>
      <c r="O82" s="513"/>
      <c r="P82" s="513"/>
      <c r="Q82" s="513"/>
      <c r="R82" s="513"/>
      <c r="S82" s="514"/>
    </row>
    <row r="83" spans="1:19" ht="15" customHeight="1" x14ac:dyDescent="0.25">
      <c r="A83" s="370"/>
      <c r="B83" s="497" t="s">
        <v>262</v>
      </c>
      <c r="C83" s="498"/>
      <c r="D83" s="498"/>
      <c r="E83" s="498"/>
      <c r="F83" s="499"/>
      <c r="G83" s="485"/>
      <c r="H83" s="486"/>
      <c r="I83" s="487"/>
      <c r="J83" s="454"/>
      <c r="K83" s="474"/>
      <c r="L83" s="512" t="s">
        <v>367</v>
      </c>
      <c r="M83" s="513"/>
      <c r="N83" s="513"/>
      <c r="O83" s="513"/>
      <c r="P83" s="513"/>
      <c r="Q83" s="513"/>
      <c r="R83" s="513"/>
      <c r="S83" s="514"/>
    </row>
    <row r="84" spans="1:19" ht="15" customHeight="1" x14ac:dyDescent="0.25">
      <c r="A84" s="370"/>
      <c r="B84" s="500" t="s">
        <v>281</v>
      </c>
      <c r="C84" s="501"/>
      <c r="D84" s="501"/>
      <c r="E84" s="501"/>
      <c r="F84" s="502"/>
      <c r="G84" s="494">
        <f>Z1_IBs!H72</f>
        <v>38</v>
      </c>
      <c r="H84" s="495"/>
      <c r="I84" s="496"/>
      <c r="J84" s="454"/>
      <c r="K84" s="474"/>
      <c r="L84" s="512" t="s">
        <v>394</v>
      </c>
      <c r="M84" s="513"/>
      <c r="N84" s="513"/>
      <c r="O84" s="513"/>
      <c r="P84" s="513"/>
      <c r="Q84" s="513"/>
      <c r="R84" s="513"/>
      <c r="S84" s="514"/>
    </row>
    <row r="85" spans="1:19" ht="15" customHeight="1" x14ac:dyDescent="0.25">
      <c r="A85" s="370"/>
      <c r="B85" s="491" t="s">
        <v>282</v>
      </c>
      <c r="C85" s="492"/>
      <c r="D85" s="492"/>
      <c r="E85" s="492"/>
      <c r="F85" s="493"/>
      <c r="G85" s="488">
        <f>SUM(G84,G71)</f>
        <v>68</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Z1_IBs!E72</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373</v>
      </c>
      <c r="C90" s="422"/>
      <c r="D90" s="422"/>
      <c r="E90" s="423"/>
      <c r="F90" s="424">
        <v>75</v>
      </c>
      <c r="G90" s="425"/>
      <c r="H90" s="425"/>
      <c r="I90" s="426"/>
      <c r="J90" s="401"/>
      <c r="K90" s="414"/>
      <c r="L90" s="405" t="s">
        <v>290</v>
      </c>
      <c r="M90" s="406"/>
      <c r="N90" s="406"/>
      <c r="O90" s="406"/>
      <c r="P90" s="406"/>
      <c r="Q90" s="406"/>
      <c r="R90" s="406"/>
      <c r="S90" s="407"/>
    </row>
    <row r="91" spans="1:19" ht="15" customHeight="1" x14ac:dyDescent="0.25">
      <c r="A91" s="397"/>
      <c r="B91" s="421" t="s">
        <v>378</v>
      </c>
      <c r="C91" s="422"/>
      <c r="D91" s="422"/>
      <c r="E91" s="423"/>
      <c r="F91" s="424">
        <v>25</v>
      </c>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193.5" customHeight="1" x14ac:dyDescent="0.25">
      <c r="A98" s="456"/>
      <c r="B98" s="515" t="s">
        <v>615</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515" t="s">
        <v>616</v>
      </c>
      <c r="C100" s="515"/>
      <c r="D100" s="515"/>
      <c r="E100" s="515"/>
      <c r="F100" s="515"/>
      <c r="G100" s="515"/>
      <c r="H100" s="515"/>
      <c r="I100" s="515"/>
      <c r="J100" s="515"/>
      <c r="K100" s="515"/>
      <c r="L100" s="515"/>
      <c r="M100" s="515"/>
      <c r="N100" s="515"/>
      <c r="O100" s="515"/>
      <c r="P100" s="515"/>
      <c r="Q100" s="515"/>
      <c r="R100" s="515"/>
      <c r="S100" s="516"/>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515" t="s">
        <v>617</v>
      </c>
      <c r="C102" s="515"/>
      <c r="D102" s="515"/>
      <c r="E102" s="515"/>
      <c r="F102" s="515"/>
      <c r="G102" s="515"/>
      <c r="H102" s="515"/>
      <c r="I102" s="515"/>
      <c r="J102" s="515"/>
      <c r="K102" s="515"/>
      <c r="L102" s="515"/>
      <c r="M102" s="515"/>
      <c r="N102" s="515"/>
      <c r="O102" s="515"/>
      <c r="P102" s="515"/>
      <c r="Q102" s="515"/>
      <c r="R102" s="515"/>
      <c r="S102" s="516"/>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lpm4inohvJFpg1aHxD8eapv/pn3Qw/ArAUR7sc43zdd4wzGfiMak1H5lScQQftQCE01jHp1EHDzladxO1geDog==" saltValue="s6baFeaZjBYDTmm9hT20t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EEAA5588-7BA0-4089-AA6A-846DD6C81E39}">
      <formula1>KEK_Z1</formula1>
    </dataValidation>
    <dataValidation type="list" allowBlank="1" showInputMessage="1" showErrorMessage="1" sqref="N34:S53" xr:uid="{DE04E306-9C5C-4B7C-8178-BA3B713E060A}">
      <formula1>KEU_Z1</formula1>
    </dataValidation>
    <dataValidation type="list" allowBlank="1" showInputMessage="1" showErrorMessage="1" sqref="N14:S33" xr:uid="{6C39F7D7-5AFB-49A3-A6D2-06872D3163F1}">
      <formula1>KEW_Z1</formula1>
    </dataValidation>
    <dataValidation type="list" allowBlank="1" showInputMessage="1" showErrorMessage="1" sqref="L81:L85" xr:uid="{9A07B5BA-A498-4FEB-AB2C-487FE2E755FC}">
      <formula1>PRAC_STUD</formula1>
    </dataValidation>
    <dataValidation type="list" allowBlank="1" showInputMessage="1" showErrorMessage="1" sqref="L72:L79" xr:uid="{7102A537-6DF1-41A6-AB4C-FAC83DFCABC6}">
      <formula1>METODY</formula1>
    </dataValidation>
    <dataValidation type="list" allowBlank="1" showInputMessage="1" showErrorMessage="1" sqref="L7" xr:uid="{799B88B1-FE17-4A59-8875-C6EA66602695}">
      <formula1>STATUS</formula1>
    </dataValidation>
    <dataValidation type="list" allowBlank="1" showInputMessage="1" showErrorMessage="1" sqref="B90:E94" xr:uid="{3149C33E-B1F7-4D13-B754-EDCE097B7400}">
      <formula1>ZAL</formula1>
    </dataValidation>
  </dataValidations>
  <hyperlinks>
    <hyperlink ref="P13" r:id="rId1" xr:uid="{1B310A0F-E91E-40CC-BF16-D80AE215F35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Gothic,Pogrubiony"&amp;12&amp;K05-048COURSE DESCRIPTION&amp;R&amp;G</oddHeader>
  </headerFooter>
  <rowBreaks count="1" manualBreakCount="1">
    <brk id="68" max="16383" man="1"/>
  </rowBreaks>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03BA-DF4E-48AF-B45E-8971DF5D1F2C}">
  <sheetPr codeName="Arkusz57">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Z1_IBs!B73</f>
        <v>Module Z1/15</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Z1_IBs!C73</f>
        <v>Student Elective Module</v>
      </c>
      <c r="D4" s="263"/>
      <c r="E4" s="263"/>
      <c r="F4" s="263"/>
      <c r="G4" s="263"/>
      <c r="H4" s="263"/>
      <c r="I4" s="263"/>
      <c r="J4" s="264"/>
      <c r="K4" s="246" t="s">
        <v>308</v>
      </c>
      <c r="L4" s="247"/>
      <c r="M4" s="189">
        <f>Z1_IBs!D73</f>
        <v>8</v>
      </c>
      <c r="N4" s="265" t="s">
        <v>116</v>
      </c>
      <c r="O4" s="252"/>
      <c r="P4" s="259" t="str">
        <f>Z1_IBs!F73</f>
        <v>Dean</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111</v>
      </c>
      <c r="H6" s="187" t="s">
        <v>113</v>
      </c>
      <c r="I6" s="85">
        <v>6</v>
      </c>
      <c r="J6" s="95" t="s">
        <v>310</v>
      </c>
      <c r="K6" s="248" t="s">
        <v>251</v>
      </c>
      <c r="L6" s="250"/>
      <c r="M6" s="251" t="s">
        <v>269</v>
      </c>
      <c r="N6" s="252"/>
      <c r="O6" s="189" t="s">
        <v>270</v>
      </c>
      <c r="P6" s="269" t="s">
        <v>271</v>
      </c>
      <c r="Q6" s="268"/>
      <c r="R6" s="189">
        <f>Z1_IBs!G73</f>
        <v>90</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573"/>
      <c r="B11" s="574"/>
      <c r="C11" s="574"/>
      <c r="D11" s="574"/>
      <c r="E11" s="574"/>
      <c r="F11" s="574"/>
      <c r="G11" s="574"/>
      <c r="H11" s="574"/>
      <c r="I11" s="574"/>
      <c r="J11" s="574"/>
      <c r="K11" s="574"/>
      <c r="L11" s="574"/>
      <c r="M11" s="574"/>
      <c r="N11" s="574"/>
      <c r="O11" s="574"/>
      <c r="P11" s="574"/>
      <c r="Q11" s="574"/>
      <c r="R11" s="575"/>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c r="B22" s="532"/>
      <c r="C22" s="532"/>
      <c r="D22" s="532"/>
      <c r="E22" s="532"/>
      <c r="F22" s="532"/>
      <c r="G22" s="532"/>
      <c r="H22" s="532"/>
      <c r="I22" s="532"/>
      <c r="J22" s="532"/>
      <c r="K22" s="532"/>
      <c r="L22" s="532"/>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Z1_IBs!B73</f>
        <v>Module Z1/15</v>
      </c>
      <c r="C26" s="339"/>
      <c r="D26" s="80" t="str">
        <f>Z1_IBs!B74</f>
        <v>Course 15.1.</v>
      </c>
      <c r="E26" s="96" t="str">
        <f>Z1_IBs!B73</f>
        <v>Module Z1/15</v>
      </c>
      <c r="F26" s="346" t="str">
        <f>Z1_IBs!B75</f>
        <v>Course 15.2.</v>
      </c>
      <c r="G26" s="347"/>
      <c r="H26" s="305" t="str">
        <f>Z1_IBs!B73</f>
        <v>Module Z1/15</v>
      </c>
      <c r="I26" s="534"/>
      <c r="J26" s="2" t="str">
        <f>Z1_IBs!B76</f>
        <v>Course 15.3.</v>
      </c>
      <c r="K26" s="358"/>
      <c r="L26" s="360"/>
      <c r="M26" s="358"/>
      <c r="N26" s="360"/>
      <c r="O26" s="295"/>
      <c r="P26" s="296"/>
      <c r="Q26" s="295"/>
      <c r="R26" s="535"/>
    </row>
    <row r="27" spans="1:19" s="97" customFormat="1" ht="59.25" customHeight="1" x14ac:dyDescent="0.25">
      <c r="A27" s="171" t="s">
        <v>264</v>
      </c>
      <c r="B27" s="545" t="str">
        <f>Z1_IBs!C74</f>
        <v xml:space="preserve">Course to choose from available set of courses </v>
      </c>
      <c r="C27" s="546"/>
      <c r="D27" s="547"/>
      <c r="E27" s="548" t="str">
        <f>Z1_IBs!C75</f>
        <v xml:space="preserve">Course to choose from available set of courses </v>
      </c>
      <c r="F27" s="549"/>
      <c r="G27" s="550"/>
      <c r="H27" s="551" t="str">
        <f>Z1_IBs!C76</f>
        <v>Physical Education</v>
      </c>
      <c r="I27" s="552"/>
      <c r="J27" s="553"/>
      <c r="K27" s="554"/>
      <c r="L27" s="555"/>
      <c r="M27" s="555"/>
      <c r="N27" s="556"/>
      <c r="O27" s="557"/>
      <c r="P27" s="558"/>
      <c r="Q27" s="558"/>
      <c r="R27" s="559"/>
    </row>
    <row r="28" spans="1:19" s="97" customFormat="1" ht="30" customHeight="1" thickBot="1" x14ac:dyDescent="0.3">
      <c r="A28" s="81" t="s">
        <v>308</v>
      </c>
      <c r="B28" s="340">
        <f>Z1_IBs!D74</f>
        <v>3</v>
      </c>
      <c r="C28" s="341"/>
      <c r="D28" s="342"/>
      <c r="E28" s="351">
        <f>Z1_IBs!D75</f>
        <v>3</v>
      </c>
      <c r="F28" s="352"/>
      <c r="G28" s="353"/>
      <c r="H28" s="356">
        <f>Z1_IBs!D76</f>
        <v>2</v>
      </c>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t="s">
        <v>397</v>
      </c>
      <c r="G29" s="175"/>
      <c r="H29" s="176"/>
      <c r="I29" s="142" t="s">
        <v>397</v>
      </c>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j8tbwrxFgpbQjK9CdmhWC3urljN7nMYWkxWkAbpDHYyErrxns0NDFDG055oZcUwmWvkjqesgqslif8/g4pd8Lw==" saltValue="RjXn1SbidyyTFt483EmVrg==" spinCount="100000" sheet="1" objects="1" scenarios="1"/>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list" allowBlank="1" showInputMessage="1" showErrorMessage="1" sqref="K6:L6" xr:uid="{2A75A26B-2DEA-410E-AECB-8973CFBF9489}">
      <formula1>STATUS</formula1>
    </dataValidation>
    <dataValidation type="textLength" allowBlank="1" showInputMessage="1" showErrorMessage="1" errorTitle="ilość znaków" error="treść powinna mieć pomiędzy 20 a 1100 znaków" sqref="A11:R11" xr:uid="{4BC643B2-59D5-4D14-8F46-FAC0E046D8D3}">
      <formula1>20</formula1>
      <formula2>1200</formula2>
    </dataValidation>
  </dataValidations>
  <hyperlinks>
    <hyperlink ref="C29" r:id="rId1" display="→  PRZEJDŹ DO KURSU" xr:uid="{74C26847-A466-4DB8-973B-05BA0711BA49}"/>
    <hyperlink ref="I29" r:id="rId2" display="→  PRZEJDŹ DO KURSU" xr:uid="{A7E3DD72-A42F-482A-A365-D9C69815F529}"/>
    <hyperlink ref="F29" r:id="rId3" display="→  PRZEJDŹ DO KURSU" xr:uid="{0F6FD54C-9F8A-4F42-AD5F-9C32032129F5}"/>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Gothic,Pogrubiony"&amp;12&amp;K05-047MODULE DESCRIPTION&amp;R&amp;G</oddHeader>
  </headerFooter>
  <legacyDrawingHF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DA41-7A1F-4829-A33C-66F336FC1C4C}">
  <sheetPr codeName="Arkusz58">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Z1_IBs!B73</f>
        <v>Module Z1/15</v>
      </c>
      <c r="B3" s="460"/>
      <c r="C3" s="460"/>
      <c r="D3" s="464" t="str">
        <f>Z1_IBs!C73</f>
        <v>Student Elective Module</v>
      </c>
      <c r="E3" s="465"/>
      <c r="F3" s="465"/>
      <c r="G3" s="465"/>
      <c r="H3" s="465"/>
      <c r="I3" s="466"/>
      <c r="J3" s="71"/>
      <c r="K3" s="71"/>
      <c r="L3" s="72"/>
      <c r="M3" s="72"/>
      <c r="N3" s="72"/>
      <c r="O3" s="72"/>
      <c r="P3" s="72"/>
      <c r="Q3" s="72"/>
      <c r="R3" s="72"/>
    </row>
    <row r="4" spans="1:19" ht="18.75" thickBot="1" x14ac:dyDescent="0.3">
      <c r="A4" s="364" t="s">
        <v>263</v>
      </c>
      <c r="B4" s="364"/>
      <c r="C4" s="364"/>
      <c r="D4" s="461" t="str">
        <f>Z1_IBs!B74</f>
        <v>Course 15.1.</v>
      </c>
      <c r="E4" s="462"/>
      <c r="F4" s="462"/>
      <c r="G4" s="462"/>
      <c r="H4" s="462"/>
      <c r="I4" s="463"/>
      <c r="J4" s="71"/>
      <c r="K4" s="71"/>
      <c r="L4" s="72"/>
      <c r="M4" s="72"/>
      <c r="N4" s="72"/>
      <c r="O4" s="72"/>
      <c r="P4" s="72"/>
      <c r="Q4" s="72"/>
      <c r="R4" s="72"/>
    </row>
    <row r="5" spans="1:19" ht="23.25" thickBot="1" x14ac:dyDescent="0.3">
      <c r="A5" s="365" t="s">
        <v>264</v>
      </c>
      <c r="B5" s="365"/>
      <c r="C5" s="365"/>
      <c r="D5" s="366" t="str">
        <f>Z1_IBs!C74</f>
        <v xml:space="preserve">Course to choose from available set of courses </v>
      </c>
      <c r="E5" s="366"/>
      <c r="F5" s="366"/>
      <c r="G5" s="366"/>
      <c r="H5" s="366"/>
      <c r="I5" s="366"/>
      <c r="J5" s="366"/>
      <c r="K5" s="366"/>
      <c r="L5" s="367" t="s">
        <v>308</v>
      </c>
      <c r="M5" s="367"/>
      <c r="N5" s="84">
        <f>Z1_IBs!D74</f>
        <v>3</v>
      </c>
      <c r="O5" s="367" t="s">
        <v>116</v>
      </c>
      <c r="P5" s="367"/>
      <c r="Q5" s="368" t="str">
        <f>Z1_IBs!F73</f>
        <v>Dean</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(15)'!G6</f>
        <v>III</v>
      </c>
      <c r="H7" s="188" t="s">
        <v>113</v>
      </c>
      <c r="I7" s="85">
        <f>'M (15)'!I6</f>
        <v>6</v>
      </c>
      <c r="J7" s="269" t="s">
        <v>268</v>
      </c>
      <c r="K7" s="268"/>
      <c r="L7" s="468" t="s">
        <v>251</v>
      </c>
      <c r="M7" s="469"/>
      <c r="N7" s="86" t="s">
        <v>269</v>
      </c>
      <c r="O7" s="389" t="s">
        <v>270</v>
      </c>
      <c r="P7" s="389"/>
      <c r="Q7" s="542" t="s">
        <v>271</v>
      </c>
      <c r="R7" s="542"/>
      <c r="S7" s="87">
        <f>Z1_IBs!G74</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c r="C14" s="431"/>
      <c r="D14" s="431"/>
      <c r="E14" s="431"/>
      <c r="F14" s="431"/>
      <c r="G14" s="431"/>
      <c r="H14" s="431"/>
      <c r="I14" s="431"/>
      <c r="J14" s="431"/>
      <c r="K14" s="431"/>
      <c r="L14" s="431"/>
      <c r="M14" s="432"/>
      <c r="N14" s="391"/>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c r="C34" s="431"/>
      <c r="D34" s="431"/>
      <c r="E34" s="431"/>
      <c r="F34" s="431"/>
      <c r="G34" s="431"/>
      <c r="H34" s="431"/>
      <c r="I34" s="431"/>
      <c r="J34" s="431"/>
      <c r="K34" s="431"/>
      <c r="L34" s="431"/>
      <c r="M34" s="432"/>
      <c r="N34" s="391"/>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c r="C54" s="381"/>
      <c r="D54" s="381"/>
      <c r="E54" s="381"/>
      <c r="F54" s="381"/>
      <c r="G54" s="381"/>
      <c r="H54" s="381"/>
      <c r="I54" s="381"/>
      <c r="J54" s="381"/>
      <c r="K54" s="381"/>
      <c r="L54" s="381"/>
      <c r="M54" s="382"/>
      <c r="N54" s="391"/>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Z1_IBs!G74</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0</v>
      </c>
      <c r="H72" s="489"/>
      <c r="I72" s="490"/>
      <c r="J72" s="454"/>
      <c r="K72" s="474"/>
      <c r="L72" s="470"/>
      <c r="M72" s="471"/>
      <c r="N72" s="471"/>
      <c r="O72" s="471"/>
      <c r="P72" s="471"/>
      <c r="Q72" s="471"/>
      <c r="R72" s="471"/>
      <c r="S72" s="472"/>
    </row>
    <row r="73" spans="1:19" ht="15" customHeight="1" x14ac:dyDescent="0.25">
      <c r="A73" s="370"/>
      <c r="B73" s="497" t="s">
        <v>254</v>
      </c>
      <c r="C73" s="498"/>
      <c r="D73" s="498"/>
      <c r="E73" s="498"/>
      <c r="F73" s="499"/>
      <c r="G73" s="485"/>
      <c r="H73" s="486"/>
      <c r="I73" s="487"/>
      <c r="J73" s="454"/>
      <c r="K73" s="474"/>
      <c r="L73" s="470"/>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c r="M81" s="471"/>
      <c r="N81" s="471"/>
      <c r="O81" s="471"/>
      <c r="P81" s="471"/>
      <c r="Q81" s="471"/>
      <c r="R81" s="471"/>
      <c r="S81" s="472"/>
    </row>
    <row r="82" spans="1:19" ht="15" customHeight="1" x14ac:dyDescent="0.25">
      <c r="A82" s="370"/>
      <c r="B82" s="497" t="s">
        <v>261</v>
      </c>
      <c r="C82" s="498"/>
      <c r="D82" s="498"/>
      <c r="E82" s="498"/>
      <c r="F82" s="499"/>
      <c r="G82" s="485"/>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Z1_IBs!H74</f>
        <v>45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Z1_IBs!E74</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c r="C90" s="422"/>
      <c r="D90" s="422"/>
      <c r="E90" s="423"/>
      <c r="F90" s="424"/>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417"/>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0Wn9LPMmgf5Zs5dAwfJ4KqCtgeM45Lov6jryOePn5kz8UXXwPAv01Hsll3ytMbxy3367Skt9a6zxekCrH7CCcQ==" saltValue="3TF8FDhPhCpKexL8OMKCQg=="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B90:E94" xr:uid="{AF9EEC86-95E0-4196-8263-266E09F297EE}">
      <formula1>ZAL</formula1>
    </dataValidation>
    <dataValidation type="list" allowBlank="1" showInputMessage="1" showErrorMessage="1" sqref="L7" xr:uid="{1463575C-4F6E-402C-9D22-ABE68B0D0DF7}">
      <formula1>STATUS</formula1>
    </dataValidation>
    <dataValidation type="list" allowBlank="1" showInputMessage="1" showErrorMessage="1" sqref="L72:L79" xr:uid="{CF544113-7725-40B4-9129-863D2A75B88B}">
      <formula1>METODY</formula1>
    </dataValidation>
    <dataValidation type="list" allowBlank="1" showInputMessage="1" showErrorMessage="1" sqref="L81:L85" xr:uid="{BA88D8C5-5D9B-45C7-A844-7166E86079B2}">
      <formula1>PRAC_STUD</formula1>
    </dataValidation>
    <dataValidation type="list" allowBlank="1" showInputMessage="1" showErrorMessage="1" sqref="N14:S33" xr:uid="{6AECA2B1-9CC5-4AC6-8467-7A7684297E0A}">
      <formula1>KEW_Z1</formula1>
    </dataValidation>
    <dataValidation type="list" allowBlank="1" showInputMessage="1" showErrorMessage="1" sqref="N34:S53" xr:uid="{405F8E9B-A698-4E00-BADC-1C49B4AD191B}">
      <formula1>KEU_Z1</formula1>
    </dataValidation>
    <dataValidation type="list" allowBlank="1" showInputMessage="1" showErrorMessage="1" sqref="N54:S68" xr:uid="{740C29DB-E95A-4AE9-B8D5-48D160A61A6A}">
      <formula1>KEK_Z1</formula1>
    </dataValidation>
  </dataValidations>
  <hyperlinks>
    <hyperlink ref="P13" r:id="rId1" xr:uid="{8BB67621-3F4E-4278-ACF1-1CB9A00F108B}"/>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Gothic,Pogrubiony"&amp;12&amp;K05-048COURSE DESCRIPTION&amp;R&amp;G</oddHeader>
  </headerFooter>
  <rowBreaks count="1" manualBreakCount="1">
    <brk id="68" max="16383" man="1"/>
  </rowBreaks>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81A3-48A9-4BE3-B8EA-0B54ADFA82D3}">
  <sheetPr codeName="Arkusz59">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Z1_IBs!B73</f>
        <v>Module Z1/15</v>
      </c>
      <c r="B3" s="460"/>
      <c r="C3" s="460"/>
      <c r="D3" s="464" t="str">
        <f>Z1_IBs!C73</f>
        <v>Student Elective Module</v>
      </c>
      <c r="E3" s="465"/>
      <c r="F3" s="465"/>
      <c r="G3" s="465"/>
      <c r="H3" s="465"/>
      <c r="I3" s="466"/>
      <c r="J3" s="71"/>
      <c r="K3" s="71"/>
      <c r="L3" s="72"/>
      <c r="M3" s="72"/>
      <c r="N3" s="72"/>
      <c r="O3" s="72"/>
      <c r="P3" s="72"/>
      <c r="Q3" s="72"/>
      <c r="R3" s="72"/>
    </row>
    <row r="4" spans="1:19" ht="18.75" thickBot="1" x14ac:dyDescent="0.3">
      <c r="A4" s="364" t="s">
        <v>263</v>
      </c>
      <c r="B4" s="364"/>
      <c r="C4" s="364"/>
      <c r="D4" s="461" t="str">
        <f>Z1_IBs!B75</f>
        <v>Course 15.2.</v>
      </c>
      <c r="E4" s="462"/>
      <c r="F4" s="462"/>
      <c r="G4" s="462"/>
      <c r="H4" s="462"/>
      <c r="I4" s="463"/>
      <c r="J4" s="71"/>
      <c r="K4" s="71"/>
      <c r="L4" s="72"/>
      <c r="M4" s="72"/>
      <c r="N4" s="72"/>
      <c r="O4" s="72"/>
      <c r="P4" s="72"/>
      <c r="Q4" s="72"/>
      <c r="R4" s="72"/>
    </row>
    <row r="5" spans="1:19" ht="23.25" thickBot="1" x14ac:dyDescent="0.3">
      <c r="A5" s="365" t="s">
        <v>264</v>
      </c>
      <c r="B5" s="365"/>
      <c r="C5" s="365"/>
      <c r="D5" s="366" t="str">
        <f>Z1_IBs!C75</f>
        <v xml:space="preserve">Course to choose from available set of courses </v>
      </c>
      <c r="E5" s="366"/>
      <c r="F5" s="366"/>
      <c r="G5" s="366"/>
      <c r="H5" s="366"/>
      <c r="I5" s="366"/>
      <c r="J5" s="366"/>
      <c r="K5" s="366"/>
      <c r="L5" s="367" t="s">
        <v>308</v>
      </c>
      <c r="M5" s="367"/>
      <c r="N5" s="84">
        <f>Z1_IBs!D75</f>
        <v>3</v>
      </c>
      <c r="O5" s="367" t="s">
        <v>116</v>
      </c>
      <c r="P5" s="367"/>
      <c r="Q5" s="368" t="str">
        <f>Z1_IBs!F73</f>
        <v>Dean</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(15)'!G6</f>
        <v>III</v>
      </c>
      <c r="H7" s="188" t="s">
        <v>113</v>
      </c>
      <c r="I7" s="85">
        <f>'M (15)'!I6</f>
        <v>6</v>
      </c>
      <c r="J7" s="269" t="s">
        <v>268</v>
      </c>
      <c r="K7" s="268"/>
      <c r="L7" s="468" t="s">
        <v>251</v>
      </c>
      <c r="M7" s="469"/>
      <c r="N7" s="86" t="s">
        <v>269</v>
      </c>
      <c r="O7" s="389" t="s">
        <v>270</v>
      </c>
      <c r="P7" s="389"/>
      <c r="Q7" s="542" t="s">
        <v>271</v>
      </c>
      <c r="R7" s="542"/>
      <c r="S7" s="87">
        <f>Z1_IBs!G75</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c r="C14" s="431"/>
      <c r="D14" s="431"/>
      <c r="E14" s="431"/>
      <c r="F14" s="431"/>
      <c r="G14" s="431"/>
      <c r="H14" s="431"/>
      <c r="I14" s="431"/>
      <c r="J14" s="431"/>
      <c r="K14" s="431"/>
      <c r="L14" s="431"/>
      <c r="M14" s="432"/>
      <c r="N14" s="391"/>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c r="C34" s="431"/>
      <c r="D34" s="431"/>
      <c r="E34" s="431"/>
      <c r="F34" s="431"/>
      <c r="G34" s="431"/>
      <c r="H34" s="431"/>
      <c r="I34" s="431"/>
      <c r="J34" s="431"/>
      <c r="K34" s="431"/>
      <c r="L34" s="431"/>
      <c r="M34" s="432"/>
      <c r="N34" s="391"/>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c r="C54" s="381"/>
      <c r="D54" s="381"/>
      <c r="E54" s="381"/>
      <c r="F54" s="381"/>
      <c r="G54" s="381"/>
      <c r="H54" s="381"/>
      <c r="I54" s="381"/>
      <c r="J54" s="381"/>
      <c r="K54" s="381"/>
      <c r="L54" s="381"/>
      <c r="M54" s="382"/>
      <c r="N54" s="391"/>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Z1_IBs!G75</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0</v>
      </c>
      <c r="H72" s="489"/>
      <c r="I72" s="490"/>
      <c r="J72" s="454"/>
      <c r="K72" s="474"/>
      <c r="L72" s="470"/>
      <c r="M72" s="471"/>
      <c r="N72" s="471"/>
      <c r="O72" s="471"/>
      <c r="P72" s="471"/>
      <c r="Q72" s="471"/>
      <c r="R72" s="471"/>
      <c r="S72" s="472"/>
    </row>
    <row r="73" spans="1:19" ht="15" customHeight="1" x14ac:dyDescent="0.25">
      <c r="A73" s="370"/>
      <c r="B73" s="497" t="s">
        <v>254</v>
      </c>
      <c r="C73" s="498"/>
      <c r="D73" s="498"/>
      <c r="E73" s="498"/>
      <c r="F73" s="499"/>
      <c r="G73" s="485"/>
      <c r="H73" s="486"/>
      <c r="I73" s="487"/>
      <c r="J73" s="454"/>
      <c r="K73" s="474"/>
      <c r="L73" s="470"/>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c r="M81" s="471"/>
      <c r="N81" s="471"/>
      <c r="O81" s="471"/>
      <c r="P81" s="471"/>
      <c r="Q81" s="471"/>
      <c r="R81" s="471"/>
      <c r="S81" s="472"/>
    </row>
    <row r="82" spans="1:19" ht="15" customHeight="1" x14ac:dyDescent="0.25">
      <c r="A82" s="370"/>
      <c r="B82" s="497" t="s">
        <v>261</v>
      </c>
      <c r="C82" s="498"/>
      <c r="D82" s="498"/>
      <c r="E82" s="498"/>
      <c r="F82" s="499"/>
      <c r="G82" s="485"/>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Z1_IBs!H75</f>
        <v>45</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Z1_IBs!E75</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c r="C90" s="422"/>
      <c r="D90" s="422"/>
      <c r="E90" s="423"/>
      <c r="F90" s="424"/>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417"/>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fs3G6Nz311pYiTQ7U2900JmATEjmaeEsTod/32G3Lnlce+ntPHe/3z324qtQDI+6iZLYc9ZuazwFSLpv6MbmUg==" saltValue="/npx3ltDHodQtkS8CgS+5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AFC8DDCB-E44F-43FA-AEC9-6CC0535DDFD1}">
      <formula1>KEK_Z1</formula1>
    </dataValidation>
    <dataValidation type="list" allowBlank="1" showInputMessage="1" showErrorMessage="1" sqref="N34:S53" xr:uid="{5C208C46-5147-469D-A724-00865784D36F}">
      <formula1>KEU_Z1</formula1>
    </dataValidation>
    <dataValidation type="list" allowBlank="1" showInputMessage="1" showErrorMessage="1" sqref="N14:S33" xr:uid="{16240081-FFDF-4197-847C-C7FC08F88A23}">
      <formula1>KEW_Z1</formula1>
    </dataValidation>
    <dataValidation type="list" allowBlank="1" showInputMessage="1" showErrorMessage="1" sqref="L81:L85" xr:uid="{F80D401C-0442-4C86-8FF7-53485C630102}">
      <formula1>PRAC_STUD</formula1>
    </dataValidation>
    <dataValidation type="list" allowBlank="1" showInputMessage="1" showErrorMessage="1" sqref="L72:L79" xr:uid="{2B28F76C-1896-4819-A623-7E47F4CA9C29}">
      <formula1>METODY</formula1>
    </dataValidation>
    <dataValidation type="list" allowBlank="1" showInputMessage="1" showErrorMessage="1" sqref="L7" xr:uid="{2A165D50-D2D2-4126-929D-9061505ECE3E}">
      <formula1>STATUS</formula1>
    </dataValidation>
    <dataValidation type="list" allowBlank="1" showInputMessage="1" showErrorMessage="1" sqref="B90:E94" xr:uid="{AFB9D226-431A-4817-8DF7-84C19FBE47E6}">
      <formula1>ZAL</formula1>
    </dataValidation>
  </dataValidations>
  <hyperlinks>
    <hyperlink ref="P13" r:id="rId1" xr:uid="{7F492149-A681-4377-A324-81CCFF0DDC9C}"/>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Gothic,Pogrubiony"&amp;12&amp;K05-048COURSE DESCRIPTION&amp;R&amp;G</oddHeader>
  </headerFooter>
  <rowBreaks count="1" manualBreakCount="1">
    <brk id="68" max="16383" man="1"/>
  </rowBreaks>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2843-4C12-4062-9EDB-489980139DDF}">
  <sheetPr codeName="Arkusz63">
    <pageSetUpPr fitToPage="1"/>
  </sheetPr>
  <dimension ref="A1:S103"/>
  <sheetViews>
    <sheetView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Z1_IBs!B73</f>
        <v>Module Z1/15</v>
      </c>
      <c r="B3" s="460"/>
      <c r="C3" s="460"/>
      <c r="D3" s="464" t="str">
        <f>Z1_IBs!C73</f>
        <v>Student Elective Module</v>
      </c>
      <c r="E3" s="465"/>
      <c r="F3" s="465"/>
      <c r="G3" s="465"/>
      <c r="H3" s="465"/>
      <c r="I3" s="466"/>
      <c r="J3" s="71"/>
      <c r="K3" s="71"/>
      <c r="L3" s="72"/>
      <c r="M3" s="72"/>
      <c r="N3" s="72"/>
      <c r="O3" s="72"/>
      <c r="P3" s="72"/>
      <c r="Q3" s="72"/>
      <c r="R3" s="72"/>
    </row>
    <row r="4" spans="1:19" ht="18.75" thickBot="1" x14ac:dyDescent="0.3">
      <c r="A4" s="364" t="s">
        <v>263</v>
      </c>
      <c r="B4" s="364"/>
      <c r="C4" s="364"/>
      <c r="D4" s="461" t="str">
        <f>Z1_IBs!B76</f>
        <v>Course 15.3.</v>
      </c>
      <c r="E4" s="462"/>
      <c r="F4" s="462"/>
      <c r="G4" s="462"/>
      <c r="H4" s="462"/>
      <c r="I4" s="463"/>
      <c r="J4" s="71"/>
      <c r="K4" s="71"/>
      <c r="L4" s="72"/>
      <c r="M4" s="72"/>
      <c r="N4" s="72"/>
      <c r="O4" s="72"/>
      <c r="P4" s="72"/>
      <c r="Q4" s="72"/>
      <c r="R4" s="72"/>
    </row>
    <row r="5" spans="1:19" ht="23.25" thickBot="1" x14ac:dyDescent="0.3">
      <c r="A5" s="365" t="s">
        <v>264</v>
      </c>
      <c r="B5" s="365"/>
      <c r="C5" s="365"/>
      <c r="D5" s="366" t="str">
        <f>Z1_IBs!C76</f>
        <v>Physical Education</v>
      </c>
      <c r="E5" s="366"/>
      <c r="F5" s="366"/>
      <c r="G5" s="366"/>
      <c r="H5" s="366"/>
      <c r="I5" s="366"/>
      <c r="J5" s="366"/>
      <c r="K5" s="366"/>
      <c r="L5" s="367" t="s">
        <v>308</v>
      </c>
      <c r="M5" s="367"/>
      <c r="N5" s="84">
        <f>Z1_IBs!D76</f>
        <v>2</v>
      </c>
      <c r="O5" s="367" t="s">
        <v>116</v>
      </c>
      <c r="P5" s="367"/>
      <c r="Q5" s="368" t="str">
        <f>Z1_IBs!F73</f>
        <v>Dean</v>
      </c>
      <c r="R5" s="368"/>
      <c r="S5" s="368"/>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(15)'!G6</f>
        <v>III</v>
      </c>
      <c r="H7" s="188" t="s">
        <v>113</v>
      </c>
      <c r="I7" s="85">
        <f>'M (15)'!I6</f>
        <v>6</v>
      </c>
      <c r="J7" s="269" t="s">
        <v>268</v>
      </c>
      <c r="K7" s="268"/>
      <c r="L7" s="468" t="s">
        <v>251</v>
      </c>
      <c r="M7" s="469"/>
      <c r="N7" s="86" t="s">
        <v>269</v>
      </c>
      <c r="O7" s="389" t="s">
        <v>270</v>
      </c>
      <c r="P7" s="389"/>
      <c r="Q7" s="542" t="s">
        <v>271</v>
      </c>
      <c r="R7" s="542"/>
      <c r="S7" s="87">
        <f>Z1_IBs!G76</f>
        <v>30</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c r="C14" s="431"/>
      <c r="D14" s="431"/>
      <c r="E14" s="431"/>
      <c r="F14" s="431"/>
      <c r="G14" s="431"/>
      <c r="H14" s="431"/>
      <c r="I14" s="431"/>
      <c r="J14" s="431"/>
      <c r="K14" s="431"/>
      <c r="L14" s="431"/>
      <c r="M14" s="432"/>
      <c r="N14" s="391"/>
      <c r="O14" s="392"/>
      <c r="P14" s="392"/>
      <c r="Q14" s="392"/>
      <c r="R14" s="392"/>
      <c r="S14" s="393"/>
    </row>
    <row r="15" spans="1:19" ht="15" customHeight="1" x14ac:dyDescent="0.25">
      <c r="A15" s="370"/>
      <c r="B15" s="380"/>
      <c r="C15" s="381"/>
      <c r="D15" s="381"/>
      <c r="E15" s="381"/>
      <c r="F15" s="381"/>
      <c r="G15" s="381"/>
      <c r="H15" s="381"/>
      <c r="I15" s="381"/>
      <c r="J15" s="381"/>
      <c r="K15" s="381"/>
      <c r="L15" s="381"/>
      <c r="M15" s="382"/>
      <c r="N15" s="371"/>
      <c r="O15" s="372"/>
      <c r="P15" s="372"/>
      <c r="Q15" s="372"/>
      <c r="R15" s="372"/>
      <c r="S15" s="373"/>
    </row>
    <row r="16" spans="1:19" ht="15" customHeight="1" x14ac:dyDescent="0.25">
      <c r="A16" s="370"/>
      <c r="B16" s="380"/>
      <c r="C16" s="381"/>
      <c r="D16" s="381"/>
      <c r="E16" s="381"/>
      <c r="F16" s="381"/>
      <c r="G16" s="381"/>
      <c r="H16" s="381"/>
      <c r="I16" s="381"/>
      <c r="J16" s="381"/>
      <c r="K16" s="381"/>
      <c r="L16" s="381"/>
      <c r="M16" s="382"/>
      <c r="N16" s="371"/>
      <c r="O16" s="372"/>
      <c r="P16" s="372"/>
      <c r="Q16" s="372"/>
      <c r="R16" s="372"/>
      <c r="S16" s="373"/>
    </row>
    <row r="17" spans="1:19" ht="15" customHeight="1" x14ac:dyDescent="0.25">
      <c r="A17" s="370"/>
      <c r="B17" s="380"/>
      <c r="C17" s="381"/>
      <c r="D17" s="381"/>
      <c r="E17" s="381"/>
      <c r="F17" s="381"/>
      <c r="G17" s="381"/>
      <c r="H17" s="381"/>
      <c r="I17" s="381"/>
      <c r="J17" s="381"/>
      <c r="K17" s="381"/>
      <c r="L17" s="38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c r="C19" s="378"/>
      <c r="D19" s="378"/>
      <c r="E19" s="378"/>
      <c r="F19" s="378"/>
      <c r="G19" s="378"/>
      <c r="H19" s="378"/>
      <c r="I19" s="378"/>
      <c r="J19" s="378"/>
      <c r="K19" s="378"/>
      <c r="L19" s="378"/>
      <c r="M19" s="379"/>
      <c r="N19" s="427"/>
      <c r="O19" s="428"/>
      <c r="P19" s="428"/>
      <c r="Q19" s="428"/>
      <c r="R19" s="428"/>
      <c r="S19" s="429"/>
    </row>
    <row r="20" spans="1:19" ht="15" customHeight="1" x14ac:dyDescent="0.25">
      <c r="A20" s="370"/>
      <c r="B20" s="380"/>
      <c r="C20" s="381"/>
      <c r="D20" s="381"/>
      <c r="E20" s="381"/>
      <c r="F20" s="381"/>
      <c r="G20" s="381"/>
      <c r="H20" s="381"/>
      <c r="I20" s="381"/>
      <c r="J20" s="381"/>
      <c r="K20" s="381"/>
      <c r="L20" s="381"/>
      <c r="M20" s="382"/>
      <c r="N20" s="371"/>
      <c r="O20" s="372"/>
      <c r="P20" s="372"/>
      <c r="Q20" s="372"/>
      <c r="R20" s="372"/>
      <c r="S20" s="373"/>
    </row>
    <row r="21" spans="1:19" ht="15" customHeight="1" x14ac:dyDescent="0.25">
      <c r="A21" s="370"/>
      <c r="B21" s="380"/>
      <c r="C21" s="381"/>
      <c r="D21" s="381"/>
      <c r="E21" s="381"/>
      <c r="F21" s="381"/>
      <c r="G21" s="381"/>
      <c r="H21" s="381"/>
      <c r="I21" s="381"/>
      <c r="J21" s="381"/>
      <c r="K21" s="381"/>
      <c r="L21" s="381"/>
      <c r="M21" s="382"/>
      <c r="N21" s="371"/>
      <c r="O21" s="372"/>
      <c r="P21" s="372"/>
      <c r="Q21" s="372"/>
      <c r="R21" s="372"/>
      <c r="S21" s="373"/>
    </row>
    <row r="22" spans="1:19" ht="15" customHeight="1" x14ac:dyDescent="0.25">
      <c r="A22" s="370"/>
      <c r="B22" s="380"/>
      <c r="C22" s="381"/>
      <c r="D22" s="381"/>
      <c r="E22" s="381"/>
      <c r="F22" s="381"/>
      <c r="G22" s="381"/>
      <c r="H22" s="381"/>
      <c r="I22" s="381"/>
      <c r="J22" s="381"/>
      <c r="K22" s="381"/>
      <c r="L22" s="381"/>
      <c r="M22" s="382"/>
      <c r="N22" s="371"/>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c r="C24" s="378"/>
      <c r="D24" s="378"/>
      <c r="E24" s="378"/>
      <c r="F24" s="378"/>
      <c r="G24" s="378"/>
      <c r="H24" s="378"/>
      <c r="I24" s="378"/>
      <c r="J24" s="378"/>
      <c r="K24" s="378"/>
      <c r="L24" s="378"/>
      <c r="M24" s="379"/>
      <c r="N24" s="427"/>
      <c r="O24" s="428"/>
      <c r="P24" s="428"/>
      <c r="Q24" s="428"/>
      <c r="R24" s="428"/>
      <c r="S24" s="429"/>
    </row>
    <row r="25" spans="1:19" ht="15" customHeight="1" x14ac:dyDescent="0.25">
      <c r="A25" s="370"/>
      <c r="B25" s="380"/>
      <c r="C25" s="381"/>
      <c r="D25" s="381"/>
      <c r="E25" s="381"/>
      <c r="F25" s="381"/>
      <c r="G25" s="381"/>
      <c r="H25" s="381"/>
      <c r="I25" s="381"/>
      <c r="J25" s="381"/>
      <c r="K25" s="381"/>
      <c r="L25" s="381"/>
      <c r="M25" s="382"/>
      <c r="N25" s="371"/>
      <c r="O25" s="372"/>
      <c r="P25" s="372"/>
      <c r="Q25" s="372"/>
      <c r="R25" s="372"/>
      <c r="S25" s="373"/>
    </row>
    <row r="26" spans="1:19" ht="15" customHeight="1" x14ac:dyDescent="0.25">
      <c r="A26" s="370"/>
      <c r="B26" s="380"/>
      <c r="C26" s="381"/>
      <c r="D26" s="381"/>
      <c r="E26" s="381"/>
      <c r="F26" s="381"/>
      <c r="G26" s="381"/>
      <c r="H26" s="381"/>
      <c r="I26" s="381"/>
      <c r="J26" s="381"/>
      <c r="K26" s="381"/>
      <c r="L26" s="381"/>
      <c r="M26" s="382"/>
      <c r="N26" s="371"/>
      <c r="O26" s="372"/>
      <c r="P26" s="372"/>
      <c r="Q26" s="372"/>
      <c r="R26" s="372"/>
      <c r="S26" s="373"/>
    </row>
    <row r="27" spans="1:19" ht="15" customHeight="1" x14ac:dyDescent="0.25">
      <c r="A27" s="370"/>
      <c r="B27" s="380"/>
      <c r="C27" s="381"/>
      <c r="D27" s="381"/>
      <c r="E27" s="381"/>
      <c r="F27" s="381"/>
      <c r="G27" s="381"/>
      <c r="H27" s="381"/>
      <c r="I27" s="381"/>
      <c r="J27" s="381"/>
      <c r="K27" s="381"/>
      <c r="L27" s="38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c r="C29" s="378"/>
      <c r="D29" s="378"/>
      <c r="E29" s="378"/>
      <c r="F29" s="378"/>
      <c r="G29" s="378"/>
      <c r="H29" s="378"/>
      <c r="I29" s="378"/>
      <c r="J29" s="378"/>
      <c r="K29" s="378"/>
      <c r="L29" s="378"/>
      <c r="M29" s="379"/>
      <c r="N29" s="427"/>
      <c r="O29" s="428"/>
      <c r="P29" s="428"/>
      <c r="Q29" s="428"/>
      <c r="R29" s="428"/>
      <c r="S29" s="429"/>
    </row>
    <row r="30" spans="1:19" ht="15" customHeight="1" x14ac:dyDescent="0.25">
      <c r="A30" s="370"/>
      <c r="B30" s="380"/>
      <c r="C30" s="381"/>
      <c r="D30" s="381"/>
      <c r="E30" s="381"/>
      <c r="F30" s="381"/>
      <c r="G30" s="381"/>
      <c r="H30" s="381"/>
      <c r="I30" s="381"/>
      <c r="J30" s="381"/>
      <c r="K30" s="381"/>
      <c r="L30" s="381"/>
      <c r="M30" s="382"/>
      <c r="N30" s="371"/>
      <c r="O30" s="372"/>
      <c r="P30" s="372"/>
      <c r="Q30" s="372"/>
      <c r="R30" s="372"/>
      <c r="S30" s="373"/>
    </row>
    <row r="31" spans="1:19" ht="15" customHeight="1" x14ac:dyDescent="0.25">
      <c r="A31" s="370"/>
      <c r="B31" s="380"/>
      <c r="C31" s="381"/>
      <c r="D31" s="381"/>
      <c r="E31" s="381"/>
      <c r="F31" s="381"/>
      <c r="G31" s="381"/>
      <c r="H31" s="381"/>
      <c r="I31" s="381"/>
      <c r="J31" s="381"/>
      <c r="K31" s="381"/>
      <c r="L31" s="381"/>
      <c r="M31" s="382"/>
      <c r="N31" s="371"/>
      <c r="O31" s="372"/>
      <c r="P31" s="372"/>
      <c r="Q31" s="372"/>
      <c r="R31" s="372"/>
      <c r="S31" s="373"/>
    </row>
    <row r="32" spans="1:19" ht="15" customHeight="1" x14ac:dyDescent="0.25">
      <c r="A32" s="370"/>
      <c r="B32" s="380"/>
      <c r="C32" s="381"/>
      <c r="D32" s="381"/>
      <c r="E32" s="381"/>
      <c r="F32" s="381"/>
      <c r="G32" s="381"/>
      <c r="H32" s="381"/>
      <c r="I32" s="381"/>
      <c r="J32" s="381"/>
      <c r="K32" s="381"/>
      <c r="L32" s="38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c r="C34" s="431"/>
      <c r="D34" s="431"/>
      <c r="E34" s="431"/>
      <c r="F34" s="431"/>
      <c r="G34" s="431"/>
      <c r="H34" s="431"/>
      <c r="I34" s="431"/>
      <c r="J34" s="431"/>
      <c r="K34" s="431"/>
      <c r="L34" s="431"/>
      <c r="M34" s="432"/>
      <c r="N34" s="391"/>
      <c r="O34" s="392"/>
      <c r="P34" s="392"/>
      <c r="Q34" s="392"/>
      <c r="R34" s="392"/>
      <c r="S34" s="393"/>
    </row>
    <row r="35" spans="1:19" ht="15" customHeight="1" x14ac:dyDescent="0.25">
      <c r="A35" s="375"/>
      <c r="B35" s="380"/>
      <c r="C35" s="381"/>
      <c r="D35" s="381"/>
      <c r="E35" s="381"/>
      <c r="F35" s="381"/>
      <c r="G35" s="381"/>
      <c r="H35" s="381"/>
      <c r="I35" s="381"/>
      <c r="J35" s="381"/>
      <c r="K35" s="381"/>
      <c r="L35" s="381"/>
      <c r="M35" s="382"/>
      <c r="N35" s="371"/>
      <c r="O35" s="372"/>
      <c r="P35" s="372"/>
      <c r="Q35" s="372"/>
      <c r="R35" s="372"/>
      <c r="S35" s="373"/>
    </row>
    <row r="36" spans="1:19" ht="15" customHeight="1" x14ac:dyDescent="0.25">
      <c r="A36" s="375"/>
      <c r="B36" s="380"/>
      <c r="C36" s="381"/>
      <c r="D36" s="381"/>
      <c r="E36" s="381"/>
      <c r="F36" s="381"/>
      <c r="G36" s="381"/>
      <c r="H36" s="381"/>
      <c r="I36" s="381"/>
      <c r="J36" s="381"/>
      <c r="K36" s="381"/>
      <c r="L36" s="381"/>
      <c r="M36" s="382"/>
      <c r="N36" s="371"/>
      <c r="O36" s="372"/>
      <c r="P36" s="372"/>
      <c r="Q36" s="372"/>
      <c r="R36" s="372"/>
      <c r="S36" s="373"/>
    </row>
    <row r="37" spans="1:19" ht="15" customHeight="1" x14ac:dyDescent="0.25">
      <c r="A37" s="375"/>
      <c r="B37" s="380"/>
      <c r="C37" s="381"/>
      <c r="D37" s="381"/>
      <c r="E37" s="381"/>
      <c r="F37" s="381"/>
      <c r="G37" s="381"/>
      <c r="H37" s="381"/>
      <c r="I37" s="381"/>
      <c r="J37" s="381"/>
      <c r="K37" s="381"/>
      <c r="L37" s="38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c r="C39" s="378"/>
      <c r="D39" s="378"/>
      <c r="E39" s="378"/>
      <c r="F39" s="378"/>
      <c r="G39" s="378"/>
      <c r="H39" s="378"/>
      <c r="I39" s="378"/>
      <c r="J39" s="378"/>
      <c r="K39" s="378"/>
      <c r="L39" s="378"/>
      <c r="M39" s="379"/>
      <c r="N39" s="427"/>
      <c r="O39" s="428"/>
      <c r="P39" s="428"/>
      <c r="Q39" s="428"/>
      <c r="R39" s="428"/>
      <c r="S39" s="429"/>
    </row>
    <row r="40" spans="1:19" ht="15" customHeight="1" x14ac:dyDescent="0.25">
      <c r="A40" s="375"/>
      <c r="B40" s="380"/>
      <c r="C40" s="381"/>
      <c r="D40" s="381"/>
      <c r="E40" s="381"/>
      <c r="F40" s="381"/>
      <c r="G40" s="381"/>
      <c r="H40" s="381"/>
      <c r="I40" s="381"/>
      <c r="J40" s="381"/>
      <c r="K40" s="381"/>
      <c r="L40" s="381"/>
      <c r="M40" s="382"/>
      <c r="N40" s="371"/>
      <c r="O40" s="372"/>
      <c r="P40" s="372"/>
      <c r="Q40" s="372"/>
      <c r="R40" s="372"/>
      <c r="S40" s="373"/>
    </row>
    <row r="41" spans="1:19" ht="15" customHeight="1" x14ac:dyDescent="0.25">
      <c r="A41" s="375"/>
      <c r="B41" s="380"/>
      <c r="C41" s="381"/>
      <c r="D41" s="381"/>
      <c r="E41" s="381"/>
      <c r="F41" s="381"/>
      <c r="G41" s="381"/>
      <c r="H41" s="381"/>
      <c r="I41" s="381"/>
      <c r="J41" s="381"/>
      <c r="K41" s="381"/>
      <c r="L41" s="381"/>
      <c r="M41" s="382"/>
      <c r="N41" s="371"/>
      <c r="O41" s="372"/>
      <c r="P41" s="372"/>
      <c r="Q41" s="372"/>
      <c r="R41" s="372"/>
      <c r="S41" s="373"/>
    </row>
    <row r="42" spans="1:19" ht="15" customHeight="1" x14ac:dyDescent="0.25">
      <c r="A42" s="375"/>
      <c r="B42" s="380"/>
      <c r="C42" s="381"/>
      <c r="D42" s="381"/>
      <c r="E42" s="381"/>
      <c r="F42" s="381"/>
      <c r="G42" s="381"/>
      <c r="H42" s="381"/>
      <c r="I42" s="381"/>
      <c r="J42" s="381"/>
      <c r="K42" s="381"/>
      <c r="L42" s="38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c r="C44" s="378"/>
      <c r="D44" s="378"/>
      <c r="E44" s="378"/>
      <c r="F44" s="378"/>
      <c r="G44" s="378"/>
      <c r="H44" s="378"/>
      <c r="I44" s="378"/>
      <c r="J44" s="378"/>
      <c r="K44" s="378"/>
      <c r="L44" s="378"/>
      <c r="M44" s="379"/>
      <c r="N44" s="427"/>
      <c r="O44" s="428"/>
      <c r="P44" s="428"/>
      <c r="Q44" s="428"/>
      <c r="R44" s="428"/>
      <c r="S44" s="429"/>
    </row>
    <row r="45" spans="1:19" ht="15" customHeight="1" x14ac:dyDescent="0.25">
      <c r="A45" s="375"/>
      <c r="B45" s="380"/>
      <c r="C45" s="381"/>
      <c r="D45" s="381"/>
      <c r="E45" s="381"/>
      <c r="F45" s="381"/>
      <c r="G45" s="381"/>
      <c r="H45" s="381"/>
      <c r="I45" s="381"/>
      <c r="J45" s="381"/>
      <c r="K45" s="381"/>
      <c r="L45" s="381"/>
      <c r="M45" s="382"/>
      <c r="N45" s="371"/>
      <c r="O45" s="372"/>
      <c r="P45" s="372"/>
      <c r="Q45" s="372"/>
      <c r="R45" s="372"/>
      <c r="S45" s="373"/>
    </row>
    <row r="46" spans="1:19" ht="15" customHeight="1" x14ac:dyDescent="0.25">
      <c r="A46" s="375"/>
      <c r="B46" s="380"/>
      <c r="C46" s="381"/>
      <c r="D46" s="381"/>
      <c r="E46" s="381"/>
      <c r="F46" s="381"/>
      <c r="G46" s="381"/>
      <c r="H46" s="381"/>
      <c r="I46" s="381"/>
      <c r="J46" s="381"/>
      <c r="K46" s="381"/>
      <c r="L46" s="381"/>
      <c r="M46" s="382"/>
      <c r="N46" s="371"/>
      <c r="O46" s="372"/>
      <c r="P46" s="372"/>
      <c r="Q46" s="372"/>
      <c r="R46" s="372"/>
      <c r="S46" s="373"/>
    </row>
    <row r="47" spans="1:19" ht="15" customHeight="1" x14ac:dyDescent="0.25">
      <c r="A47" s="375"/>
      <c r="B47" s="380"/>
      <c r="C47" s="381"/>
      <c r="D47" s="381"/>
      <c r="E47" s="381"/>
      <c r="F47" s="381"/>
      <c r="G47" s="381"/>
      <c r="H47" s="381"/>
      <c r="I47" s="381"/>
      <c r="J47" s="381"/>
      <c r="K47" s="381"/>
      <c r="L47" s="38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c r="C49" s="378"/>
      <c r="D49" s="378"/>
      <c r="E49" s="378"/>
      <c r="F49" s="378"/>
      <c r="G49" s="378"/>
      <c r="H49" s="378"/>
      <c r="I49" s="378"/>
      <c r="J49" s="378"/>
      <c r="K49" s="378"/>
      <c r="L49" s="378"/>
      <c r="M49" s="379"/>
      <c r="N49" s="427"/>
      <c r="O49" s="428"/>
      <c r="P49" s="428"/>
      <c r="Q49" s="428"/>
      <c r="R49" s="428"/>
      <c r="S49" s="429"/>
    </row>
    <row r="50" spans="1:19" ht="15" customHeight="1" x14ac:dyDescent="0.25">
      <c r="A50" s="375"/>
      <c r="B50" s="380"/>
      <c r="C50" s="381"/>
      <c r="D50" s="381"/>
      <c r="E50" s="381"/>
      <c r="F50" s="381"/>
      <c r="G50" s="381"/>
      <c r="H50" s="381"/>
      <c r="I50" s="381"/>
      <c r="J50" s="381"/>
      <c r="K50" s="381"/>
      <c r="L50" s="381"/>
      <c r="M50" s="382"/>
      <c r="N50" s="371"/>
      <c r="O50" s="372"/>
      <c r="P50" s="372"/>
      <c r="Q50" s="372"/>
      <c r="R50" s="372"/>
      <c r="S50" s="373"/>
    </row>
    <row r="51" spans="1:19" ht="15" customHeight="1" x14ac:dyDescent="0.25">
      <c r="A51" s="375"/>
      <c r="B51" s="380"/>
      <c r="C51" s="381"/>
      <c r="D51" s="381"/>
      <c r="E51" s="381"/>
      <c r="F51" s="381"/>
      <c r="G51" s="381"/>
      <c r="H51" s="381"/>
      <c r="I51" s="381"/>
      <c r="J51" s="381"/>
      <c r="K51" s="381"/>
      <c r="L51" s="381"/>
      <c r="M51" s="382"/>
      <c r="N51" s="371"/>
      <c r="O51" s="372"/>
      <c r="P51" s="372"/>
      <c r="Q51" s="372"/>
      <c r="R51" s="372"/>
      <c r="S51" s="373"/>
    </row>
    <row r="52" spans="1:19" ht="15" customHeight="1" x14ac:dyDescent="0.25">
      <c r="A52" s="375"/>
      <c r="B52" s="380"/>
      <c r="C52" s="381"/>
      <c r="D52" s="381"/>
      <c r="E52" s="381"/>
      <c r="F52" s="381"/>
      <c r="G52" s="381"/>
      <c r="H52" s="381"/>
      <c r="I52" s="381"/>
      <c r="J52" s="381"/>
      <c r="K52" s="381"/>
      <c r="L52" s="38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c r="C54" s="381"/>
      <c r="D54" s="381"/>
      <c r="E54" s="381"/>
      <c r="F54" s="381"/>
      <c r="G54" s="381"/>
      <c r="H54" s="381"/>
      <c r="I54" s="381"/>
      <c r="J54" s="381"/>
      <c r="K54" s="381"/>
      <c r="L54" s="381"/>
      <c r="M54" s="382"/>
      <c r="N54" s="391"/>
      <c r="O54" s="392"/>
      <c r="P54" s="392"/>
      <c r="Q54" s="392"/>
      <c r="R54" s="392"/>
      <c r="S54" s="393"/>
    </row>
    <row r="55" spans="1:19" ht="15" customHeight="1" x14ac:dyDescent="0.25">
      <c r="A55" s="370"/>
      <c r="B55" s="380"/>
      <c r="C55" s="381"/>
      <c r="D55" s="381"/>
      <c r="E55" s="381"/>
      <c r="F55" s="381"/>
      <c r="G55" s="381"/>
      <c r="H55" s="381"/>
      <c r="I55" s="381"/>
      <c r="J55" s="381"/>
      <c r="K55" s="381"/>
      <c r="L55" s="381"/>
      <c r="M55" s="382"/>
      <c r="N55" s="371"/>
      <c r="O55" s="372"/>
      <c r="P55" s="372"/>
      <c r="Q55" s="372"/>
      <c r="R55" s="372"/>
      <c r="S55" s="373"/>
    </row>
    <row r="56" spans="1:19" ht="15" customHeight="1" x14ac:dyDescent="0.25">
      <c r="A56" s="370"/>
      <c r="B56" s="380"/>
      <c r="C56" s="381"/>
      <c r="D56" s="381"/>
      <c r="E56" s="381"/>
      <c r="F56" s="381"/>
      <c r="G56" s="381"/>
      <c r="H56" s="381"/>
      <c r="I56" s="381"/>
      <c r="J56" s="381"/>
      <c r="K56" s="381"/>
      <c r="L56" s="381"/>
      <c r="M56" s="382"/>
      <c r="N56" s="371"/>
      <c r="O56" s="372"/>
      <c r="P56" s="372"/>
      <c r="Q56" s="372"/>
      <c r="R56" s="372"/>
      <c r="S56" s="373"/>
    </row>
    <row r="57" spans="1:19" ht="15" customHeight="1" x14ac:dyDescent="0.25">
      <c r="A57" s="370"/>
      <c r="B57" s="380"/>
      <c r="C57" s="381"/>
      <c r="D57" s="381"/>
      <c r="E57" s="381"/>
      <c r="F57" s="381"/>
      <c r="G57" s="381"/>
      <c r="H57" s="381"/>
      <c r="I57" s="381"/>
      <c r="J57" s="381"/>
      <c r="K57" s="381"/>
      <c r="L57" s="38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c r="C59" s="378"/>
      <c r="D59" s="378"/>
      <c r="E59" s="378"/>
      <c r="F59" s="378"/>
      <c r="G59" s="378"/>
      <c r="H59" s="378"/>
      <c r="I59" s="378"/>
      <c r="J59" s="378"/>
      <c r="K59" s="378"/>
      <c r="L59" s="378"/>
      <c r="M59" s="379"/>
      <c r="N59" s="427"/>
      <c r="O59" s="428"/>
      <c r="P59" s="428"/>
      <c r="Q59" s="428"/>
      <c r="R59" s="428"/>
      <c r="S59" s="429"/>
    </row>
    <row r="60" spans="1:19" ht="15" customHeight="1" x14ac:dyDescent="0.25">
      <c r="A60" s="370"/>
      <c r="B60" s="380"/>
      <c r="C60" s="381"/>
      <c r="D60" s="381"/>
      <c r="E60" s="381"/>
      <c r="F60" s="381"/>
      <c r="G60" s="381"/>
      <c r="H60" s="381"/>
      <c r="I60" s="381"/>
      <c r="J60" s="381"/>
      <c r="K60" s="381"/>
      <c r="L60" s="381"/>
      <c r="M60" s="382"/>
      <c r="N60" s="371"/>
      <c r="O60" s="372"/>
      <c r="P60" s="372"/>
      <c r="Q60" s="372"/>
      <c r="R60" s="372"/>
      <c r="S60" s="373"/>
    </row>
    <row r="61" spans="1:19" ht="15" customHeight="1" x14ac:dyDescent="0.25">
      <c r="A61" s="370"/>
      <c r="B61" s="380"/>
      <c r="C61" s="381"/>
      <c r="D61" s="381"/>
      <c r="E61" s="381"/>
      <c r="F61" s="381"/>
      <c r="G61" s="381"/>
      <c r="H61" s="381"/>
      <c r="I61" s="381"/>
      <c r="J61" s="381"/>
      <c r="K61" s="381"/>
      <c r="L61" s="381"/>
      <c r="M61" s="382"/>
      <c r="N61" s="371"/>
      <c r="O61" s="372"/>
      <c r="P61" s="372"/>
      <c r="Q61" s="372"/>
      <c r="R61" s="372"/>
      <c r="S61" s="373"/>
    </row>
    <row r="62" spans="1:19" ht="15" customHeight="1" x14ac:dyDescent="0.25">
      <c r="A62" s="370"/>
      <c r="B62" s="380"/>
      <c r="C62" s="381"/>
      <c r="D62" s="381"/>
      <c r="E62" s="381"/>
      <c r="F62" s="381"/>
      <c r="G62" s="381"/>
      <c r="H62" s="381"/>
      <c r="I62" s="381"/>
      <c r="J62" s="381"/>
      <c r="K62" s="381"/>
      <c r="L62" s="38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c r="C64" s="378"/>
      <c r="D64" s="378"/>
      <c r="E64" s="378"/>
      <c r="F64" s="378"/>
      <c r="G64" s="378"/>
      <c r="H64" s="378"/>
      <c r="I64" s="378"/>
      <c r="J64" s="378"/>
      <c r="K64" s="378"/>
      <c r="L64" s="378"/>
      <c r="M64" s="379"/>
      <c r="N64" s="427"/>
      <c r="O64" s="428"/>
      <c r="P64" s="428"/>
      <c r="Q64" s="428"/>
      <c r="R64" s="428"/>
      <c r="S64" s="429"/>
    </row>
    <row r="65" spans="1:19" ht="15" customHeight="1" x14ac:dyDescent="0.25">
      <c r="A65" s="370"/>
      <c r="B65" s="380"/>
      <c r="C65" s="381"/>
      <c r="D65" s="381"/>
      <c r="E65" s="381"/>
      <c r="F65" s="381"/>
      <c r="G65" s="381"/>
      <c r="H65" s="381"/>
      <c r="I65" s="381"/>
      <c r="J65" s="381"/>
      <c r="K65" s="381"/>
      <c r="L65" s="381"/>
      <c r="M65" s="382"/>
      <c r="N65" s="371"/>
      <c r="O65" s="372"/>
      <c r="P65" s="372"/>
      <c r="Q65" s="372"/>
      <c r="R65" s="372"/>
      <c r="S65" s="373"/>
    </row>
    <row r="66" spans="1:19" ht="15" customHeight="1" x14ac:dyDescent="0.25">
      <c r="A66" s="370"/>
      <c r="B66" s="380"/>
      <c r="C66" s="381"/>
      <c r="D66" s="381"/>
      <c r="E66" s="381"/>
      <c r="F66" s="381"/>
      <c r="G66" s="381"/>
      <c r="H66" s="381"/>
      <c r="I66" s="381"/>
      <c r="J66" s="381"/>
      <c r="K66" s="381"/>
      <c r="L66" s="381"/>
      <c r="M66" s="382"/>
      <c r="N66" s="371"/>
      <c r="O66" s="372"/>
      <c r="P66" s="372"/>
      <c r="Q66" s="372"/>
      <c r="R66" s="372"/>
      <c r="S66" s="373"/>
    </row>
    <row r="67" spans="1:19" ht="15" customHeight="1" x14ac:dyDescent="0.25">
      <c r="A67" s="370"/>
      <c r="B67" s="380"/>
      <c r="C67" s="381"/>
      <c r="D67" s="381"/>
      <c r="E67" s="381"/>
      <c r="F67" s="381"/>
      <c r="G67" s="381"/>
      <c r="H67" s="381"/>
      <c r="I67" s="381"/>
      <c r="J67" s="381"/>
      <c r="K67" s="381"/>
      <c r="L67" s="38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Z1_IBs!G76</f>
        <v>30</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30</v>
      </c>
      <c r="H72" s="489"/>
      <c r="I72" s="490"/>
      <c r="J72" s="454"/>
      <c r="K72" s="474"/>
      <c r="L72" s="470"/>
      <c r="M72" s="471"/>
      <c r="N72" s="471"/>
      <c r="O72" s="471"/>
      <c r="P72" s="471"/>
      <c r="Q72" s="471"/>
      <c r="R72" s="471"/>
      <c r="S72" s="472"/>
    </row>
    <row r="73" spans="1:19" ht="15" customHeight="1" x14ac:dyDescent="0.25">
      <c r="A73" s="370"/>
      <c r="B73" s="497" t="s">
        <v>254</v>
      </c>
      <c r="C73" s="498"/>
      <c r="D73" s="498"/>
      <c r="E73" s="498"/>
      <c r="F73" s="499"/>
      <c r="G73" s="485"/>
      <c r="H73" s="486"/>
      <c r="I73" s="487"/>
      <c r="J73" s="454"/>
      <c r="K73" s="474"/>
      <c r="L73" s="470"/>
      <c r="M73" s="471"/>
      <c r="N73" s="471"/>
      <c r="O73" s="471"/>
      <c r="P73" s="471"/>
      <c r="Q73" s="471"/>
      <c r="R73" s="471"/>
      <c r="S73" s="472"/>
    </row>
    <row r="74" spans="1:19" ht="15" customHeight="1" x14ac:dyDescent="0.25">
      <c r="A74" s="370"/>
      <c r="B74" s="497" t="s">
        <v>255</v>
      </c>
      <c r="C74" s="498"/>
      <c r="D74" s="498"/>
      <c r="E74" s="498"/>
      <c r="F74" s="499"/>
      <c r="G74" s="485"/>
      <c r="H74" s="486"/>
      <c r="I74" s="487"/>
      <c r="J74" s="454"/>
      <c r="K74" s="474"/>
      <c r="L74" s="470"/>
      <c r="M74" s="471"/>
      <c r="N74" s="471"/>
      <c r="O74" s="471"/>
      <c r="P74" s="471"/>
      <c r="Q74" s="471"/>
      <c r="R74" s="471"/>
      <c r="S74" s="472"/>
    </row>
    <row r="75" spans="1:19" ht="15" customHeight="1" x14ac:dyDescent="0.25">
      <c r="A75" s="370"/>
      <c r="B75" s="497" t="s">
        <v>13</v>
      </c>
      <c r="C75" s="498"/>
      <c r="D75" s="498"/>
      <c r="E75" s="498"/>
      <c r="F75" s="499"/>
      <c r="G75" s="485"/>
      <c r="H75" s="486"/>
      <c r="I75" s="487"/>
      <c r="J75" s="454"/>
      <c r="K75" s="474"/>
      <c r="L75" s="470"/>
      <c r="M75" s="471"/>
      <c r="N75" s="471"/>
      <c r="O75" s="471"/>
      <c r="P75" s="471"/>
      <c r="Q75" s="471"/>
      <c r="R75" s="471"/>
      <c r="S75" s="472"/>
    </row>
    <row r="76" spans="1:19" ht="15" customHeight="1" x14ac:dyDescent="0.25">
      <c r="A76" s="370"/>
      <c r="B76" s="497" t="s">
        <v>256</v>
      </c>
      <c r="C76" s="498"/>
      <c r="D76" s="498"/>
      <c r="E76" s="498"/>
      <c r="F76" s="499"/>
      <c r="G76" s="485"/>
      <c r="H76" s="486"/>
      <c r="I76" s="487"/>
      <c r="J76" s="454"/>
      <c r="K76" s="474"/>
      <c r="L76" s="470"/>
      <c r="M76" s="471"/>
      <c r="N76" s="471"/>
      <c r="O76" s="471"/>
      <c r="P76" s="471"/>
      <c r="Q76" s="471"/>
      <c r="R76" s="471"/>
      <c r="S76" s="472"/>
    </row>
    <row r="77" spans="1:19" ht="15" customHeight="1" x14ac:dyDescent="0.25">
      <c r="A77" s="370"/>
      <c r="B77" s="497" t="s">
        <v>257</v>
      </c>
      <c r="C77" s="498"/>
      <c r="D77" s="498"/>
      <c r="E77" s="498"/>
      <c r="F77" s="499"/>
      <c r="G77" s="485"/>
      <c r="H77" s="486"/>
      <c r="I77" s="487"/>
      <c r="J77" s="454"/>
      <c r="K77" s="474"/>
      <c r="L77" s="470"/>
      <c r="M77" s="471"/>
      <c r="N77" s="471"/>
      <c r="O77" s="471"/>
      <c r="P77" s="471"/>
      <c r="Q77" s="471"/>
      <c r="R77" s="471"/>
      <c r="S77" s="472"/>
    </row>
    <row r="78" spans="1:19" ht="15" customHeight="1" x14ac:dyDescent="0.25">
      <c r="A78" s="370"/>
      <c r="B78" s="497" t="s">
        <v>258</v>
      </c>
      <c r="C78" s="498"/>
      <c r="D78" s="498"/>
      <c r="E78" s="498"/>
      <c r="F78" s="499"/>
      <c r="G78" s="485"/>
      <c r="H78" s="486"/>
      <c r="I78" s="487"/>
      <c r="J78" s="454"/>
      <c r="K78" s="474"/>
      <c r="L78" s="470"/>
      <c r="M78" s="471"/>
      <c r="N78" s="471"/>
      <c r="O78" s="471"/>
      <c r="P78" s="471"/>
      <c r="Q78" s="471"/>
      <c r="R78" s="471"/>
      <c r="S78" s="472"/>
    </row>
    <row r="79" spans="1:19" ht="15" customHeight="1" x14ac:dyDescent="0.25">
      <c r="A79" s="370"/>
      <c r="B79" s="497" t="s">
        <v>259</v>
      </c>
      <c r="C79" s="498"/>
      <c r="D79" s="498"/>
      <c r="E79" s="498"/>
      <c r="F79" s="499"/>
      <c r="G79" s="485"/>
      <c r="H79" s="486"/>
      <c r="I79" s="487"/>
      <c r="J79" s="454"/>
      <c r="K79" s="475"/>
      <c r="L79" s="470"/>
      <c r="M79" s="471"/>
      <c r="N79" s="471"/>
      <c r="O79" s="471"/>
      <c r="P79" s="471"/>
      <c r="Q79" s="471"/>
      <c r="R79" s="471"/>
      <c r="S79" s="472"/>
    </row>
    <row r="80" spans="1:19" ht="15" customHeight="1" x14ac:dyDescent="0.25">
      <c r="A80" s="370"/>
      <c r="B80" s="497" t="s">
        <v>260</v>
      </c>
      <c r="C80" s="498"/>
      <c r="D80" s="498"/>
      <c r="E80" s="498"/>
      <c r="F80" s="499"/>
      <c r="G80" s="485">
        <v>30</v>
      </c>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470"/>
      <c r="M81" s="471"/>
      <c r="N81" s="471"/>
      <c r="O81" s="471"/>
      <c r="P81" s="471"/>
      <c r="Q81" s="471"/>
      <c r="R81" s="471"/>
      <c r="S81" s="472"/>
    </row>
    <row r="82" spans="1:19" ht="15" customHeight="1" x14ac:dyDescent="0.25">
      <c r="A82" s="370"/>
      <c r="B82" s="497" t="s">
        <v>261</v>
      </c>
      <c r="C82" s="498"/>
      <c r="D82" s="498"/>
      <c r="E82" s="498"/>
      <c r="F82" s="499"/>
      <c r="G82" s="485"/>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Z1_IBs!H76</f>
        <v>20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50</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Z1_IBs!E76</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c r="C90" s="422"/>
      <c r="D90" s="422"/>
      <c r="E90" s="423"/>
      <c r="F90" s="424"/>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417"/>
      <c r="C98" s="417"/>
      <c r="D98" s="417"/>
      <c r="E98" s="417"/>
      <c r="F98" s="417"/>
      <c r="G98" s="417"/>
      <c r="H98" s="417"/>
      <c r="I98" s="417"/>
      <c r="J98" s="417"/>
      <c r="K98" s="417"/>
      <c r="L98" s="417"/>
      <c r="M98" s="417"/>
      <c r="N98" s="417"/>
      <c r="O98" s="417"/>
      <c r="P98" s="417"/>
      <c r="Q98" s="417"/>
      <c r="R98" s="417"/>
      <c r="S98" s="418"/>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qx6Z8ABY59+JIsYJOn20IxeP7CvXHZjAJF9A+Ua3CymztOBhpwAdz0i/iN+qRbSIKoLu54N+fYHpJ8kpb4FemQ==" saltValue="7njvGSB9sw4RFi2KPT6Tx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BC28F325-179D-440F-ABFC-34331D7ADF22}">
      <formula1>ZAL</formula1>
    </dataValidation>
    <dataValidation type="list" allowBlank="1" showInputMessage="1" showErrorMessage="1" sqref="L7" xr:uid="{78521841-E81C-4D8D-9E4D-71F421267B47}">
      <formula1>STATUS</formula1>
    </dataValidation>
    <dataValidation type="list" allowBlank="1" showInputMessage="1" showErrorMessage="1" sqref="L72:L79" xr:uid="{4EEE009E-5B7D-4A0E-8547-201123513FE0}">
      <formula1>METODY</formula1>
    </dataValidation>
    <dataValidation type="list" allowBlank="1" showInputMessage="1" showErrorMessage="1" sqref="L81:L85" xr:uid="{56D4F7D9-43C8-44C5-BB68-4742D079B95A}">
      <formula1>PRAC_STUD</formula1>
    </dataValidation>
    <dataValidation type="list" allowBlank="1" showInputMessage="1" showErrorMessage="1" sqref="N14:S33" xr:uid="{9B9C7B6D-9F81-4F6A-AFC5-7B89EEE5FFD1}">
      <formula1>KEW_Z1</formula1>
    </dataValidation>
    <dataValidation type="list" allowBlank="1" showInputMessage="1" showErrorMessage="1" sqref="N34:S53" xr:uid="{0AACCD0F-CA29-4CDF-AAA6-23657BBA6CAA}">
      <formula1>KEU_Z1</formula1>
    </dataValidation>
    <dataValidation type="list" allowBlank="1" showInputMessage="1" showErrorMessage="1" sqref="N54:S68" xr:uid="{BB3FC6C2-02EC-4C8A-97EF-57CB4E909FFB}">
      <formula1>KEK_Z1</formula1>
    </dataValidation>
  </dataValidations>
  <hyperlinks>
    <hyperlink ref="P13" r:id="rId1" xr:uid="{2344F8B3-74FF-4AC0-AB05-812E460140A9}"/>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Gothic,Pogrubiony"&amp;12&amp;K05-048COURSE DESCRIPTION&amp;R&amp;G</oddHeader>
  </headerFooter>
  <rowBreaks count="1" manualBreakCount="1">
    <brk id="68" max="16383" man="1"/>
  </rowBreaks>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564A-664C-4C74-8749-156BCDBA814B}">
  <sheetPr codeName="Arkusz60">
    <tabColor rgb="FFC6E0B4"/>
    <pageSetUpPr fitToPage="1"/>
  </sheetPr>
  <dimension ref="A1:S351"/>
  <sheetViews>
    <sheetView showGridLines="0" zoomScale="85" zoomScaleNormal="85" zoomScaleSheetLayoutView="50" workbookViewId="0">
      <selection sqref="A1:B1"/>
    </sheetView>
  </sheetViews>
  <sheetFormatPr defaultRowHeight="15" x14ac:dyDescent="0.25"/>
  <cols>
    <col min="1" max="1" width="16.7109375" style="70" customWidth="1"/>
    <col min="2" max="3" width="10.7109375" style="70" customWidth="1"/>
    <col min="4" max="5" width="20.7109375" style="70" customWidth="1"/>
    <col min="6" max="9" width="10.7109375" style="70" customWidth="1"/>
    <col min="10" max="10" width="20.7109375" style="70" customWidth="1"/>
    <col min="11" max="18" width="10.7109375" style="70" customWidth="1"/>
    <col min="19" max="16384" width="9.140625" style="70"/>
  </cols>
  <sheetData>
    <row r="1" spans="1:19" ht="26.25" thickBot="1" x14ac:dyDescent="0.3">
      <c r="A1" s="253" t="str">
        <f>Z1_IBs!B2</f>
        <v>2020/2021</v>
      </c>
      <c r="B1" s="254"/>
      <c r="C1" s="68"/>
      <c r="D1" s="69"/>
    </row>
    <row r="2" spans="1:19" ht="9.9499999999999993" customHeight="1" thickBot="1" x14ac:dyDescent="0.3"/>
    <row r="3" spans="1:19" ht="39" customHeight="1" thickBot="1" x14ac:dyDescent="0.3">
      <c r="A3" s="246" t="s">
        <v>300</v>
      </c>
      <c r="B3" s="247"/>
      <c r="C3" s="256" t="str">
        <f>Z1_IBs!B77</f>
        <v>Module Z1/16</v>
      </c>
      <c r="D3" s="257"/>
      <c r="E3" s="257"/>
      <c r="F3" s="258"/>
      <c r="G3" s="71"/>
      <c r="H3" s="71"/>
      <c r="I3" s="71"/>
      <c r="J3" s="71"/>
      <c r="K3" s="71"/>
      <c r="L3" s="72"/>
      <c r="M3" s="72"/>
      <c r="N3" s="72"/>
      <c r="O3" s="72"/>
      <c r="P3" s="72"/>
      <c r="Q3" s="72"/>
    </row>
    <row r="4" spans="1:19" s="203" customFormat="1" ht="39.75" customHeight="1" thickBot="1" x14ac:dyDescent="0.3">
      <c r="A4" s="255" t="s">
        <v>301</v>
      </c>
      <c r="B4" s="255"/>
      <c r="C4" s="262" t="str">
        <f>Z1_IBs!C77</f>
        <v>Practical Activities Module (2)</v>
      </c>
      <c r="D4" s="263"/>
      <c r="E4" s="263"/>
      <c r="F4" s="263"/>
      <c r="G4" s="263"/>
      <c r="H4" s="263"/>
      <c r="I4" s="263"/>
      <c r="J4" s="264"/>
      <c r="K4" s="246" t="s">
        <v>308</v>
      </c>
      <c r="L4" s="247"/>
      <c r="M4" s="189">
        <f>Z1_IBs!D77</f>
        <v>29</v>
      </c>
      <c r="N4" s="265" t="s">
        <v>116</v>
      </c>
      <c r="O4" s="252"/>
      <c r="P4" s="259" t="str">
        <f>Z1_IBs!F77</f>
        <v>dr R. Nowak-Lewandowska</v>
      </c>
      <c r="Q4" s="260"/>
      <c r="R4" s="261"/>
    </row>
    <row r="5" spans="1:19" s="204" customFormat="1" ht="9.9499999999999993" customHeight="1" thickBot="1" x14ac:dyDescent="0.3">
      <c r="A5" s="245"/>
      <c r="B5" s="245"/>
      <c r="C5" s="245"/>
      <c r="D5" s="245"/>
      <c r="E5" s="245"/>
      <c r="F5" s="245"/>
      <c r="G5" s="245"/>
      <c r="H5" s="245"/>
      <c r="I5" s="245"/>
      <c r="J5" s="245"/>
      <c r="K5" s="245"/>
      <c r="L5" s="245"/>
      <c r="M5" s="245"/>
      <c r="N5" s="245"/>
      <c r="O5" s="245"/>
      <c r="P5" s="245"/>
      <c r="Q5" s="245"/>
      <c r="R5" s="245"/>
    </row>
    <row r="6" spans="1:19" s="203" customFormat="1" ht="43.15" customHeight="1" thickBot="1" x14ac:dyDescent="0.3">
      <c r="A6" s="246" t="s">
        <v>265</v>
      </c>
      <c r="B6" s="247"/>
      <c r="C6" s="256" t="str">
        <f>Z1_IBs!B3</f>
        <v>MANAGEMENT</v>
      </c>
      <c r="D6" s="258"/>
      <c r="E6" s="73" t="str">
        <f>Z1_IBs!B4</f>
        <v>Bachelor</v>
      </c>
      <c r="F6" s="187" t="s">
        <v>267</v>
      </c>
      <c r="G6" s="85" t="s">
        <v>111</v>
      </c>
      <c r="H6" s="187" t="s">
        <v>113</v>
      </c>
      <c r="I6" s="85">
        <v>6</v>
      </c>
      <c r="J6" s="95" t="s">
        <v>310</v>
      </c>
      <c r="K6" s="248" t="s">
        <v>251</v>
      </c>
      <c r="L6" s="250"/>
      <c r="M6" s="251" t="s">
        <v>269</v>
      </c>
      <c r="N6" s="252"/>
      <c r="O6" s="189" t="s">
        <v>270</v>
      </c>
      <c r="P6" s="269" t="s">
        <v>271</v>
      </c>
      <c r="Q6" s="268"/>
      <c r="R6" s="189">
        <f>Z1_IBs!G77</f>
        <v>725</v>
      </c>
    </row>
    <row r="7" spans="1:19" ht="9.9499999999999993" customHeight="1" thickBot="1" x14ac:dyDescent="0.3">
      <c r="B7" s="74"/>
      <c r="C7" s="74"/>
      <c r="D7" s="74"/>
      <c r="E7" s="74"/>
      <c r="F7" s="74"/>
      <c r="G7" s="74"/>
      <c r="H7" s="74"/>
      <c r="I7" s="74"/>
      <c r="J7" s="74"/>
      <c r="K7" s="74"/>
      <c r="L7" s="74"/>
      <c r="M7" s="75"/>
      <c r="N7" s="74"/>
      <c r="O7" s="74"/>
      <c r="P7" s="74"/>
      <c r="Q7" s="74"/>
    </row>
    <row r="8" spans="1:19" ht="15" customHeight="1" x14ac:dyDescent="0.25">
      <c r="A8" s="276"/>
      <c r="B8" s="277"/>
      <c r="C8" s="277"/>
      <c r="D8" s="277"/>
      <c r="E8" s="277"/>
      <c r="F8" s="277"/>
      <c r="G8" s="277"/>
      <c r="H8" s="277"/>
      <c r="I8" s="277"/>
      <c r="J8" s="277"/>
      <c r="K8" s="277"/>
      <c r="L8" s="277"/>
      <c r="M8" s="277"/>
      <c r="N8" s="277"/>
      <c r="O8" s="277"/>
      <c r="P8" s="277"/>
      <c r="Q8" s="277"/>
      <c r="R8" s="278"/>
      <c r="S8" s="203"/>
    </row>
    <row r="9" spans="1:19" ht="30" customHeight="1" x14ac:dyDescent="0.25">
      <c r="A9" s="334" t="s">
        <v>303</v>
      </c>
      <c r="B9" s="335"/>
      <c r="C9" s="335"/>
      <c r="D9" s="335"/>
      <c r="E9" s="335"/>
      <c r="F9" s="335"/>
      <c r="G9" s="335"/>
      <c r="H9" s="335"/>
      <c r="I9" s="335"/>
      <c r="J9" s="335"/>
      <c r="K9" s="335"/>
      <c r="L9" s="335"/>
      <c r="M9" s="335"/>
      <c r="N9" s="335"/>
      <c r="O9" s="335"/>
      <c r="P9" s="335"/>
      <c r="Q9" s="335"/>
      <c r="R9" s="504"/>
    </row>
    <row r="10" spans="1:19" ht="15" customHeight="1" x14ac:dyDescent="0.25">
      <c r="A10" s="527" t="s">
        <v>304</v>
      </c>
      <c r="B10" s="528"/>
      <c r="C10" s="528"/>
      <c r="D10" s="528"/>
      <c r="E10" s="528"/>
      <c r="F10" s="528"/>
      <c r="G10" s="528"/>
      <c r="H10" s="528"/>
      <c r="I10" s="528"/>
      <c r="J10" s="528"/>
      <c r="K10" s="528"/>
      <c r="L10" s="528"/>
      <c r="M10" s="528"/>
      <c r="N10" s="528"/>
      <c r="O10" s="528"/>
      <c r="P10" s="528"/>
      <c r="Q10" s="528"/>
      <c r="R10" s="529"/>
    </row>
    <row r="11" spans="1:19" ht="99.95" customHeight="1" thickBot="1" x14ac:dyDescent="0.3">
      <c r="A11" s="288" t="s">
        <v>820</v>
      </c>
      <c r="B11" s="289"/>
      <c r="C11" s="289"/>
      <c r="D11" s="289"/>
      <c r="E11" s="289"/>
      <c r="F11" s="289"/>
      <c r="G11" s="289"/>
      <c r="H11" s="289"/>
      <c r="I11" s="289"/>
      <c r="J11" s="289"/>
      <c r="K11" s="289"/>
      <c r="L11" s="289"/>
      <c r="M11" s="289"/>
      <c r="N11" s="289"/>
      <c r="O11" s="289"/>
      <c r="P11" s="289"/>
      <c r="Q11" s="289"/>
      <c r="R11" s="290"/>
    </row>
    <row r="12" spans="1:19" ht="9.9499999999999993" customHeight="1" thickBot="1" x14ac:dyDescent="0.3">
      <c r="A12" s="298"/>
      <c r="B12" s="298"/>
      <c r="C12" s="298"/>
      <c r="D12" s="298"/>
      <c r="E12" s="298"/>
      <c r="F12" s="298"/>
      <c r="G12" s="298"/>
      <c r="H12" s="298"/>
      <c r="I12" s="298"/>
      <c r="J12" s="298"/>
      <c r="K12" s="298"/>
      <c r="L12" s="298"/>
      <c r="M12" s="298"/>
      <c r="N12" s="298"/>
      <c r="O12" s="298"/>
      <c r="P12" s="298"/>
      <c r="Q12" s="298"/>
      <c r="R12" s="298"/>
    </row>
    <row r="13" spans="1:19" ht="15" customHeight="1" x14ac:dyDescent="0.25">
      <c r="A13" s="184"/>
      <c r="B13" s="185"/>
      <c r="C13" s="185"/>
      <c r="D13" s="185"/>
      <c r="E13" s="185"/>
      <c r="F13" s="185"/>
      <c r="G13" s="185"/>
      <c r="H13" s="185"/>
      <c r="I13" s="185"/>
      <c r="J13" s="185"/>
      <c r="K13" s="185"/>
      <c r="L13" s="185"/>
      <c r="M13" s="185"/>
      <c r="N13" s="185"/>
      <c r="O13" s="185"/>
      <c r="P13" s="185"/>
      <c r="Q13" s="185"/>
      <c r="R13" s="186"/>
      <c r="S13" s="203"/>
    </row>
    <row r="14" spans="1:19" ht="30" customHeight="1" x14ac:dyDescent="0.25">
      <c r="A14" s="279" t="s">
        <v>305</v>
      </c>
      <c r="B14" s="280"/>
      <c r="C14" s="280"/>
      <c r="D14" s="280"/>
      <c r="E14" s="280"/>
      <c r="F14" s="280"/>
      <c r="G14" s="280"/>
      <c r="H14" s="280"/>
      <c r="I14" s="280"/>
      <c r="J14" s="280"/>
      <c r="K14" s="280"/>
      <c r="L14" s="280"/>
      <c r="M14" s="280"/>
      <c r="N14" s="280"/>
      <c r="O14" s="280"/>
      <c r="P14" s="280"/>
      <c r="Q14" s="280"/>
      <c r="R14" s="281"/>
    </row>
    <row r="15" spans="1:19" s="205" customFormat="1" ht="15" customHeight="1" x14ac:dyDescent="0.25">
      <c r="A15" s="282" t="s">
        <v>306</v>
      </c>
      <c r="B15" s="283"/>
      <c r="C15" s="283"/>
      <c r="D15" s="283"/>
      <c r="E15" s="283"/>
      <c r="F15" s="283"/>
      <c r="G15" s="283"/>
      <c r="H15" s="283"/>
      <c r="I15" s="283"/>
      <c r="J15" s="283"/>
      <c r="K15" s="283"/>
      <c r="L15" s="283"/>
      <c r="M15" s="283"/>
      <c r="N15" s="283"/>
      <c r="O15" s="283"/>
      <c r="P15" s="283"/>
      <c r="Q15" s="283"/>
      <c r="R15" s="284"/>
    </row>
    <row r="16" spans="1:19" ht="48.75" customHeight="1" thickBot="1" x14ac:dyDescent="0.3">
      <c r="A16" s="273" t="s">
        <v>821</v>
      </c>
      <c r="B16" s="274"/>
      <c r="C16" s="274"/>
      <c r="D16" s="274"/>
      <c r="E16" s="274"/>
      <c r="F16" s="274"/>
      <c r="G16" s="274"/>
      <c r="H16" s="274"/>
      <c r="I16" s="274"/>
      <c r="J16" s="274"/>
      <c r="K16" s="274"/>
      <c r="L16" s="274"/>
      <c r="M16" s="274"/>
      <c r="N16" s="274"/>
      <c r="O16" s="274"/>
      <c r="P16" s="274"/>
      <c r="Q16" s="274"/>
      <c r="R16" s="275"/>
    </row>
    <row r="17" spans="1:19" ht="9.9499999999999993" customHeight="1" thickBot="1" x14ac:dyDescent="0.3">
      <c r="A17" s="298"/>
      <c r="B17" s="298"/>
      <c r="C17" s="298"/>
      <c r="D17" s="298"/>
      <c r="E17" s="298"/>
      <c r="F17" s="298"/>
      <c r="G17" s="298"/>
      <c r="H17" s="298"/>
      <c r="I17" s="298"/>
      <c r="J17" s="298"/>
      <c r="K17" s="298"/>
      <c r="L17" s="298"/>
      <c r="M17" s="298"/>
      <c r="N17" s="298"/>
      <c r="O17" s="298"/>
      <c r="P17" s="298"/>
      <c r="Q17" s="298"/>
      <c r="R17" s="298"/>
    </row>
    <row r="18" spans="1:19" ht="15" customHeight="1" x14ac:dyDescent="0.25">
      <c r="A18" s="276"/>
      <c r="B18" s="277"/>
      <c r="C18" s="277"/>
      <c r="D18" s="277"/>
      <c r="E18" s="277"/>
      <c r="F18" s="277"/>
      <c r="G18" s="277"/>
      <c r="H18" s="277"/>
      <c r="I18" s="277"/>
      <c r="J18" s="277"/>
      <c r="K18" s="277"/>
      <c r="L18" s="277"/>
      <c r="M18" s="277"/>
      <c r="N18" s="277"/>
      <c r="O18" s="277"/>
      <c r="P18" s="277"/>
      <c r="Q18" s="277"/>
      <c r="R18" s="278"/>
      <c r="S18" s="203"/>
    </row>
    <row r="19" spans="1:19" ht="30" customHeight="1" x14ac:dyDescent="0.25">
      <c r="A19" s="279" t="s">
        <v>273</v>
      </c>
      <c r="B19" s="280"/>
      <c r="C19" s="280"/>
      <c r="D19" s="280"/>
      <c r="E19" s="280"/>
      <c r="F19" s="280"/>
      <c r="G19" s="280"/>
      <c r="H19" s="280"/>
      <c r="I19" s="280"/>
      <c r="J19" s="280"/>
      <c r="K19" s="280"/>
      <c r="L19" s="280"/>
      <c r="M19" s="280"/>
      <c r="N19" s="280"/>
      <c r="O19" s="280"/>
      <c r="P19" s="280"/>
      <c r="Q19" s="280"/>
      <c r="R19" s="281"/>
    </row>
    <row r="20" spans="1:19" ht="15" customHeight="1" x14ac:dyDescent="0.25">
      <c r="A20" s="282" t="s">
        <v>307</v>
      </c>
      <c r="B20" s="283"/>
      <c r="C20" s="283"/>
      <c r="D20" s="283"/>
      <c r="E20" s="283"/>
      <c r="F20" s="283"/>
      <c r="G20" s="283"/>
      <c r="H20" s="283"/>
      <c r="I20" s="283"/>
      <c r="J20" s="283"/>
      <c r="K20" s="283"/>
      <c r="L20" s="283"/>
      <c r="M20" s="283"/>
      <c r="N20" s="283"/>
      <c r="O20" s="283"/>
      <c r="P20" s="283"/>
      <c r="Q20" s="283"/>
      <c r="R20" s="284"/>
    </row>
    <row r="21" spans="1:19" ht="39.950000000000003" customHeight="1" x14ac:dyDescent="0.25">
      <c r="A21" s="543" t="s">
        <v>323</v>
      </c>
      <c r="B21" s="318"/>
      <c r="C21" s="318"/>
      <c r="D21" s="318"/>
      <c r="E21" s="319"/>
      <c r="F21" s="544" t="s">
        <v>324</v>
      </c>
      <c r="G21" s="300"/>
      <c r="H21" s="300"/>
      <c r="I21" s="300"/>
      <c r="J21" s="300"/>
      <c r="K21" s="320"/>
      <c r="L21" s="544" t="s">
        <v>325</v>
      </c>
      <c r="M21" s="300"/>
      <c r="N21" s="300"/>
      <c r="O21" s="300"/>
      <c r="P21" s="300"/>
      <c r="Q21" s="300"/>
      <c r="R21" s="301"/>
    </row>
    <row r="22" spans="1:19" ht="127.5" customHeight="1" thickBot="1" x14ac:dyDescent="0.3">
      <c r="A22" s="531" t="s">
        <v>822</v>
      </c>
      <c r="B22" s="532"/>
      <c r="C22" s="532"/>
      <c r="D22" s="532"/>
      <c r="E22" s="532"/>
      <c r="F22" s="532" t="s">
        <v>823</v>
      </c>
      <c r="G22" s="532"/>
      <c r="H22" s="532"/>
      <c r="I22" s="532"/>
      <c r="J22" s="532"/>
      <c r="K22" s="532"/>
      <c r="L22" s="532" t="s">
        <v>824</v>
      </c>
      <c r="M22" s="532"/>
      <c r="N22" s="532"/>
      <c r="O22" s="532"/>
      <c r="P22" s="532"/>
      <c r="Q22" s="532"/>
      <c r="R22" s="533"/>
    </row>
    <row r="23" spans="1:19" ht="9.9499999999999993" customHeight="1" thickBot="1" x14ac:dyDescent="0.3">
      <c r="A23" s="298"/>
      <c r="B23" s="298"/>
      <c r="C23" s="298"/>
      <c r="D23" s="298"/>
      <c r="E23" s="298"/>
      <c r="F23" s="298"/>
      <c r="G23" s="298"/>
      <c r="H23" s="298"/>
      <c r="I23" s="298"/>
      <c r="J23" s="298"/>
      <c r="K23" s="298"/>
      <c r="L23" s="298"/>
      <c r="M23" s="298"/>
      <c r="N23" s="298"/>
      <c r="O23" s="298"/>
      <c r="P23" s="298"/>
      <c r="Q23" s="298"/>
      <c r="R23" s="298"/>
    </row>
    <row r="24" spans="1:19" ht="15" customHeight="1" x14ac:dyDescent="0.25">
      <c r="A24" s="76"/>
      <c r="B24" s="77"/>
      <c r="C24" s="77"/>
      <c r="D24" s="77"/>
      <c r="E24" s="77"/>
      <c r="F24" s="77"/>
      <c r="G24" s="77"/>
      <c r="H24" s="77"/>
      <c r="I24" s="77"/>
      <c r="J24" s="77"/>
      <c r="K24" s="77"/>
      <c r="L24" s="77"/>
      <c r="M24" s="77"/>
      <c r="N24" s="77"/>
      <c r="O24" s="77"/>
      <c r="P24" s="77"/>
      <c r="Q24" s="77"/>
      <c r="R24" s="78"/>
    </row>
    <row r="25" spans="1:19" ht="20.100000000000001" customHeight="1" x14ac:dyDescent="0.25">
      <c r="A25" s="334" t="s">
        <v>311</v>
      </c>
      <c r="B25" s="335"/>
      <c r="C25" s="335"/>
      <c r="D25" s="335"/>
      <c r="E25" s="335"/>
      <c r="F25" s="335"/>
      <c r="G25" s="335"/>
      <c r="H25" s="335"/>
      <c r="I25" s="335"/>
      <c r="J25" s="335"/>
      <c r="K25" s="335"/>
      <c r="L25" s="335"/>
      <c r="M25" s="335"/>
      <c r="N25" s="335"/>
      <c r="O25" s="335"/>
      <c r="P25" s="335"/>
      <c r="Q25" s="335"/>
      <c r="R25" s="504"/>
    </row>
    <row r="26" spans="1:19" ht="24.95" customHeight="1" x14ac:dyDescent="0.25">
      <c r="A26" s="79" t="s">
        <v>263</v>
      </c>
      <c r="B26" s="338" t="str">
        <f>Z1_IBs!B77</f>
        <v>Module Z1/16</v>
      </c>
      <c r="C26" s="339"/>
      <c r="D26" s="80" t="str">
        <f>Z1_IBs!B78</f>
        <v>Course 16.1.</v>
      </c>
      <c r="E26" s="96"/>
      <c r="F26" s="346"/>
      <c r="G26" s="347"/>
      <c r="H26" s="305"/>
      <c r="I26" s="534"/>
      <c r="J26" s="2"/>
      <c r="K26" s="358"/>
      <c r="L26" s="360"/>
      <c r="M26" s="358"/>
      <c r="N26" s="360"/>
      <c r="O26" s="295"/>
      <c r="P26" s="296"/>
      <c r="Q26" s="295"/>
      <c r="R26" s="535"/>
    </row>
    <row r="27" spans="1:19" s="97" customFormat="1" ht="59.25" customHeight="1" x14ac:dyDescent="0.25">
      <c r="A27" s="171" t="s">
        <v>264</v>
      </c>
      <c r="B27" s="545" t="str">
        <f>Z1_IBs!C78</f>
        <v>Student Intership</v>
      </c>
      <c r="C27" s="546"/>
      <c r="D27" s="547"/>
      <c r="E27" s="548"/>
      <c r="F27" s="549"/>
      <c r="G27" s="550"/>
      <c r="H27" s="551"/>
      <c r="I27" s="552"/>
      <c r="J27" s="553"/>
      <c r="K27" s="554"/>
      <c r="L27" s="555"/>
      <c r="M27" s="555"/>
      <c r="N27" s="556"/>
      <c r="O27" s="557"/>
      <c r="P27" s="558"/>
      <c r="Q27" s="558"/>
      <c r="R27" s="559"/>
    </row>
    <row r="28" spans="1:19" s="97" customFormat="1" ht="30" customHeight="1" thickBot="1" x14ac:dyDescent="0.3">
      <c r="A28" s="81" t="s">
        <v>308</v>
      </c>
      <c r="B28" s="340">
        <f>Z1_IBs!D78</f>
        <v>29</v>
      </c>
      <c r="C28" s="341"/>
      <c r="D28" s="342"/>
      <c r="E28" s="351"/>
      <c r="F28" s="352"/>
      <c r="G28" s="353"/>
      <c r="H28" s="356"/>
      <c r="I28" s="357"/>
      <c r="J28" s="539"/>
      <c r="K28" s="293"/>
      <c r="L28" s="294"/>
      <c r="M28" s="294"/>
      <c r="N28" s="540"/>
      <c r="O28" s="323"/>
      <c r="P28" s="324"/>
      <c r="Q28" s="324"/>
      <c r="R28" s="541"/>
    </row>
    <row r="29" spans="1:19" s="97" customFormat="1" ht="30" hidden="1" customHeight="1" thickBot="1" x14ac:dyDescent="0.3">
      <c r="A29" s="134"/>
      <c r="B29" s="172"/>
      <c r="C29" s="136" t="s">
        <v>397</v>
      </c>
      <c r="D29" s="173"/>
      <c r="E29" s="174"/>
      <c r="F29" s="139"/>
      <c r="G29" s="175"/>
      <c r="H29" s="176"/>
      <c r="I29" s="142"/>
      <c r="J29" s="177"/>
      <c r="K29" s="178"/>
      <c r="L29" s="145"/>
      <c r="M29" s="179"/>
      <c r="N29" s="180"/>
      <c r="O29" s="181"/>
      <c r="P29" s="148"/>
      <c r="Q29" s="182"/>
      <c r="R29" s="183"/>
    </row>
    <row r="30" spans="1:19" s="97" customFormat="1" x14ac:dyDescent="0.25">
      <c r="B30" s="193"/>
      <c r="C30" s="193"/>
      <c r="D30" s="272"/>
      <c r="E30" s="272"/>
      <c r="F30" s="193"/>
      <c r="G30" s="272"/>
      <c r="H30" s="272"/>
      <c r="I30" s="272"/>
      <c r="J30" s="272"/>
      <c r="K30" s="193"/>
      <c r="L30" s="272"/>
      <c r="M30" s="272"/>
      <c r="N30" s="272"/>
      <c r="O30" s="193"/>
      <c r="P30" s="193"/>
      <c r="Q30" s="193"/>
    </row>
    <row r="31" spans="1:19" s="97" customFormat="1" ht="16.5" x14ac:dyDescent="0.3">
      <c r="B31" s="98"/>
      <c r="C31" s="98"/>
      <c r="D31" s="98"/>
      <c r="E31" s="98"/>
      <c r="F31" s="98"/>
      <c r="G31" s="98"/>
      <c r="H31" s="98"/>
      <c r="I31" s="98"/>
      <c r="J31" s="98"/>
      <c r="K31" s="98"/>
      <c r="L31" s="98"/>
      <c r="M31" s="98"/>
      <c r="N31" s="98"/>
      <c r="O31" s="98"/>
      <c r="P31" s="98"/>
      <c r="Q31" s="98"/>
    </row>
    <row r="32" spans="1:19" s="97" customFormat="1" ht="18" x14ac:dyDescent="0.25">
      <c r="B32" s="309"/>
      <c r="C32" s="309"/>
      <c r="D32" s="309"/>
      <c r="E32" s="309"/>
      <c r="F32" s="309"/>
      <c r="G32" s="309"/>
      <c r="H32" s="309"/>
      <c r="I32" s="309"/>
      <c r="J32" s="309"/>
      <c r="K32" s="309"/>
      <c r="L32" s="309"/>
      <c r="M32" s="309"/>
      <c r="N32" s="309"/>
      <c r="O32" s="309"/>
      <c r="P32" s="309"/>
      <c r="Q32" s="309"/>
    </row>
    <row r="33" spans="2:17" s="97" customFormat="1" x14ac:dyDescent="0.25">
      <c r="B33" s="272"/>
      <c r="C33" s="272"/>
      <c r="D33" s="272"/>
      <c r="E33" s="310"/>
      <c r="F33" s="310"/>
      <c r="G33" s="272"/>
      <c r="H33" s="272"/>
      <c r="I33" s="272"/>
      <c r="J33" s="310"/>
      <c r="K33" s="310"/>
      <c r="L33" s="310"/>
      <c r="M33" s="272"/>
      <c r="N33" s="272"/>
      <c r="O33" s="272"/>
      <c r="P33" s="193"/>
      <c r="Q33" s="194"/>
    </row>
    <row r="34" spans="2:17" s="97" customFormat="1" ht="16.5" x14ac:dyDescent="0.3">
      <c r="B34" s="307"/>
      <c r="C34" s="307"/>
      <c r="D34" s="307"/>
      <c r="E34" s="308"/>
      <c r="F34" s="308"/>
      <c r="G34" s="98"/>
      <c r="H34" s="98"/>
      <c r="I34" s="98"/>
      <c r="J34" s="98"/>
      <c r="K34" s="98"/>
      <c r="L34" s="98"/>
      <c r="M34" s="98"/>
      <c r="N34" s="98"/>
      <c r="O34" s="98"/>
      <c r="P34" s="98"/>
      <c r="Q34" s="98"/>
    </row>
    <row r="35" spans="2:17" s="97" customFormat="1" ht="16.5" x14ac:dyDescent="0.3">
      <c r="B35" s="307"/>
      <c r="C35" s="307"/>
      <c r="D35" s="307"/>
      <c r="E35" s="308"/>
      <c r="F35" s="308"/>
      <c r="G35" s="98"/>
      <c r="H35" s="98"/>
      <c r="I35" s="98"/>
      <c r="J35" s="98"/>
      <c r="K35" s="98"/>
      <c r="L35" s="98"/>
      <c r="M35" s="98"/>
      <c r="N35" s="98"/>
      <c r="O35" s="98"/>
      <c r="P35" s="98"/>
      <c r="Q35" s="98"/>
    </row>
    <row r="36" spans="2:17" s="97" customFormat="1" ht="16.5" x14ac:dyDescent="0.3">
      <c r="B36" s="307"/>
      <c r="C36" s="307"/>
      <c r="D36" s="307"/>
      <c r="E36" s="308"/>
      <c r="F36" s="308"/>
      <c r="G36" s="98"/>
      <c r="H36" s="98"/>
      <c r="I36" s="98"/>
      <c r="J36" s="98"/>
      <c r="K36" s="98"/>
      <c r="L36" s="98"/>
      <c r="M36" s="98"/>
      <c r="N36" s="98"/>
      <c r="O36" s="98"/>
      <c r="P36" s="98"/>
      <c r="Q36" s="98"/>
    </row>
    <row r="37" spans="2:17" s="97" customFormat="1" ht="16.5" x14ac:dyDescent="0.3">
      <c r="B37" s="307"/>
      <c r="C37" s="307"/>
      <c r="D37" s="307"/>
      <c r="E37" s="308"/>
      <c r="F37" s="308"/>
      <c r="G37" s="98"/>
      <c r="H37" s="98"/>
      <c r="I37" s="98"/>
      <c r="J37" s="98"/>
      <c r="K37" s="98"/>
      <c r="L37" s="98"/>
      <c r="M37" s="98"/>
      <c r="N37" s="98"/>
      <c r="O37" s="98"/>
      <c r="P37" s="98"/>
      <c r="Q37" s="98"/>
    </row>
    <row r="38" spans="2:17" s="97" customFormat="1" ht="16.5" x14ac:dyDescent="0.3">
      <c r="B38" s="307"/>
      <c r="C38" s="307"/>
      <c r="D38" s="307"/>
      <c r="E38" s="308"/>
      <c r="F38" s="308"/>
      <c r="G38" s="98"/>
      <c r="H38" s="98"/>
      <c r="I38" s="98"/>
      <c r="J38" s="98"/>
      <c r="K38" s="98"/>
      <c r="L38" s="98"/>
      <c r="M38" s="98"/>
      <c r="N38" s="98"/>
      <c r="O38" s="98"/>
      <c r="P38" s="98"/>
      <c r="Q38" s="98"/>
    </row>
    <row r="39" spans="2:17" s="97" customFormat="1" ht="16.5" x14ac:dyDescent="0.3">
      <c r="B39" s="307"/>
      <c r="C39" s="307"/>
      <c r="D39" s="307"/>
      <c r="E39" s="308"/>
      <c r="F39" s="308"/>
      <c r="G39" s="98"/>
      <c r="H39" s="98"/>
      <c r="I39" s="98"/>
      <c r="J39" s="98"/>
      <c r="K39" s="98"/>
      <c r="L39" s="98"/>
      <c r="M39" s="98"/>
      <c r="N39" s="98"/>
      <c r="O39" s="98"/>
      <c r="P39" s="98"/>
      <c r="Q39" s="98"/>
    </row>
    <row r="40" spans="2:17" s="97" customFormat="1" ht="16.5" x14ac:dyDescent="0.3">
      <c r="B40" s="307"/>
      <c r="C40" s="307"/>
      <c r="D40" s="307"/>
      <c r="E40" s="308"/>
      <c r="F40" s="308"/>
      <c r="G40" s="98"/>
      <c r="H40" s="98"/>
      <c r="I40" s="98"/>
      <c r="J40" s="98"/>
      <c r="K40" s="98"/>
      <c r="L40" s="98"/>
      <c r="M40" s="98"/>
      <c r="N40" s="98"/>
      <c r="O40" s="98"/>
      <c r="P40" s="98"/>
      <c r="Q40" s="98"/>
    </row>
    <row r="41" spans="2:17" s="97" customFormat="1" ht="6" customHeight="1" x14ac:dyDescent="0.3">
      <c r="B41" s="307"/>
      <c r="C41" s="307"/>
      <c r="D41" s="307"/>
      <c r="E41" s="308"/>
      <c r="F41" s="308"/>
      <c r="G41" s="98"/>
      <c r="H41" s="98"/>
      <c r="I41" s="98"/>
      <c r="J41" s="98"/>
      <c r="K41" s="98"/>
      <c r="L41" s="98"/>
      <c r="M41" s="98"/>
      <c r="N41" s="98"/>
      <c r="O41" s="98"/>
      <c r="P41" s="98"/>
      <c r="Q41" s="98"/>
    </row>
    <row r="42" spans="2:17" s="97" customFormat="1" ht="16.5" x14ac:dyDescent="0.3">
      <c r="B42" s="307"/>
      <c r="C42" s="307"/>
      <c r="D42" s="307"/>
      <c r="E42" s="308"/>
      <c r="F42" s="308"/>
      <c r="G42" s="98"/>
      <c r="H42" s="98"/>
      <c r="I42" s="98"/>
      <c r="J42" s="98"/>
      <c r="K42" s="98"/>
      <c r="L42" s="98"/>
      <c r="M42" s="98"/>
      <c r="N42" s="98"/>
      <c r="O42" s="98"/>
      <c r="P42" s="98"/>
      <c r="Q42" s="98"/>
    </row>
    <row r="43" spans="2:17" s="97" customFormat="1" ht="70.5" customHeight="1" x14ac:dyDescent="0.3">
      <c r="B43" s="307"/>
      <c r="C43" s="307"/>
      <c r="D43" s="307"/>
      <c r="E43" s="308"/>
      <c r="F43" s="308"/>
      <c r="G43" s="98"/>
      <c r="H43" s="98"/>
      <c r="I43" s="98"/>
      <c r="J43" s="98"/>
      <c r="K43" s="98"/>
      <c r="L43" s="98"/>
      <c r="M43" s="98"/>
      <c r="N43" s="98"/>
      <c r="O43" s="98"/>
      <c r="P43" s="98"/>
      <c r="Q43" s="98"/>
    </row>
    <row r="44" spans="2:17" s="97" customFormat="1" ht="5.25" customHeight="1" x14ac:dyDescent="0.3">
      <c r="B44" s="195"/>
      <c r="C44" s="195"/>
      <c r="D44" s="195"/>
      <c r="E44" s="308"/>
      <c r="F44" s="308"/>
      <c r="G44" s="98"/>
      <c r="H44" s="98"/>
      <c r="I44" s="98"/>
      <c r="J44" s="98"/>
      <c r="K44" s="98"/>
      <c r="L44" s="98"/>
      <c r="M44" s="98"/>
      <c r="N44" s="98"/>
      <c r="O44" s="98"/>
      <c r="P44" s="98"/>
      <c r="Q44" s="98"/>
    </row>
    <row r="45" spans="2:17" s="97" customFormat="1" ht="16.5" x14ac:dyDescent="0.3">
      <c r="B45" s="98"/>
      <c r="C45" s="98"/>
      <c r="D45" s="98"/>
      <c r="E45" s="98"/>
      <c r="F45" s="98"/>
      <c r="G45" s="98"/>
      <c r="H45" s="98"/>
      <c r="I45" s="98"/>
      <c r="J45" s="98"/>
      <c r="K45" s="98"/>
      <c r="L45" s="98"/>
      <c r="M45" s="98"/>
      <c r="N45" s="98"/>
      <c r="O45" s="98"/>
      <c r="P45" s="98"/>
      <c r="Q45" s="98"/>
    </row>
    <row r="46" spans="2:17" s="97" customFormat="1" ht="60" customHeight="1" x14ac:dyDescent="0.25">
      <c r="B46" s="311"/>
      <c r="C46" s="311"/>
      <c r="D46" s="311"/>
      <c r="E46" s="311"/>
      <c r="F46" s="311"/>
      <c r="G46" s="311"/>
      <c r="H46" s="311"/>
      <c r="I46" s="311"/>
      <c r="J46" s="311"/>
      <c r="K46" s="311"/>
      <c r="L46" s="311"/>
      <c r="M46" s="311"/>
      <c r="N46" s="311"/>
      <c r="O46" s="311"/>
      <c r="P46" s="311"/>
      <c r="Q46" s="311"/>
    </row>
    <row r="47" spans="2:17" s="97" customFormat="1" ht="6" customHeight="1" x14ac:dyDescent="0.3">
      <c r="B47" s="308"/>
      <c r="C47" s="308"/>
      <c r="D47" s="308"/>
      <c r="E47" s="308"/>
      <c r="F47" s="308"/>
      <c r="G47" s="308"/>
      <c r="H47" s="308"/>
      <c r="I47" s="308"/>
      <c r="J47" s="308"/>
      <c r="K47" s="308"/>
      <c r="L47" s="308"/>
      <c r="M47" s="308"/>
      <c r="N47" s="308"/>
      <c r="O47" s="308"/>
      <c r="P47" s="308"/>
      <c r="Q47" s="308"/>
    </row>
    <row r="48" spans="2:17" s="97" customFormat="1" ht="16.5" x14ac:dyDescent="0.3">
      <c r="B48" s="98"/>
      <c r="C48" s="98"/>
      <c r="D48" s="98"/>
      <c r="E48" s="98"/>
      <c r="F48" s="98"/>
      <c r="G48" s="98"/>
      <c r="H48" s="98"/>
      <c r="I48" s="98"/>
      <c r="J48" s="98"/>
      <c r="K48" s="98"/>
      <c r="L48" s="98"/>
      <c r="M48" s="98"/>
      <c r="N48" s="98"/>
      <c r="O48" s="98"/>
      <c r="P48" s="98"/>
      <c r="Q48" s="98"/>
    </row>
    <row r="49" spans="2:17" s="97" customFormat="1" ht="63.75" customHeight="1" x14ac:dyDescent="0.25">
      <c r="B49" s="311"/>
      <c r="C49" s="311"/>
      <c r="D49" s="311"/>
      <c r="E49" s="311"/>
      <c r="F49" s="311"/>
      <c r="G49" s="311"/>
      <c r="H49" s="311"/>
      <c r="I49" s="311"/>
      <c r="J49" s="311"/>
      <c r="K49" s="311"/>
      <c r="L49" s="311"/>
      <c r="M49" s="311"/>
      <c r="N49" s="311"/>
      <c r="O49" s="311"/>
      <c r="P49" s="311"/>
      <c r="Q49" s="311"/>
    </row>
    <row r="50" spans="2:17" s="97" customFormat="1" ht="6" customHeight="1" x14ac:dyDescent="0.3">
      <c r="B50" s="308"/>
      <c r="C50" s="308"/>
      <c r="D50" s="308"/>
      <c r="E50" s="308"/>
      <c r="F50" s="308"/>
      <c r="G50" s="308"/>
      <c r="H50" s="308"/>
      <c r="I50" s="308"/>
      <c r="J50" s="308"/>
      <c r="K50" s="308"/>
      <c r="L50" s="308"/>
      <c r="M50" s="308"/>
      <c r="N50" s="308"/>
      <c r="O50" s="308"/>
      <c r="P50" s="308"/>
      <c r="Q50" s="308"/>
    </row>
    <row r="51" spans="2:17" s="97" customFormat="1" ht="16.5" x14ac:dyDescent="0.3">
      <c r="B51" s="98"/>
      <c r="C51" s="98"/>
      <c r="D51" s="98"/>
      <c r="E51" s="98"/>
      <c r="F51" s="98"/>
      <c r="G51" s="98"/>
      <c r="H51" s="98"/>
      <c r="I51" s="98"/>
      <c r="J51" s="98"/>
      <c r="K51" s="98"/>
      <c r="L51" s="98"/>
      <c r="M51" s="98"/>
      <c r="N51" s="98"/>
      <c r="O51" s="98"/>
      <c r="P51" s="98"/>
      <c r="Q51" s="98"/>
    </row>
    <row r="52" spans="2:17" s="97" customFormat="1" ht="93" customHeight="1" x14ac:dyDescent="0.25">
      <c r="B52" s="311"/>
      <c r="C52" s="311"/>
      <c r="D52" s="311"/>
      <c r="E52" s="311"/>
      <c r="F52" s="311"/>
      <c r="G52" s="311"/>
      <c r="H52" s="311"/>
      <c r="I52" s="311"/>
      <c r="J52" s="311"/>
      <c r="K52" s="311"/>
      <c r="L52" s="311"/>
      <c r="M52" s="311"/>
      <c r="N52" s="311"/>
      <c r="O52" s="311"/>
      <c r="P52" s="311"/>
      <c r="Q52" s="311"/>
    </row>
    <row r="53" spans="2:17" s="97" customFormat="1" ht="6.75" customHeight="1" x14ac:dyDescent="0.3">
      <c r="B53" s="308"/>
      <c r="C53" s="308"/>
      <c r="D53" s="308"/>
      <c r="E53" s="308"/>
      <c r="F53" s="308"/>
      <c r="G53" s="308"/>
      <c r="H53" s="308"/>
      <c r="I53" s="308"/>
      <c r="J53" s="308"/>
      <c r="K53" s="308"/>
      <c r="L53" s="308"/>
      <c r="M53" s="308"/>
      <c r="N53" s="308"/>
      <c r="O53" s="308"/>
      <c r="P53" s="308"/>
      <c r="Q53" s="308"/>
    </row>
    <row r="54" spans="2:17" s="97" customFormat="1" ht="16.5" x14ac:dyDescent="0.3">
      <c r="B54" s="98"/>
      <c r="C54" s="98"/>
      <c r="D54" s="98"/>
      <c r="E54" s="98"/>
      <c r="F54" s="98"/>
      <c r="G54" s="98"/>
      <c r="H54" s="98"/>
      <c r="I54" s="98"/>
      <c r="J54" s="98"/>
      <c r="K54" s="98"/>
      <c r="L54" s="98"/>
      <c r="M54" s="98"/>
      <c r="N54" s="98"/>
      <c r="O54" s="98"/>
      <c r="P54" s="98"/>
      <c r="Q54" s="98"/>
    </row>
    <row r="55" spans="2:17" s="97" customFormat="1" ht="15.75" customHeight="1" x14ac:dyDescent="0.25">
      <c r="B55" s="311"/>
      <c r="C55" s="311"/>
      <c r="D55" s="311"/>
      <c r="E55" s="311"/>
      <c r="F55" s="311"/>
      <c r="G55" s="311"/>
      <c r="H55" s="311"/>
      <c r="I55" s="311"/>
      <c r="J55" s="311"/>
      <c r="K55" s="311"/>
      <c r="L55" s="311"/>
      <c r="M55" s="311"/>
      <c r="N55" s="311"/>
      <c r="O55" s="311"/>
      <c r="P55" s="311"/>
      <c r="Q55" s="311"/>
    </row>
    <row r="56" spans="2:17" s="97" customFormat="1" ht="16.5" x14ac:dyDescent="0.3">
      <c r="B56" s="308"/>
      <c r="C56" s="308"/>
      <c r="D56" s="308"/>
      <c r="E56" s="308"/>
      <c r="F56" s="308"/>
      <c r="G56" s="308"/>
      <c r="H56" s="308"/>
      <c r="I56" s="308"/>
      <c r="J56" s="308"/>
      <c r="K56" s="308"/>
      <c r="L56" s="308"/>
      <c r="M56" s="308"/>
      <c r="N56" s="308"/>
      <c r="O56" s="308"/>
      <c r="P56" s="308"/>
      <c r="Q56" s="308"/>
    </row>
    <row r="57" spans="2:17" s="97" customFormat="1" ht="17.25" customHeight="1" x14ac:dyDescent="0.3">
      <c r="B57" s="98"/>
      <c r="C57" s="98"/>
      <c r="D57" s="98"/>
      <c r="E57" s="98"/>
      <c r="F57" s="98"/>
      <c r="G57" s="98"/>
      <c r="H57" s="98"/>
      <c r="I57" s="98"/>
      <c r="J57" s="98"/>
      <c r="K57" s="98"/>
      <c r="L57" s="98"/>
      <c r="M57" s="98"/>
      <c r="N57" s="98"/>
      <c r="O57" s="98"/>
      <c r="P57" s="98"/>
      <c r="Q57" s="98"/>
    </row>
    <row r="58" spans="2:17" s="97" customFormat="1" ht="18" x14ac:dyDescent="0.25">
      <c r="B58" s="309"/>
      <c r="C58" s="309"/>
      <c r="D58" s="309"/>
      <c r="E58" s="309"/>
      <c r="F58" s="309"/>
      <c r="G58" s="309"/>
      <c r="H58" s="309"/>
      <c r="I58" s="309"/>
      <c r="J58" s="309"/>
      <c r="K58" s="309"/>
      <c r="L58" s="309"/>
      <c r="M58" s="309"/>
      <c r="N58" s="309"/>
      <c r="O58" s="309"/>
      <c r="P58" s="309"/>
      <c r="Q58" s="309"/>
    </row>
    <row r="59" spans="2:17" s="97" customFormat="1" x14ac:dyDescent="0.25">
      <c r="B59" s="272"/>
      <c r="C59" s="193"/>
      <c r="D59" s="310"/>
      <c r="E59" s="310"/>
      <c r="F59" s="310"/>
      <c r="G59" s="312"/>
      <c r="H59" s="310"/>
      <c r="I59" s="310"/>
      <c r="J59" s="310"/>
      <c r="K59" s="310"/>
      <c r="L59" s="310"/>
      <c r="M59" s="310"/>
      <c r="N59" s="310"/>
      <c r="O59" s="310"/>
      <c r="P59" s="310"/>
      <c r="Q59" s="310"/>
    </row>
    <row r="60" spans="2:17" s="97" customFormat="1" x14ac:dyDescent="0.25">
      <c r="B60" s="272"/>
      <c r="C60" s="193"/>
      <c r="D60" s="310"/>
      <c r="E60" s="310"/>
      <c r="F60" s="310"/>
      <c r="G60" s="312"/>
      <c r="H60" s="191"/>
      <c r="I60" s="191"/>
      <c r="J60" s="191"/>
      <c r="K60" s="191"/>
      <c r="L60" s="191"/>
      <c r="M60" s="191"/>
      <c r="N60" s="191"/>
      <c r="O60" s="191"/>
      <c r="P60" s="191"/>
      <c r="Q60" s="191"/>
    </row>
    <row r="61" spans="2:17" s="97" customFormat="1" ht="16.5" x14ac:dyDescent="0.3">
      <c r="B61" s="313"/>
      <c r="C61" s="192"/>
      <c r="D61" s="308"/>
      <c r="E61" s="308"/>
      <c r="F61" s="308"/>
      <c r="G61" s="98"/>
      <c r="H61" s="98"/>
      <c r="I61" s="98"/>
      <c r="J61" s="98"/>
      <c r="K61" s="98"/>
      <c r="L61" s="98"/>
      <c r="M61" s="98"/>
      <c r="N61" s="98"/>
      <c r="O61" s="98"/>
      <c r="P61" s="98"/>
      <c r="Q61" s="98"/>
    </row>
    <row r="62" spans="2:17" s="97" customFormat="1" ht="16.5" x14ac:dyDescent="0.3">
      <c r="B62" s="313"/>
      <c r="C62" s="192"/>
      <c r="D62" s="308"/>
      <c r="E62" s="308"/>
      <c r="F62" s="308"/>
      <c r="G62" s="98"/>
      <c r="H62" s="98"/>
      <c r="I62" s="98"/>
      <c r="J62" s="98"/>
      <c r="K62" s="98"/>
      <c r="L62" s="98"/>
      <c r="M62" s="98"/>
      <c r="N62" s="98"/>
      <c r="O62" s="98"/>
      <c r="P62" s="98"/>
      <c r="Q62" s="98"/>
    </row>
    <row r="63" spans="2:17" s="97" customFormat="1" ht="17.25" customHeight="1" x14ac:dyDescent="0.3">
      <c r="B63" s="313"/>
      <c r="C63" s="192"/>
      <c r="D63" s="308"/>
      <c r="E63" s="308"/>
      <c r="F63" s="308"/>
      <c r="G63" s="98"/>
      <c r="H63" s="98"/>
      <c r="I63" s="98"/>
      <c r="J63" s="98"/>
      <c r="K63" s="98"/>
      <c r="L63" s="98"/>
      <c r="M63" s="98"/>
      <c r="N63" s="98"/>
      <c r="O63" s="98"/>
      <c r="P63" s="98"/>
      <c r="Q63" s="98"/>
    </row>
    <row r="64" spans="2:17" s="97" customFormat="1" ht="16.5" x14ac:dyDescent="0.3">
      <c r="B64" s="313"/>
      <c r="C64" s="192"/>
      <c r="D64" s="308"/>
      <c r="E64" s="308"/>
      <c r="F64" s="308"/>
      <c r="G64" s="98"/>
      <c r="H64" s="98"/>
      <c r="I64" s="98"/>
      <c r="J64" s="98"/>
      <c r="K64" s="98"/>
      <c r="L64" s="98"/>
      <c r="M64" s="98"/>
      <c r="N64" s="98"/>
      <c r="O64" s="98"/>
      <c r="P64" s="98"/>
      <c r="Q64" s="98"/>
    </row>
    <row r="65" spans="2:17" s="97" customFormat="1" ht="16.5" x14ac:dyDescent="0.3">
      <c r="B65" s="313"/>
      <c r="C65" s="192"/>
      <c r="D65" s="308"/>
      <c r="E65" s="308"/>
      <c r="F65" s="308"/>
      <c r="G65" s="98"/>
      <c r="H65" s="98"/>
      <c r="I65" s="98"/>
      <c r="J65" s="98"/>
      <c r="K65" s="98"/>
      <c r="L65" s="98"/>
      <c r="M65" s="98"/>
      <c r="N65" s="98"/>
      <c r="O65" s="98"/>
      <c r="P65" s="98"/>
      <c r="Q65" s="98"/>
    </row>
    <row r="66" spans="2:17" s="97" customFormat="1" ht="16.5" x14ac:dyDescent="0.3">
      <c r="B66" s="313"/>
      <c r="C66" s="192"/>
      <c r="D66" s="308"/>
      <c r="E66" s="308"/>
      <c r="F66" s="308"/>
      <c r="G66" s="98"/>
      <c r="H66" s="98"/>
      <c r="I66" s="98"/>
      <c r="J66" s="98"/>
      <c r="K66" s="98"/>
      <c r="L66" s="98"/>
      <c r="M66" s="98"/>
      <c r="N66" s="98"/>
      <c r="O66" s="98"/>
      <c r="P66" s="98"/>
      <c r="Q66" s="98"/>
    </row>
    <row r="67" spans="2:17" s="97" customFormat="1" ht="16.5" x14ac:dyDescent="0.3">
      <c r="B67" s="313"/>
      <c r="C67" s="192"/>
      <c r="D67" s="308"/>
      <c r="E67" s="308"/>
      <c r="F67" s="308"/>
      <c r="G67" s="98"/>
      <c r="H67" s="98"/>
      <c r="I67" s="98"/>
      <c r="J67" s="98"/>
      <c r="K67" s="98"/>
      <c r="L67" s="98"/>
      <c r="M67" s="98"/>
      <c r="N67" s="98"/>
      <c r="O67" s="98"/>
      <c r="P67" s="98"/>
      <c r="Q67" s="98"/>
    </row>
    <row r="68" spans="2:17" s="97" customFormat="1" ht="16.5" x14ac:dyDescent="0.3">
      <c r="B68" s="313"/>
      <c r="C68" s="192"/>
      <c r="D68" s="308"/>
      <c r="E68" s="308"/>
      <c r="F68" s="308"/>
      <c r="G68" s="98"/>
      <c r="H68" s="98"/>
      <c r="I68" s="98"/>
      <c r="J68" s="98"/>
      <c r="K68" s="98"/>
      <c r="L68" s="98"/>
      <c r="M68" s="98"/>
      <c r="N68" s="98"/>
      <c r="O68" s="98"/>
      <c r="P68" s="98"/>
      <c r="Q68" s="98"/>
    </row>
    <row r="69" spans="2:17" s="97" customFormat="1" ht="17.25" customHeight="1" x14ac:dyDescent="0.3">
      <c r="B69" s="313"/>
      <c r="C69" s="192"/>
      <c r="D69" s="308"/>
      <c r="E69" s="308"/>
      <c r="F69" s="308"/>
      <c r="G69" s="98"/>
      <c r="H69" s="98"/>
      <c r="I69" s="98"/>
      <c r="J69" s="98"/>
      <c r="K69" s="98"/>
      <c r="L69" s="98"/>
      <c r="M69" s="98"/>
      <c r="N69" s="98"/>
      <c r="O69" s="98"/>
      <c r="P69" s="98"/>
      <c r="Q69" s="98"/>
    </row>
    <row r="70" spans="2:17" s="97" customFormat="1" ht="16.5" x14ac:dyDescent="0.3">
      <c r="B70" s="313"/>
      <c r="C70" s="192"/>
      <c r="D70" s="308"/>
      <c r="E70" s="308"/>
      <c r="F70" s="308"/>
      <c r="G70" s="98"/>
      <c r="H70" s="98"/>
      <c r="I70" s="98"/>
      <c r="J70" s="98"/>
      <c r="K70" s="98"/>
      <c r="L70" s="98"/>
      <c r="M70" s="98"/>
      <c r="N70" s="98"/>
      <c r="O70" s="98"/>
      <c r="P70" s="98"/>
      <c r="Q70" s="98"/>
    </row>
    <row r="71" spans="2:17" s="97" customFormat="1" ht="16.5" x14ac:dyDescent="0.3">
      <c r="B71" s="313"/>
      <c r="C71" s="192"/>
      <c r="D71" s="308"/>
      <c r="E71" s="308"/>
      <c r="F71" s="308"/>
      <c r="G71" s="98"/>
      <c r="H71" s="98"/>
      <c r="I71" s="98"/>
      <c r="J71" s="98"/>
      <c r="K71" s="98"/>
      <c r="L71" s="98"/>
      <c r="M71" s="98"/>
      <c r="N71" s="98"/>
      <c r="O71" s="98"/>
      <c r="P71" s="98"/>
      <c r="Q71" s="98"/>
    </row>
    <row r="72" spans="2:17" s="97" customFormat="1" ht="16.5" x14ac:dyDescent="0.3">
      <c r="B72" s="313"/>
      <c r="C72" s="192"/>
      <c r="D72" s="308"/>
      <c r="E72" s="308"/>
      <c r="F72" s="308"/>
      <c r="G72" s="98"/>
      <c r="H72" s="98"/>
      <c r="I72" s="98"/>
      <c r="J72" s="98"/>
      <c r="K72" s="98"/>
      <c r="L72" s="98"/>
      <c r="M72" s="98"/>
      <c r="N72" s="98"/>
      <c r="O72" s="98"/>
      <c r="P72" s="98"/>
      <c r="Q72" s="98"/>
    </row>
    <row r="73" spans="2:17" s="97" customFormat="1" ht="16.5" x14ac:dyDescent="0.3">
      <c r="B73" s="314"/>
      <c r="C73" s="191"/>
      <c r="D73" s="308"/>
      <c r="E73" s="308"/>
      <c r="F73" s="308"/>
      <c r="G73" s="98"/>
      <c r="H73" s="98"/>
      <c r="I73" s="98"/>
      <c r="J73" s="98"/>
      <c r="K73" s="98"/>
      <c r="L73" s="98"/>
      <c r="M73" s="98"/>
      <c r="N73" s="98"/>
      <c r="O73" s="98"/>
      <c r="P73" s="98"/>
      <c r="Q73" s="98"/>
    </row>
    <row r="74" spans="2:17" s="97" customFormat="1" ht="16.5" x14ac:dyDescent="0.3">
      <c r="B74" s="314"/>
      <c r="C74" s="191"/>
      <c r="D74" s="308"/>
      <c r="E74" s="308"/>
      <c r="F74" s="308"/>
      <c r="G74" s="98"/>
      <c r="H74" s="98"/>
      <c r="I74" s="98"/>
      <c r="J74" s="98"/>
      <c r="K74" s="98"/>
      <c r="L74" s="98"/>
      <c r="M74" s="98"/>
      <c r="N74" s="98"/>
      <c r="O74" s="98"/>
      <c r="P74" s="98"/>
      <c r="Q74" s="98"/>
    </row>
    <row r="75" spans="2:17" s="97" customFormat="1" ht="6.75" customHeight="1" x14ac:dyDescent="0.3">
      <c r="B75" s="314"/>
      <c r="C75" s="191"/>
      <c r="D75" s="308"/>
      <c r="E75" s="308"/>
      <c r="F75" s="308"/>
      <c r="G75" s="98"/>
      <c r="H75" s="98"/>
      <c r="I75" s="98"/>
      <c r="J75" s="98"/>
      <c r="K75" s="98"/>
      <c r="L75" s="98"/>
      <c r="M75" s="98"/>
      <c r="N75" s="98"/>
      <c r="O75" s="98"/>
      <c r="P75" s="98"/>
      <c r="Q75" s="98"/>
    </row>
    <row r="76" spans="2:17" s="97" customFormat="1" ht="16.5" x14ac:dyDescent="0.3">
      <c r="B76" s="314"/>
      <c r="C76" s="191"/>
      <c r="D76" s="308"/>
      <c r="E76" s="308"/>
      <c r="F76" s="308"/>
      <c r="G76" s="98"/>
      <c r="H76" s="98"/>
      <c r="I76" s="98"/>
      <c r="J76" s="98"/>
      <c r="K76" s="98"/>
      <c r="L76" s="98"/>
      <c r="M76" s="98"/>
      <c r="N76" s="98"/>
      <c r="O76" s="98"/>
      <c r="P76" s="98"/>
      <c r="Q76" s="98"/>
    </row>
    <row r="77" spans="2:17" s="97" customFormat="1" ht="83.25" customHeight="1" x14ac:dyDescent="0.3">
      <c r="B77" s="314"/>
      <c r="C77" s="191"/>
      <c r="D77" s="308"/>
      <c r="E77" s="308"/>
      <c r="F77" s="308"/>
      <c r="G77" s="98"/>
      <c r="H77" s="98"/>
      <c r="I77" s="98"/>
      <c r="J77" s="98"/>
      <c r="K77" s="98"/>
      <c r="L77" s="98"/>
      <c r="M77" s="98"/>
      <c r="N77" s="98"/>
      <c r="O77" s="98"/>
      <c r="P77" s="98"/>
      <c r="Q77" s="98"/>
    </row>
    <row r="78" spans="2:17" s="97" customFormat="1" ht="6.75" customHeight="1" x14ac:dyDescent="0.3">
      <c r="B78" s="314"/>
      <c r="C78" s="191"/>
      <c r="D78" s="308"/>
      <c r="E78" s="308"/>
      <c r="F78" s="308"/>
      <c r="G78" s="98"/>
      <c r="H78" s="98"/>
      <c r="I78" s="98"/>
      <c r="J78" s="98"/>
      <c r="K78" s="98"/>
      <c r="L78" s="98"/>
      <c r="M78" s="98"/>
      <c r="N78" s="98"/>
      <c r="O78" s="98"/>
      <c r="P78" s="98"/>
      <c r="Q78" s="98"/>
    </row>
    <row r="79" spans="2:17" s="97" customFormat="1" ht="16.5" x14ac:dyDescent="0.3">
      <c r="B79" s="98"/>
      <c r="C79" s="98"/>
      <c r="D79" s="98"/>
      <c r="E79" s="98"/>
      <c r="F79" s="98"/>
      <c r="G79" s="98"/>
      <c r="H79" s="98"/>
      <c r="I79" s="98"/>
      <c r="J79" s="98"/>
      <c r="K79" s="98"/>
      <c r="L79" s="98"/>
      <c r="M79" s="98"/>
      <c r="N79" s="98"/>
      <c r="O79" s="98"/>
      <c r="P79" s="98"/>
      <c r="Q79" s="98"/>
    </row>
    <row r="80" spans="2:17" s="97" customFormat="1" ht="78.75" customHeight="1" x14ac:dyDescent="0.25">
      <c r="B80" s="315"/>
      <c r="C80" s="315"/>
      <c r="D80" s="315"/>
      <c r="E80" s="315"/>
      <c r="F80" s="315"/>
      <c r="G80" s="315"/>
      <c r="H80" s="315"/>
      <c r="I80" s="315"/>
      <c r="J80" s="315"/>
      <c r="K80" s="315"/>
      <c r="L80" s="315"/>
      <c r="M80" s="315"/>
      <c r="N80" s="315"/>
      <c r="O80" s="315"/>
      <c r="P80" s="315"/>
      <c r="Q80" s="315"/>
    </row>
    <row r="81" spans="2:17" s="97" customFormat="1" ht="16.5" x14ac:dyDescent="0.3">
      <c r="B81" s="308"/>
      <c r="C81" s="308"/>
      <c r="D81" s="308"/>
      <c r="E81" s="308"/>
      <c r="F81" s="308"/>
      <c r="G81" s="308"/>
      <c r="H81" s="308"/>
      <c r="I81" s="308"/>
      <c r="J81" s="308"/>
      <c r="K81" s="308"/>
      <c r="L81" s="308"/>
      <c r="M81" s="308"/>
      <c r="N81" s="308"/>
      <c r="O81" s="308"/>
      <c r="P81" s="308"/>
      <c r="Q81" s="308"/>
    </row>
    <row r="82" spans="2:17" s="97" customFormat="1" ht="16.5" x14ac:dyDescent="0.3">
      <c r="B82" s="98"/>
      <c r="C82" s="98"/>
      <c r="D82" s="98"/>
      <c r="E82" s="98"/>
      <c r="F82" s="98"/>
      <c r="G82" s="98"/>
      <c r="H82" s="98"/>
      <c r="I82" s="98"/>
      <c r="J82" s="98"/>
      <c r="K82" s="98"/>
      <c r="L82" s="98"/>
      <c r="M82" s="98"/>
      <c r="N82" s="98"/>
      <c r="O82" s="98"/>
      <c r="P82" s="98"/>
      <c r="Q82" s="98"/>
    </row>
    <row r="83" spans="2:17" s="97" customFormat="1" x14ac:dyDescent="0.25">
      <c r="B83" s="315"/>
      <c r="C83" s="315"/>
      <c r="D83" s="315"/>
      <c r="E83" s="315"/>
      <c r="F83" s="315"/>
      <c r="G83" s="315"/>
      <c r="H83" s="315"/>
      <c r="I83" s="315"/>
      <c r="J83" s="315"/>
      <c r="K83" s="315"/>
      <c r="L83" s="315"/>
      <c r="M83" s="315"/>
      <c r="N83" s="315"/>
      <c r="O83" s="315"/>
      <c r="P83" s="315"/>
      <c r="Q83" s="315"/>
    </row>
    <row r="84" spans="2:17" s="97" customFormat="1" ht="9" customHeight="1" x14ac:dyDescent="0.3">
      <c r="B84" s="308"/>
      <c r="C84" s="308"/>
      <c r="D84" s="308"/>
      <c r="E84" s="308"/>
      <c r="F84" s="308"/>
      <c r="G84" s="308"/>
      <c r="H84" s="308"/>
      <c r="I84" s="308"/>
      <c r="J84" s="308"/>
      <c r="K84" s="308"/>
      <c r="L84" s="308"/>
      <c r="M84" s="308"/>
      <c r="N84" s="308"/>
      <c r="O84" s="308"/>
      <c r="P84" s="308"/>
      <c r="Q84" s="308"/>
    </row>
    <row r="85" spans="2:17" s="97" customFormat="1" x14ac:dyDescent="0.25"/>
    <row r="86" spans="2:17" s="97" customFormat="1" ht="36" customHeight="1" x14ac:dyDescent="0.3">
      <c r="J86" s="316"/>
      <c r="K86" s="316"/>
      <c r="L86" s="316"/>
      <c r="M86" s="316"/>
      <c r="N86" s="316"/>
      <c r="O86" s="190"/>
      <c r="P86" s="190"/>
      <c r="Q86" s="190"/>
    </row>
    <row r="87" spans="2:17" s="97" customFormat="1" x14ac:dyDescent="0.25">
      <c r="B87" s="193"/>
      <c r="C87" s="193"/>
      <c r="D87" s="272"/>
      <c r="E87" s="272"/>
      <c r="F87" s="193"/>
      <c r="G87" s="272"/>
      <c r="H87" s="272"/>
      <c r="I87" s="272"/>
      <c r="J87" s="272"/>
      <c r="K87" s="193"/>
      <c r="L87" s="272"/>
      <c r="M87" s="272"/>
      <c r="N87" s="272"/>
      <c r="O87" s="193"/>
      <c r="P87" s="193"/>
      <c r="Q87" s="193"/>
    </row>
    <row r="88" spans="2:17" s="97" customFormat="1" ht="16.5" x14ac:dyDescent="0.3">
      <c r="B88" s="98"/>
      <c r="C88" s="98"/>
      <c r="D88" s="98"/>
      <c r="E88" s="98"/>
      <c r="F88" s="98"/>
      <c r="G88" s="98"/>
      <c r="H88" s="98"/>
      <c r="I88" s="98"/>
      <c r="J88" s="98"/>
      <c r="K88" s="98"/>
      <c r="L88" s="98"/>
      <c r="M88" s="98"/>
      <c r="N88" s="98"/>
      <c r="O88" s="98"/>
      <c r="P88" s="98"/>
      <c r="Q88" s="98"/>
    </row>
    <row r="89" spans="2:17" s="97" customFormat="1" ht="18" x14ac:dyDescent="0.25">
      <c r="B89" s="309"/>
      <c r="C89" s="309"/>
      <c r="D89" s="309"/>
      <c r="E89" s="309"/>
      <c r="F89" s="309"/>
      <c r="G89" s="309"/>
      <c r="H89" s="309"/>
      <c r="I89" s="309"/>
      <c r="J89" s="309"/>
      <c r="K89" s="309"/>
      <c r="L89" s="309"/>
      <c r="M89" s="309"/>
      <c r="N89" s="309"/>
      <c r="O89" s="309"/>
      <c r="P89" s="309"/>
      <c r="Q89" s="309"/>
    </row>
    <row r="90" spans="2:17" s="97" customFormat="1" x14ac:dyDescent="0.25">
      <c r="B90" s="272"/>
      <c r="C90" s="272"/>
      <c r="D90" s="272"/>
      <c r="E90" s="310"/>
      <c r="F90" s="310"/>
      <c r="G90" s="272"/>
      <c r="H90" s="272"/>
      <c r="I90" s="272"/>
      <c r="J90" s="310"/>
      <c r="K90" s="310"/>
      <c r="L90" s="310"/>
      <c r="M90" s="272"/>
      <c r="N90" s="272"/>
      <c r="O90" s="272"/>
      <c r="P90" s="193"/>
      <c r="Q90" s="194"/>
    </row>
    <row r="91" spans="2:17" s="97" customFormat="1" ht="16.5" x14ac:dyDescent="0.3">
      <c r="B91" s="307"/>
      <c r="C91" s="307"/>
      <c r="D91" s="307"/>
      <c r="E91" s="308"/>
      <c r="F91" s="308"/>
      <c r="G91" s="98"/>
      <c r="H91" s="98"/>
      <c r="I91" s="98"/>
      <c r="J91" s="98"/>
      <c r="K91" s="98"/>
      <c r="L91" s="98"/>
      <c r="M91" s="98"/>
      <c r="N91" s="98"/>
      <c r="O91" s="98"/>
      <c r="P91" s="98"/>
      <c r="Q91" s="98"/>
    </row>
    <row r="92" spans="2:17" s="97" customFormat="1" ht="16.5" x14ac:dyDescent="0.3">
      <c r="B92" s="307"/>
      <c r="C92" s="307"/>
      <c r="D92" s="307"/>
      <c r="E92" s="308"/>
      <c r="F92" s="308"/>
      <c r="G92" s="98"/>
      <c r="H92" s="98"/>
      <c r="I92" s="98"/>
      <c r="J92" s="98"/>
      <c r="K92" s="98"/>
      <c r="L92" s="98"/>
      <c r="M92" s="98"/>
      <c r="N92" s="98"/>
      <c r="O92" s="98"/>
      <c r="P92" s="98"/>
      <c r="Q92" s="98"/>
    </row>
    <row r="93" spans="2:17" s="97" customFormat="1" ht="16.5" x14ac:dyDescent="0.3">
      <c r="B93" s="307"/>
      <c r="C93" s="307"/>
      <c r="D93" s="307"/>
      <c r="E93" s="308"/>
      <c r="F93" s="308"/>
      <c r="G93" s="98"/>
      <c r="H93" s="98"/>
      <c r="I93" s="98"/>
      <c r="J93" s="98"/>
      <c r="K93" s="98"/>
      <c r="L93" s="98"/>
      <c r="M93" s="98"/>
      <c r="N93" s="98"/>
      <c r="O93" s="98"/>
      <c r="P93" s="98"/>
      <c r="Q93" s="98"/>
    </row>
    <row r="94" spans="2:17" s="97" customFormat="1" ht="16.5" x14ac:dyDescent="0.3">
      <c r="B94" s="307"/>
      <c r="C94" s="307"/>
      <c r="D94" s="307"/>
      <c r="E94" s="308"/>
      <c r="F94" s="308"/>
      <c r="G94" s="98"/>
      <c r="H94" s="98"/>
      <c r="I94" s="98"/>
      <c r="J94" s="98"/>
      <c r="K94" s="98"/>
      <c r="L94" s="98"/>
      <c r="M94" s="98"/>
      <c r="N94" s="98"/>
      <c r="O94" s="98"/>
      <c r="P94" s="98"/>
      <c r="Q94" s="98"/>
    </row>
    <row r="95" spans="2:17" s="97" customFormat="1" ht="16.5" x14ac:dyDescent="0.3">
      <c r="B95" s="307"/>
      <c r="C95" s="307"/>
      <c r="D95" s="307"/>
      <c r="E95" s="308"/>
      <c r="F95" s="308"/>
      <c r="G95" s="98"/>
      <c r="H95" s="98"/>
      <c r="I95" s="98"/>
      <c r="J95" s="98"/>
      <c r="K95" s="98"/>
      <c r="L95" s="98"/>
      <c r="M95" s="98"/>
      <c r="N95" s="98"/>
      <c r="O95" s="98"/>
      <c r="P95" s="98"/>
      <c r="Q95" s="98"/>
    </row>
    <row r="96" spans="2:17" s="97" customFormat="1" ht="16.5" x14ac:dyDescent="0.3">
      <c r="B96" s="307"/>
      <c r="C96" s="307"/>
      <c r="D96" s="307"/>
      <c r="E96" s="308"/>
      <c r="F96" s="308"/>
      <c r="G96" s="98"/>
      <c r="H96" s="98"/>
      <c r="I96" s="98"/>
      <c r="J96" s="98"/>
      <c r="K96" s="98"/>
      <c r="L96" s="98"/>
      <c r="M96" s="98"/>
      <c r="N96" s="98"/>
      <c r="O96" s="98"/>
      <c r="P96" s="98"/>
      <c r="Q96" s="98"/>
    </row>
    <row r="97" spans="2:17" s="97" customFormat="1" ht="16.5" x14ac:dyDescent="0.3">
      <c r="B97" s="307"/>
      <c r="C97" s="307"/>
      <c r="D97" s="307"/>
      <c r="E97" s="308"/>
      <c r="F97" s="308"/>
      <c r="G97" s="98"/>
      <c r="H97" s="98"/>
      <c r="I97" s="98"/>
      <c r="J97" s="98"/>
      <c r="K97" s="98"/>
      <c r="L97" s="98"/>
      <c r="M97" s="98"/>
      <c r="N97" s="98"/>
      <c r="O97" s="98"/>
      <c r="P97" s="98"/>
      <c r="Q97" s="98"/>
    </row>
    <row r="98" spans="2:17" s="97" customFormat="1" ht="7.5" customHeight="1" x14ac:dyDescent="0.3">
      <c r="B98" s="307"/>
      <c r="C98" s="307"/>
      <c r="D98" s="307"/>
      <c r="E98" s="308"/>
      <c r="F98" s="308"/>
      <c r="G98" s="98"/>
      <c r="H98" s="98"/>
      <c r="I98" s="98"/>
      <c r="J98" s="98"/>
      <c r="K98" s="98"/>
      <c r="L98" s="98"/>
      <c r="M98" s="98"/>
      <c r="N98" s="98"/>
      <c r="O98" s="98"/>
      <c r="P98" s="98"/>
      <c r="Q98" s="98"/>
    </row>
    <row r="99" spans="2:17" s="97" customFormat="1" ht="16.5" x14ac:dyDescent="0.3">
      <c r="B99" s="307"/>
      <c r="C99" s="307"/>
      <c r="D99" s="307"/>
      <c r="E99" s="308"/>
      <c r="F99" s="308"/>
      <c r="G99" s="98"/>
      <c r="H99" s="98"/>
      <c r="I99" s="98"/>
      <c r="J99" s="98"/>
      <c r="K99" s="98"/>
      <c r="L99" s="98"/>
      <c r="M99" s="98"/>
      <c r="N99" s="98"/>
      <c r="O99" s="98"/>
      <c r="P99" s="98"/>
      <c r="Q99" s="98"/>
    </row>
    <row r="100" spans="2:17" s="97" customFormat="1" ht="68.25" customHeight="1" x14ac:dyDescent="0.3">
      <c r="B100" s="307"/>
      <c r="C100" s="307"/>
      <c r="D100" s="307"/>
      <c r="E100" s="308"/>
      <c r="F100" s="308"/>
      <c r="G100" s="98"/>
      <c r="H100" s="98"/>
      <c r="I100" s="98"/>
      <c r="J100" s="98"/>
      <c r="K100" s="98"/>
      <c r="L100" s="98"/>
      <c r="M100" s="98"/>
      <c r="N100" s="98"/>
      <c r="O100" s="98"/>
      <c r="P100" s="98"/>
      <c r="Q100" s="98"/>
    </row>
    <row r="101" spans="2:17" s="97" customFormat="1" ht="6" customHeight="1" x14ac:dyDescent="0.3">
      <c r="B101" s="195"/>
      <c r="C101" s="195"/>
      <c r="D101" s="195"/>
      <c r="E101" s="308"/>
      <c r="F101" s="308"/>
      <c r="G101" s="98"/>
      <c r="H101" s="98"/>
      <c r="I101" s="98"/>
      <c r="J101" s="98"/>
      <c r="K101" s="98"/>
      <c r="L101" s="98"/>
      <c r="M101" s="98"/>
      <c r="N101" s="98"/>
      <c r="O101" s="98"/>
      <c r="P101" s="98"/>
      <c r="Q101" s="98"/>
    </row>
    <row r="102" spans="2:17" s="97" customFormat="1" ht="16.5" x14ac:dyDescent="0.3">
      <c r="B102" s="98"/>
      <c r="C102" s="98"/>
      <c r="D102" s="98"/>
      <c r="E102" s="98"/>
      <c r="F102" s="98"/>
      <c r="G102" s="98"/>
      <c r="H102" s="98"/>
      <c r="I102" s="98"/>
      <c r="J102" s="98"/>
      <c r="K102" s="98"/>
      <c r="L102" s="98"/>
      <c r="M102" s="98"/>
      <c r="N102" s="98"/>
      <c r="O102" s="98"/>
      <c r="P102" s="98"/>
      <c r="Q102" s="98"/>
    </row>
    <row r="103" spans="2:17" s="97" customFormat="1" ht="57.75" customHeight="1" x14ac:dyDescent="0.25">
      <c r="B103" s="311"/>
      <c r="C103" s="311"/>
      <c r="D103" s="311"/>
      <c r="E103" s="311"/>
      <c r="F103" s="311"/>
      <c r="G103" s="311"/>
      <c r="H103" s="311"/>
      <c r="I103" s="311"/>
      <c r="J103" s="311"/>
      <c r="K103" s="311"/>
      <c r="L103" s="311"/>
      <c r="M103" s="311"/>
      <c r="N103" s="311"/>
      <c r="O103" s="311"/>
      <c r="P103" s="311"/>
      <c r="Q103" s="311"/>
    </row>
    <row r="104" spans="2:17" s="97" customFormat="1" ht="4.5" customHeight="1" x14ac:dyDescent="0.3">
      <c r="B104" s="308"/>
      <c r="C104" s="308"/>
      <c r="D104" s="308"/>
      <c r="E104" s="308"/>
      <c r="F104" s="308"/>
      <c r="G104" s="308"/>
      <c r="H104" s="308"/>
      <c r="I104" s="308"/>
      <c r="J104" s="308"/>
      <c r="K104" s="308"/>
      <c r="L104" s="308"/>
      <c r="M104" s="308"/>
      <c r="N104" s="308"/>
      <c r="O104" s="308"/>
      <c r="P104" s="308"/>
      <c r="Q104" s="308"/>
    </row>
    <row r="105" spans="2:17" s="97" customFormat="1" ht="16.5" x14ac:dyDescent="0.3">
      <c r="B105" s="98"/>
      <c r="C105" s="98"/>
      <c r="D105" s="98"/>
      <c r="E105" s="98"/>
      <c r="F105" s="98"/>
      <c r="G105" s="98"/>
      <c r="H105" s="98"/>
      <c r="I105" s="98"/>
      <c r="J105" s="98"/>
      <c r="K105" s="98"/>
      <c r="L105" s="98"/>
      <c r="M105" s="98"/>
      <c r="N105" s="98"/>
      <c r="O105" s="98"/>
      <c r="P105" s="98"/>
      <c r="Q105" s="98"/>
    </row>
    <row r="106" spans="2:17" s="97" customFormat="1" ht="60.75" customHeight="1" x14ac:dyDescent="0.25">
      <c r="B106" s="311"/>
      <c r="C106" s="311"/>
      <c r="D106" s="311"/>
      <c r="E106" s="311"/>
      <c r="F106" s="311"/>
      <c r="G106" s="311"/>
      <c r="H106" s="311"/>
      <c r="I106" s="311"/>
      <c r="J106" s="311"/>
      <c r="K106" s="311"/>
      <c r="L106" s="311"/>
      <c r="M106" s="311"/>
      <c r="N106" s="311"/>
      <c r="O106" s="311"/>
      <c r="P106" s="311"/>
      <c r="Q106" s="311"/>
    </row>
    <row r="107" spans="2:17" s="97" customFormat="1" ht="6" customHeight="1" x14ac:dyDescent="0.3">
      <c r="B107" s="308"/>
      <c r="C107" s="308"/>
      <c r="D107" s="308"/>
      <c r="E107" s="308"/>
      <c r="F107" s="308"/>
      <c r="G107" s="308"/>
      <c r="H107" s="308"/>
      <c r="I107" s="308"/>
      <c r="J107" s="308"/>
      <c r="K107" s="308"/>
      <c r="L107" s="308"/>
      <c r="M107" s="308"/>
      <c r="N107" s="308"/>
      <c r="O107" s="308"/>
      <c r="P107" s="308"/>
      <c r="Q107" s="308"/>
    </row>
    <row r="108" spans="2:17" s="97" customFormat="1" ht="16.5" x14ac:dyDescent="0.3">
      <c r="B108" s="98"/>
      <c r="C108" s="98"/>
      <c r="D108" s="98"/>
      <c r="E108" s="98"/>
      <c r="F108" s="98"/>
      <c r="G108" s="98"/>
      <c r="H108" s="98"/>
      <c r="I108" s="98"/>
      <c r="J108" s="98"/>
      <c r="K108" s="98"/>
      <c r="L108" s="98"/>
      <c r="M108" s="98"/>
      <c r="N108" s="98"/>
      <c r="O108" s="98"/>
      <c r="P108" s="98"/>
      <c r="Q108" s="98"/>
    </row>
    <row r="109" spans="2:17" s="97" customFormat="1" ht="85.5" customHeight="1" x14ac:dyDescent="0.25">
      <c r="B109" s="311"/>
      <c r="C109" s="311"/>
      <c r="D109" s="311"/>
      <c r="E109" s="311"/>
      <c r="F109" s="311"/>
      <c r="G109" s="311"/>
      <c r="H109" s="311"/>
      <c r="I109" s="311"/>
      <c r="J109" s="311"/>
      <c r="K109" s="311"/>
      <c r="L109" s="311"/>
      <c r="M109" s="311"/>
      <c r="N109" s="311"/>
      <c r="O109" s="311"/>
      <c r="P109" s="311"/>
      <c r="Q109" s="311"/>
    </row>
    <row r="110" spans="2:17" s="97" customFormat="1" ht="6.75" customHeight="1" x14ac:dyDescent="0.3">
      <c r="B110" s="308"/>
      <c r="C110" s="308"/>
      <c r="D110" s="308"/>
      <c r="E110" s="308"/>
      <c r="F110" s="308"/>
      <c r="G110" s="308"/>
      <c r="H110" s="308"/>
      <c r="I110" s="308"/>
      <c r="J110" s="308"/>
      <c r="K110" s="308"/>
      <c r="L110" s="308"/>
      <c r="M110" s="308"/>
      <c r="N110" s="308"/>
      <c r="O110" s="308"/>
      <c r="P110" s="308"/>
      <c r="Q110" s="308"/>
    </row>
    <row r="111" spans="2:17" s="97" customFormat="1" ht="16.5" x14ac:dyDescent="0.3">
      <c r="B111" s="98"/>
      <c r="C111" s="98"/>
      <c r="D111" s="98"/>
      <c r="E111" s="98"/>
      <c r="F111" s="98"/>
      <c r="G111" s="98"/>
      <c r="H111" s="98"/>
      <c r="I111" s="98"/>
      <c r="J111" s="98"/>
      <c r="K111" s="98"/>
      <c r="L111" s="98"/>
      <c r="M111" s="98"/>
      <c r="N111" s="98"/>
      <c r="O111" s="98"/>
      <c r="P111" s="98"/>
      <c r="Q111" s="98"/>
    </row>
    <row r="112" spans="2:17" s="97" customFormat="1" ht="15.75" customHeight="1" x14ac:dyDescent="0.25">
      <c r="B112" s="311"/>
      <c r="C112" s="311"/>
      <c r="D112" s="311"/>
      <c r="E112" s="311"/>
      <c r="F112" s="311"/>
      <c r="G112" s="311"/>
      <c r="H112" s="311"/>
      <c r="I112" s="311"/>
      <c r="J112" s="311"/>
      <c r="K112" s="311"/>
      <c r="L112" s="311"/>
      <c r="M112" s="311"/>
      <c r="N112" s="311"/>
      <c r="O112" s="311"/>
      <c r="P112" s="311"/>
      <c r="Q112" s="311"/>
    </row>
    <row r="113" spans="2:17" s="97" customFormat="1" ht="16.5" x14ac:dyDescent="0.3">
      <c r="B113" s="308"/>
      <c r="C113" s="308"/>
      <c r="D113" s="308"/>
      <c r="E113" s="308"/>
      <c r="F113" s="308"/>
      <c r="G113" s="308"/>
      <c r="H113" s="308"/>
      <c r="I113" s="308"/>
      <c r="J113" s="308"/>
      <c r="K113" s="308"/>
      <c r="L113" s="308"/>
      <c r="M113" s="308"/>
      <c r="N113" s="308"/>
      <c r="O113" s="308"/>
      <c r="P113" s="308"/>
      <c r="Q113" s="308"/>
    </row>
    <row r="114" spans="2:17" s="97" customFormat="1" ht="17.25" customHeight="1" x14ac:dyDescent="0.3">
      <c r="B114" s="98"/>
      <c r="C114" s="98"/>
      <c r="D114" s="98"/>
      <c r="E114" s="98"/>
      <c r="F114" s="98"/>
      <c r="G114" s="98"/>
      <c r="H114" s="98"/>
      <c r="I114" s="98"/>
      <c r="J114" s="98"/>
      <c r="K114" s="98"/>
      <c r="L114" s="98"/>
      <c r="M114" s="98"/>
      <c r="N114" s="98"/>
      <c r="O114" s="98"/>
      <c r="P114" s="98"/>
      <c r="Q114" s="98"/>
    </row>
    <row r="115" spans="2:17" s="97" customFormat="1" ht="18" x14ac:dyDescent="0.25">
      <c r="B115" s="309"/>
      <c r="C115" s="309"/>
      <c r="D115" s="309"/>
      <c r="E115" s="309"/>
      <c r="F115" s="309"/>
      <c r="G115" s="309"/>
      <c r="H115" s="309"/>
      <c r="I115" s="309"/>
      <c r="J115" s="309"/>
      <c r="K115" s="309"/>
      <c r="L115" s="309"/>
      <c r="M115" s="309"/>
      <c r="N115" s="309"/>
      <c r="O115" s="309"/>
      <c r="P115" s="309"/>
      <c r="Q115" s="309"/>
    </row>
    <row r="116" spans="2:17" s="97" customFormat="1" x14ac:dyDescent="0.25">
      <c r="B116" s="272"/>
      <c r="C116" s="193"/>
      <c r="D116" s="310"/>
      <c r="E116" s="310"/>
      <c r="F116" s="310"/>
      <c r="G116" s="312"/>
      <c r="H116" s="310"/>
      <c r="I116" s="310"/>
      <c r="J116" s="310"/>
      <c r="K116" s="310"/>
      <c r="L116" s="310"/>
      <c r="M116" s="310"/>
      <c r="N116" s="310"/>
      <c r="O116" s="310"/>
      <c r="P116" s="310"/>
      <c r="Q116" s="310"/>
    </row>
    <row r="117" spans="2:17" s="97" customFormat="1" x14ac:dyDescent="0.25">
      <c r="B117" s="272"/>
      <c r="C117" s="193"/>
      <c r="D117" s="310"/>
      <c r="E117" s="310"/>
      <c r="F117" s="310"/>
      <c r="G117" s="312"/>
      <c r="H117" s="191"/>
      <c r="I117" s="191"/>
      <c r="J117" s="191"/>
      <c r="K117" s="191"/>
      <c r="L117" s="191"/>
      <c r="M117" s="191"/>
      <c r="N117" s="191"/>
      <c r="O117" s="191"/>
      <c r="P117" s="191"/>
      <c r="Q117" s="191"/>
    </row>
    <row r="118" spans="2:17" s="97" customFormat="1" ht="16.5" x14ac:dyDescent="0.3">
      <c r="B118" s="313"/>
      <c r="C118" s="192"/>
      <c r="D118" s="308"/>
      <c r="E118" s="308"/>
      <c r="F118" s="308"/>
      <c r="G118" s="98"/>
      <c r="H118" s="98"/>
      <c r="I118" s="98"/>
      <c r="J118" s="98"/>
      <c r="K118" s="98"/>
      <c r="L118" s="98"/>
      <c r="M118" s="98"/>
      <c r="N118" s="98"/>
      <c r="O118" s="98"/>
      <c r="P118" s="98"/>
      <c r="Q118" s="98"/>
    </row>
    <row r="119" spans="2:17" s="97" customFormat="1" ht="16.5" x14ac:dyDescent="0.3">
      <c r="B119" s="313"/>
      <c r="C119" s="192"/>
      <c r="D119" s="308"/>
      <c r="E119" s="308"/>
      <c r="F119" s="308"/>
      <c r="G119" s="98"/>
      <c r="H119" s="98"/>
      <c r="I119" s="98"/>
      <c r="J119" s="98"/>
      <c r="K119" s="98"/>
      <c r="L119" s="98"/>
      <c r="M119" s="98"/>
      <c r="N119" s="98"/>
      <c r="O119" s="98"/>
      <c r="P119" s="98"/>
      <c r="Q119" s="98"/>
    </row>
    <row r="120" spans="2:17" s="97" customFormat="1" ht="17.25" customHeight="1" x14ac:dyDescent="0.3">
      <c r="B120" s="313"/>
      <c r="C120" s="192"/>
      <c r="D120" s="308"/>
      <c r="E120" s="308"/>
      <c r="F120" s="308"/>
      <c r="G120" s="98"/>
      <c r="H120" s="98"/>
      <c r="I120" s="98"/>
      <c r="J120" s="98"/>
      <c r="K120" s="98"/>
      <c r="L120" s="98"/>
      <c r="M120" s="98"/>
      <c r="N120" s="98"/>
      <c r="O120" s="98"/>
      <c r="P120" s="98"/>
      <c r="Q120" s="98"/>
    </row>
    <row r="121" spans="2:17" s="97" customFormat="1" ht="16.5" x14ac:dyDescent="0.3">
      <c r="B121" s="313"/>
      <c r="C121" s="192"/>
      <c r="D121" s="308"/>
      <c r="E121" s="308"/>
      <c r="F121" s="308"/>
      <c r="G121" s="98"/>
      <c r="H121" s="98"/>
      <c r="I121" s="98"/>
      <c r="J121" s="98"/>
      <c r="K121" s="98"/>
      <c r="L121" s="98"/>
      <c r="M121" s="98"/>
      <c r="N121" s="98"/>
      <c r="O121" s="98"/>
      <c r="P121" s="98"/>
      <c r="Q121" s="98"/>
    </row>
    <row r="122" spans="2:17" s="97" customFormat="1" ht="16.5" x14ac:dyDescent="0.3">
      <c r="B122" s="313"/>
      <c r="C122" s="192"/>
      <c r="D122" s="308"/>
      <c r="E122" s="308"/>
      <c r="F122" s="308"/>
      <c r="G122" s="98"/>
      <c r="H122" s="98"/>
      <c r="I122" s="98"/>
      <c r="J122" s="98"/>
      <c r="K122" s="98"/>
      <c r="L122" s="98"/>
      <c r="M122" s="98"/>
      <c r="N122" s="98"/>
      <c r="O122" s="98"/>
      <c r="P122" s="98"/>
      <c r="Q122" s="98"/>
    </row>
    <row r="123" spans="2:17" s="97" customFormat="1" ht="16.5" x14ac:dyDescent="0.3">
      <c r="B123" s="313"/>
      <c r="C123" s="192"/>
      <c r="D123" s="308"/>
      <c r="E123" s="308"/>
      <c r="F123" s="308"/>
      <c r="G123" s="98"/>
      <c r="H123" s="98"/>
      <c r="I123" s="98"/>
      <c r="J123" s="98"/>
      <c r="K123" s="98"/>
      <c r="L123" s="98"/>
      <c r="M123" s="98"/>
      <c r="N123" s="98"/>
      <c r="O123" s="98"/>
      <c r="P123" s="98"/>
      <c r="Q123" s="98"/>
    </row>
    <row r="124" spans="2:17" s="97" customFormat="1" ht="16.5" x14ac:dyDescent="0.3">
      <c r="B124" s="313"/>
      <c r="C124" s="192"/>
      <c r="D124" s="308"/>
      <c r="E124" s="308"/>
      <c r="F124" s="308"/>
      <c r="G124" s="98"/>
      <c r="H124" s="98"/>
      <c r="I124" s="98"/>
      <c r="J124" s="98"/>
      <c r="K124" s="98"/>
      <c r="L124" s="98"/>
      <c r="M124" s="98"/>
      <c r="N124" s="98"/>
      <c r="O124" s="98"/>
      <c r="P124" s="98"/>
      <c r="Q124" s="98"/>
    </row>
    <row r="125" spans="2:17" s="97" customFormat="1" ht="16.5" x14ac:dyDescent="0.3">
      <c r="B125" s="313"/>
      <c r="C125" s="192"/>
      <c r="D125" s="308"/>
      <c r="E125" s="308"/>
      <c r="F125" s="308"/>
      <c r="G125" s="98"/>
      <c r="H125" s="98"/>
      <c r="I125" s="98"/>
      <c r="J125" s="98"/>
      <c r="K125" s="98"/>
      <c r="L125" s="98"/>
      <c r="M125" s="98"/>
      <c r="N125" s="98"/>
      <c r="O125" s="98"/>
      <c r="P125" s="98"/>
      <c r="Q125" s="98"/>
    </row>
    <row r="126" spans="2:17" s="97" customFormat="1" ht="17.25" customHeight="1" x14ac:dyDescent="0.3">
      <c r="B126" s="313"/>
      <c r="C126" s="192"/>
      <c r="D126" s="308"/>
      <c r="E126" s="308"/>
      <c r="F126" s="308"/>
      <c r="G126" s="98"/>
      <c r="H126" s="98"/>
      <c r="I126" s="98"/>
      <c r="J126" s="98"/>
      <c r="K126" s="98"/>
      <c r="L126" s="98"/>
      <c r="M126" s="98"/>
      <c r="N126" s="98"/>
      <c r="O126" s="98"/>
      <c r="P126" s="98"/>
      <c r="Q126" s="98"/>
    </row>
    <row r="127" spans="2:17" s="97" customFormat="1" ht="16.5" x14ac:dyDescent="0.3">
      <c r="B127" s="313"/>
      <c r="C127" s="192"/>
      <c r="D127" s="308"/>
      <c r="E127" s="308"/>
      <c r="F127" s="308"/>
      <c r="G127" s="98"/>
      <c r="H127" s="98"/>
      <c r="I127" s="98"/>
      <c r="J127" s="98"/>
      <c r="K127" s="98"/>
      <c r="L127" s="98"/>
      <c r="M127" s="98"/>
      <c r="N127" s="98"/>
      <c r="O127" s="98"/>
      <c r="P127" s="98"/>
      <c r="Q127" s="98"/>
    </row>
    <row r="128" spans="2:17" s="97" customFormat="1" ht="16.5" x14ac:dyDescent="0.3">
      <c r="B128" s="313"/>
      <c r="C128" s="192"/>
      <c r="D128" s="308"/>
      <c r="E128" s="308"/>
      <c r="F128" s="308"/>
      <c r="G128" s="98"/>
      <c r="H128" s="98"/>
      <c r="I128" s="98"/>
      <c r="J128" s="98"/>
      <c r="K128" s="98"/>
      <c r="L128" s="98"/>
      <c r="M128" s="98"/>
      <c r="N128" s="98"/>
      <c r="O128" s="98"/>
      <c r="P128" s="98"/>
      <c r="Q128" s="98"/>
    </row>
    <row r="129" spans="2:17" s="97" customFormat="1" ht="16.5" x14ac:dyDescent="0.3">
      <c r="B129" s="313"/>
      <c r="C129" s="192"/>
      <c r="D129" s="308"/>
      <c r="E129" s="308"/>
      <c r="F129" s="308"/>
      <c r="G129" s="98"/>
      <c r="H129" s="98"/>
      <c r="I129" s="98"/>
      <c r="J129" s="98"/>
      <c r="K129" s="98"/>
      <c r="L129" s="98"/>
      <c r="M129" s="98"/>
      <c r="N129" s="98"/>
      <c r="O129" s="98"/>
      <c r="P129" s="98"/>
      <c r="Q129" s="98"/>
    </row>
    <row r="130" spans="2:17" s="97" customFormat="1" ht="16.5" x14ac:dyDescent="0.3">
      <c r="B130" s="314"/>
      <c r="C130" s="191"/>
      <c r="D130" s="308"/>
      <c r="E130" s="308"/>
      <c r="F130" s="308"/>
      <c r="G130" s="98"/>
      <c r="H130" s="98"/>
      <c r="I130" s="98"/>
      <c r="J130" s="98"/>
      <c r="K130" s="98"/>
      <c r="L130" s="98"/>
      <c r="M130" s="98"/>
      <c r="N130" s="98"/>
      <c r="O130" s="98"/>
      <c r="P130" s="98"/>
      <c r="Q130" s="98"/>
    </row>
    <row r="131" spans="2:17" s="97" customFormat="1" ht="16.5" x14ac:dyDescent="0.3">
      <c r="B131" s="314"/>
      <c r="C131" s="191"/>
      <c r="D131" s="308"/>
      <c r="E131" s="308"/>
      <c r="F131" s="308"/>
      <c r="G131" s="98"/>
      <c r="H131" s="98"/>
      <c r="I131" s="98"/>
      <c r="J131" s="98"/>
      <c r="K131" s="98"/>
      <c r="L131" s="98"/>
      <c r="M131" s="98"/>
      <c r="N131" s="98"/>
      <c r="O131" s="98"/>
      <c r="P131" s="98"/>
      <c r="Q131" s="98"/>
    </row>
    <row r="132" spans="2:17" s="97" customFormat="1" ht="5.25" customHeight="1" x14ac:dyDescent="0.3">
      <c r="B132" s="314"/>
      <c r="C132" s="191"/>
      <c r="D132" s="308"/>
      <c r="E132" s="308"/>
      <c r="F132" s="308"/>
      <c r="G132" s="98"/>
      <c r="H132" s="98"/>
      <c r="I132" s="98"/>
      <c r="J132" s="98"/>
      <c r="K132" s="98"/>
      <c r="L132" s="98"/>
      <c r="M132" s="98"/>
      <c r="N132" s="98"/>
      <c r="O132" s="98"/>
      <c r="P132" s="98"/>
      <c r="Q132" s="98"/>
    </row>
    <row r="133" spans="2:17" s="97" customFormat="1" ht="16.5" x14ac:dyDescent="0.3">
      <c r="B133" s="314"/>
      <c r="C133" s="191"/>
      <c r="D133" s="308"/>
      <c r="E133" s="308"/>
      <c r="F133" s="308"/>
      <c r="G133" s="98"/>
      <c r="H133" s="98"/>
      <c r="I133" s="98"/>
      <c r="J133" s="98"/>
      <c r="K133" s="98"/>
      <c r="L133" s="98"/>
      <c r="M133" s="98"/>
      <c r="N133" s="98"/>
      <c r="O133" s="98"/>
      <c r="P133" s="98"/>
      <c r="Q133" s="98"/>
    </row>
    <row r="134" spans="2:17" s="97" customFormat="1" ht="77.25" customHeight="1" x14ac:dyDescent="0.3">
      <c r="B134" s="314"/>
      <c r="C134" s="191"/>
      <c r="D134" s="308"/>
      <c r="E134" s="308"/>
      <c r="F134" s="308"/>
      <c r="G134" s="98"/>
      <c r="H134" s="98"/>
      <c r="I134" s="98"/>
      <c r="J134" s="98"/>
      <c r="K134" s="98"/>
      <c r="L134" s="98"/>
      <c r="M134" s="98"/>
      <c r="N134" s="98"/>
      <c r="O134" s="98"/>
      <c r="P134" s="98"/>
      <c r="Q134" s="98"/>
    </row>
    <row r="135" spans="2:17" s="97" customFormat="1" ht="5.25" customHeight="1" x14ac:dyDescent="0.3">
      <c r="B135" s="314"/>
      <c r="C135" s="191"/>
      <c r="D135" s="308"/>
      <c r="E135" s="308"/>
      <c r="F135" s="308"/>
      <c r="G135" s="98"/>
      <c r="H135" s="98"/>
      <c r="I135" s="98"/>
      <c r="J135" s="98"/>
      <c r="K135" s="98"/>
      <c r="L135" s="98"/>
      <c r="M135" s="98"/>
      <c r="N135" s="98"/>
      <c r="O135" s="98"/>
      <c r="P135" s="98"/>
      <c r="Q135" s="98"/>
    </row>
    <row r="136" spans="2:17" s="97" customFormat="1" ht="16.5" x14ac:dyDescent="0.3">
      <c r="B136" s="98"/>
      <c r="C136" s="98"/>
      <c r="D136" s="98"/>
      <c r="E136" s="98"/>
      <c r="F136" s="98"/>
      <c r="G136" s="98"/>
      <c r="H136" s="98"/>
      <c r="I136" s="98"/>
      <c r="J136" s="98"/>
      <c r="K136" s="98"/>
      <c r="L136" s="98"/>
      <c r="M136" s="98"/>
      <c r="N136" s="98"/>
      <c r="O136" s="98"/>
      <c r="P136" s="98"/>
      <c r="Q136" s="98"/>
    </row>
    <row r="137" spans="2:17" s="97" customFormat="1" ht="83.25" customHeight="1" x14ac:dyDescent="0.25">
      <c r="B137" s="315"/>
      <c r="C137" s="315"/>
      <c r="D137" s="315"/>
      <c r="E137" s="315"/>
      <c r="F137" s="315"/>
      <c r="G137" s="315"/>
      <c r="H137" s="315"/>
      <c r="I137" s="315"/>
      <c r="J137" s="315"/>
      <c r="K137" s="315"/>
      <c r="L137" s="315"/>
      <c r="M137" s="315"/>
      <c r="N137" s="315"/>
      <c r="O137" s="315"/>
      <c r="P137" s="315"/>
      <c r="Q137" s="315"/>
    </row>
    <row r="138" spans="2:17" s="97" customFormat="1" ht="16.5" x14ac:dyDescent="0.3">
      <c r="B138" s="308"/>
      <c r="C138" s="308"/>
      <c r="D138" s="308"/>
      <c r="E138" s="308"/>
      <c r="F138" s="308"/>
      <c r="G138" s="308"/>
      <c r="H138" s="308"/>
      <c r="I138" s="308"/>
      <c r="J138" s="308"/>
      <c r="K138" s="308"/>
      <c r="L138" s="308"/>
      <c r="M138" s="308"/>
      <c r="N138" s="308"/>
      <c r="O138" s="308"/>
      <c r="P138" s="308"/>
      <c r="Q138" s="308"/>
    </row>
    <row r="139" spans="2:17" s="97" customFormat="1" ht="16.5" x14ac:dyDescent="0.3">
      <c r="B139" s="98"/>
      <c r="C139" s="98"/>
      <c r="D139" s="98"/>
      <c r="E139" s="98"/>
      <c r="F139" s="98"/>
      <c r="G139" s="98"/>
      <c r="H139" s="98"/>
      <c r="I139" s="98"/>
      <c r="J139" s="98"/>
      <c r="K139" s="98"/>
      <c r="L139" s="98"/>
      <c r="M139" s="98"/>
      <c r="N139" s="98"/>
      <c r="O139" s="98"/>
      <c r="P139" s="98"/>
      <c r="Q139" s="98"/>
    </row>
    <row r="140" spans="2:17" s="97" customFormat="1" x14ac:dyDescent="0.25">
      <c r="B140" s="315"/>
      <c r="C140" s="315"/>
      <c r="D140" s="315"/>
      <c r="E140" s="315"/>
      <c r="F140" s="315"/>
      <c r="G140" s="315"/>
      <c r="H140" s="315"/>
      <c r="I140" s="315"/>
      <c r="J140" s="315"/>
      <c r="K140" s="315"/>
      <c r="L140" s="315"/>
      <c r="M140" s="315"/>
      <c r="N140" s="315"/>
      <c r="O140" s="315"/>
      <c r="P140" s="315"/>
      <c r="Q140" s="315"/>
    </row>
    <row r="141" spans="2:17" s="97" customFormat="1" ht="6" customHeight="1" x14ac:dyDescent="0.3">
      <c r="B141" s="308"/>
      <c r="C141" s="308"/>
      <c r="D141" s="308"/>
      <c r="E141" s="308"/>
      <c r="F141" s="308"/>
      <c r="G141" s="308"/>
      <c r="H141" s="308"/>
      <c r="I141" s="308"/>
      <c r="J141" s="308"/>
      <c r="K141" s="308"/>
      <c r="L141" s="308"/>
      <c r="M141" s="308"/>
      <c r="N141" s="308"/>
      <c r="O141" s="308"/>
      <c r="P141" s="308"/>
      <c r="Q141" s="308"/>
    </row>
    <row r="142" spans="2:17" s="97" customFormat="1" x14ac:dyDescent="0.25"/>
    <row r="143" spans="2:17" s="97" customFormat="1" ht="32.25" customHeight="1" x14ac:dyDescent="0.3">
      <c r="J143" s="316"/>
      <c r="K143" s="316"/>
      <c r="L143" s="316"/>
      <c r="M143" s="316"/>
      <c r="N143" s="316"/>
      <c r="O143" s="316"/>
      <c r="P143" s="316"/>
      <c r="Q143" s="316"/>
    </row>
    <row r="144" spans="2:17" s="97" customFormat="1" x14ac:dyDescent="0.25">
      <c r="B144" s="193"/>
      <c r="C144" s="193"/>
      <c r="D144" s="272"/>
      <c r="E144" s="272"/>
      <c r="F144" s="193"/>
      <c r="G144" s="272"/>
      <c r="H144" s="272"/>
      <c r="I144" s="272"/>
      <c r="J144" s="272"/>
      <c r="K144" s="193"/>
      <c r="L144" s="272"/>
      <c r="M144" s="272"/>
      <c r="N144" s="272"/>
      <c r="O144" s="193"/>
      <c r="P144" s="193"/>
      <c r="Q144" s="193"/>
    </row>
    <row r="145" spans="2:17" s="97" customFormat="1" ht="16.5" x14ac:dyDescent="0.3">
      <c r="B145" s="98"/>
      <c r="C145" s="98"/>
      <c r="D145" s="98"/>
      <c r="E145" s="98"/>
      <c r="F145" s="98"/>
      <c r="G145" s="98"/>
      <c r="H145" s="98"/>
      <c r="I145" s="98"/>
      <c r="J145" s="98"/>
      <c r="K145" s="98"/>
      <c r="L145" s="98"/>
      <c r="M145" s="98"/>
      <c r="N145" s="98"/>
      <c r="O145" s="98"/>
      <c r="P145" s="98"/>
      <c r="Q145" s="98"/>
    </row>
    <row r="146" spans="2:17" s="97" customFormat="1" ht="18" x14ac:dyDescent="0.25">
      <c r="B146" s="309"/>
      <c r="C146" s="309"/>
      <c r="D146" s="309"/>
      <c r="E146" s="309"/>
      <c r="F146" s="309"/>
      <c r="G146" s="309"/>
      <c r="H146" s="309"/>
      <c r="I146" s="309"/>
      <c r="J146" s="309"/>
      <c r="K146" s="309"/>
      <c r="L146" s="309"/>
      <c r="M146" s="309"/>
      <c r="N146" s="309"/>
      <c r="O146" s="309"/>
      <c r="P146" s="309"/>
      <c r="Q146" s="309"/>
    </row>
    <row r="147" spans="2:17" s="97" customFormat="1" x14ac:dyDescent="0.25">
      <c r="B147" s="272"/>
      <c r="C147" s="272"/>
      <c r="D147" s="272"/>
      <c r="E147" s="310"/>
      <c r="F147" s="310"/>
      <c r="G147" s="272"/>
      <c r="H147" s="272"/>
      <c r="I147" s="272"/>
      <c r="J147" s="310"/>
      <c r="K147" s="310"/>
      <c r="L147" s="310"/>
      <c r="M147" s="272"/>
      <c r="N147" s="272"/>
      <c r="O147" s="272"/>
      <c r="P147" s="193"/>
      <c r="Q147" s="194"/>
    </row>
    <row r="148" spans="2:17" s="97" customFormat="1" ht="16.5" x14ac:dyDescent="0.3">
      <c r="B148" s="307"/>
      <c r="C148" s="307"/>
      <c r="D148" s="307"/>
      <c r="E148" s="308"/>
      <c r="F148" s="308"/>
      <c r="G148" s="98"/>
      <c r="H148" s="98"/>
      <c r="I148" s="98"/>
      <c r="J148" s="98"/>
      <c r="K148" s="98"/>
      <c r="L148" s="98"/>
      <c r="M148" s="98"/>
      <c r="N148" s="98"/>
      <c r="O148" s="98"/>
      <c r="P148" s="98"/>
      <c r="Q148" s="98"/>
    </row>
    <row r="149" spans="2:17" s="97" customFormat="1" ht="16.5" x14ac:dyDescent="0.3">
      <c r="B149" s="307"/>
      <c r="C149" s="307"/>
      <c r="D149" s="307"/>
      <c r="E149" s="308"/>
      <c r="F149" s="308"/>
      <c r="G149" s="98"/>
      <c r="H149" s="98"/>
      <c r="I149" s="98"/>
      <c r="J149" s="98"/>
      <c r="K149" s="98"/>
      <c r="L149" s="98"/>
      <c r="M149" s="98"/>
      <c r="N149" s="98"/>
      <c r="O149" s="98"/>
      <c r="P149" s="98"/>
      <c r="Q149" s="98"/>
    </row>
    <row r="150" spans="2:17" s="97" customFormat="1" ht="16.5" x14ac:dyDescent="0.3">
      <c r="B150" s="307"/>
      <c r="C150" s="307"/>
      <c r="D150" s="307"/>
      <c r="E150" s="308"/>
      <c r="F150" s="308"/>
      <c r="G150" s="98"/>
      <c r="H150" s="98"/>
      <c r="I150" s="98"/>
      <c r="J150" s="98"/>
      <c r="K150" s="98"/>
      <c r="L150" s="98"/>
      <c r="M150" s="98"/>
      <c r="N150" s="98"/>
      <c r="O150" s="98"/>
      <c r="P150" s="98"/>
      <c r="Q150" s="98"/>
    </row>
    <row r="151" spans="2:17" s="97" customFormat="1" ht="16.5" x14ac:dyDescent="0.3">
      <c r="B151" s="307"/>
      <c r="C151" s="307"/>
      <c r="D151" s="307"/>
      <c r="E151" s="308"/>
      <c r="F151" s="308"/>
      <c r="G151" s="98"/>
      <c r="H151" s="98"/>
      <c r="I151" s="98"/>
      <c r="J151" s="98"/>
      <c r="K151" s="98"/>
      <c r="L151" s="98"/>
      <c r="M151" s="98"/>
      <c r="N151" s="98"/>
      <c r="O151" s="98"/>
      <c r="P151" s="98"/>
      <c r="Q151" s="98"/>
    </row>
    <row r="152" spans="2:17" s="97" customFormat="1" ht="16.5" x14ac:dyDescent="0.3">
      <c r="B152" s="307"/>
      <c r="C152" s="307"/>
      <c r="D152" s="307"/>
      <c r="E152" s="308"/>
      <c r="F152" s="308"/>
      <c r="G152" s="98"/>
      <c r="H152" s="98"/>
      <c r="I152" s="98"/>
      <c r="J152" s="98"/>
      <c r="K152" s="98"/>
      <c r="L152" s="98"/>
      <c r="M152" s="98"/>
      <c r="N152" s="98"/>
      <c r="O152" s="98"/>
      <c r="P152" s="98"/>
      <c r="Q152" s="98"/>
    </row>
    <row r="153" spans="2:17" s="97" customFormat="1" ht="16.5" x14ac:dyDescent="0.3">
      <c r="B153" s="307"/>
      <c r="C153" s="307"/>
      <c r="D153" s="307"/>
      <c r="E153" s="308"/>
      <c r="F153" s="308"/>
      <c r="G153" s="98"/>
      <c r="H153" s="98"/>
      <c r="I153" s="98"/>
      <c r="J153" s="98"/>
      <c r="K153" s="98"/>
      <c r="L153" s="98"/>
      <c r="M153" s="98"/>
      <c r="N153" s="98"/>
      <c r="O153" s="98"/>
      <c r="P153" s="98"/>
      <c r="Q153" s="98"/>
    </row>
    <row r="154" spans="2:17" s="97" customFormat="1" ht="16.5" x14ac:dyDescent="0.3">
      <c r="B154" s="307"/>
      <c r="C154" s="307"/>
      <c r="D154" s="307"/>
      <c r="E154" s="308"/>
      <c r="F154" s="308"/>
      <c r="G154" s="98"/>
      <c r="H154" s="98"/>
      <c r="I154" s="98"/>
      <c r="J154" s="98"/>
      <c r="K154" s="98"/>
      <c r="L154" s="98"/>
      <c r="M154" s="98"/>
      <c r="N154" s="98"/>
      <c r="O154" s="98"/>
      <c r="P154" s="98"/>
      <c r="Q154" s="98"/>
    </row>
    <row r="155" spans="2:17" s="97" customFormat="1" ht="7.5" customHeight="1" x14ac:dyDescent="0.3">
      <c r="B155" s="307"/>
      <c r="C155" s="307"/>
      <c r="D155" s="307"/>
      <c r="E155" s="308"/>
      <c r="F155" s="308"/>
      <c r="G155" s="98"/>
      <c r="H155" s="98"/>
      <c r="I155" s="98"/>
      <c r="J155" s="98"/>
      <c r="K155" s="98"/>
      <c r="L155" s="98"/>
      <c r="M155" s="98"/>
      <c r="N155" s="98"/>
      <c r="O155" s="98"/>
      <c r="P155" s="98"/>
      <c r="Q155" s="98"/>
    </row>
    <row r="156" spans="2:17" s="97" customFormat="1" ht="16.5" x14ac:dyDescent="0.3">
      <c r="B156" s="307"/>
      <c r="C156" s="307"/>
      <c r="D156" s="307"/>
      <c r="E156" s="308"/>
      <c r="F156" s="308"/>
      <c r="G156" s="98"/>
      <c r="H156" s="98"/>
      <c r="I156" s="98"/>
      <c r="J156" s="98"/>
      <c r="K156" s="98"/>
      <c r="L156" s="98"/>
      <c r="M156" s="98"/>
      <c r="N156" s="98"/>
      <c r="O156" s="98"/>
      <c r="P156" s="98"/>
      <c r="Q156" s="98"/>
    </row>
    <row r="157" spans="2:17" s="97" customFormat="1" ht="72" customHeight="1" x14ac:dyDescent="0.3">
      <c r="B157" s="307"/>
      <c r="C157" s="307"/>
      <c r="D157" s="307"/>
      <c r="E157" s="308"/>
      <c r="F157" s="308"/>
      <c r="G157" s="98"/>
      <c r="H157" s="98"/>
      <c r="I157" s="98"/>
      <c r="J157" s="98"/>
      <c r="K157" s="98"/>
      <c r="L157" s="98"/>
      <c r="M157" s="98"/>
      <c r="N157" s="98"/>
      <c r="O157" s="98"/>
      <c r="P157" s="98"/>
      <c r="Q157" s="98"/>
    </row>
    <row r="158" spans="2:17" s="97" customFormat="1" ht="5.25" customHeight="1" x14ac:dyDescent="0.3">
      <c r="B158" s="195"/>
      <c r="C158" s="195"/>
      <c r="D158" s="195"/>
      <c r="E158" s="308"/>
      <c r="F158" s="308"/>
      <c r="G158" s="98"/>
      <c r="H158" s="98"/>
      <c r="I158" s="98"/>
      <c r="J158" s="98"/>
      <c r="K158" s="98"/>
      <c r="L158" s="98"/>
      <c r="M158" s="98"/>
      <c r="N158" s="98"/>
      <c r="O158" s="98"/>
      <c r="P158" s="98"/>
      <c r="Q158" s="98"/>
    </row>
    <row r="159" spans="2:17" s="97" customFormat="1" ht="16.5" x14ac:dyDescent="0.3">
      <c r="B159" s="98"/>
      <c r="C159" s="98"/>
      <c r="D159" s="98"/>
      <c r="E159" s="98"/>
      <c r="F159" s="98"/>
      <c r="G159" s="98"/>
      <c r="H159" s="98"/>
      <c r="I159" s="98"/>
      <c r="J159" s="98"/>
      <c r="K159" s="98"/>
      <c r="L159" s="98"/>
      <c r="M159" s="98"/>
      <c r="N159" s="98"/>
      <c r="O159" s="98"/>
      <c r="P159" s="98"/>
      <c r="Q159" s="98"/>
    </row>
    <row r="160" spans="2:17" s="97" customFormat="1" ht="78" customHeight="1" x14ac:dyDescent="0.25">
      <c r="B160" s="311"/>
      <c r="C160" s="311"/>
      <c r="D160" s="311"/>
      <c r="E160" s="311"/>
      <c r="F160" s="311"/>
      <c r="G160" s="311"/>
      <c r="H160" s="311"/>
      <c r="I160" s="311"/>
      <c r="J160" s="311"/>
      <c r="K160" s="311"/>
      <c r="L160" s="311"/>
      <c r="M160" s="311"/>
      <c r="N160" s="311"/>
      <c r="O160" s="311"/>
      <c r="P160" s="311"/>
      <c r="Q160" s="311"/>
    </row>
    <row r="161" spans="2:17" s="97" customFormat="1" ht="4.5" customHeight="1" x14ac:dyDescent="0.3">
      <c r="B161" s="308"/>
      <c r="C161" s="308"/>
      <c r="D161" s="308"/>
      <c r="E161" s="308"/>
      <c r="F161" s="308"/>
      <c r="G161" s="308"/>
      <c r="H161" s="308"/>
      <c r="I161" s="308"/>
      <c r="J161" s="308"/>
      <c r="K161" s="308"/>
      <c r="L161" s="308"/>
      <c r="M161" s="308"/>
      <c r="N161" s="308"/>
      <c r="O161" s="308"/>
      <c r="P161" s="308"/>
      <c r="Q161" s="308"/>
    </row>
    <row r="162" spans="2:17" s="97" customFormat="1" ht="16.5" x14ac:dyDescent="0.3">
      <c r="B162" s="98"/>
      <c r="C162" s="98"/>
      <c r="D162" s="98"/>
      <c r="E162" s="98"/>
      <c r="F162" s="98"/>
      <c r="G162" s="98"/>
      <c r="H162" s="98"/>
      <c r="I162" s="98"/>
      <c r="J162" s="98"/>
      <c r="K162" s="98"/>
      <c r="L162" s="98"/>
      <c r="M162" s="98"/>
      <c r="N162" s="98"/>
      <c r="O162" s="98"/>
      <c r="P162" s="98"/>
      <c r="Q162" s="98"/>
    </row>
    <row r="163" spans="2:17" s="97" customFormat="1" ht="83.25" customHeight="1" x14ac:dyDescent="0.25">
      <c r="B163" s="311"/>
      <c r="C163" s="311"/>
      <c r="D163" s="311"/>
      <c r="E163" s="311"/>
      <c r="F163" s="311"/>
      <c r="G163" s="311"/>
      <c r="H163" s="311"/>
      <c r="I163" s="311"/>
      <c r="J163" s="311"/>
      <c r="K163" s="311"/>
      <c r="L163" s="311"/>
      <c r="M163" s="311"/>
      <c r="N163" s="311"/>
      <c r="O163" s="311"/>
      <c r="P163" s="311"/>
      <c r="Q163" s="311"/>
    </row>
    <row r="164" spans="2:17" s="97" customFormat="1" ht="6.75" customHeight="1" x14ac:dyDescent="0.3">
      <c r="B164" s="308"/>
      <c r="C164" s="308"/>
      <c r="D164" s="308"/>
      <c r="E164" s="308"/>
      <c r="F164" s="308"/>
      <c r="G164" s="308"/>
      <c r="H164" s="308"/>
      <c r="I164" s="308"/>
      <c r="J164" s="308"/>
      <c r="K164" s="308"/>
      <c r="L164" s="308"/>
      <c r="M164" s="308"/>
      <c r="N164" s="308"/>
      <c r="O164" s="308"/>
      <c r="P164" s="308"/>
      <c r="Q164" s="308"/>
    </row>
    <row r="165" spans="2:17" s="97" customFormat="1" ht="16.5" x14ac:dyDescent="0.3">
      <c r="B165" s="98"/>
      <c r="C165" s="98"/>
      <c r="D165" s="98"/>
      <c r="E165" s="98"/>
      <c r="F165" s="98"/>
      <c r="G165" s="98"/>
      <c r="H165" s="98"/>
      <c r="I165" s="98"/>
      <c r="J165" s="98"/>
      <c r="K165" s="98"/>
      <c r="L165" s="98"/>
      <c r="M165" s="98"/>
      <c r="N165" s="98"/>
      <c r="O165" s="98"/>
      <c r="P165" s="98"/>
      <c r="Q165" s="98"/>
    </row>
    <row r="166" spans="2:17" s="97" customFormat="1" ht="91.5" customHeight="1" x14ac:dyDescent="0.25">
      <c r="B166" s="311"/>
      <c r="C166" s="311"/>
      <c r="D166" s="311"/>
      <c r="E166" s="311"/>
      <c r="F166" s="311"/>
      <c r="G166" s="311"/>
      <c r="H166" s="311"/>
      <c r="I166" s="311"/>
      <c r="J166" s="311"/>
      <c r="K166" s="311"/>
      <c r="L166" s="311"/>
      <c r="M166" s="311"/>
      <c r="N166" s="311"/>
      <c r="O166" s="311"/>
      <c r="P166" s="311"/>
      <c r="Q166" s="311"/>
    </row>
    <row r="167" spans="2:17" s="97" customFormat="1" ht="6.75" customHeight="1" x14ac:dyDescent="0.3">
      <c r="B167" s="308"/>
      <c r="C167" s="308"/>
      <c r="D167" s="308"/>
      <c r="E167" s="308"/>
      <c r="F167" s="308"/>
      <c r="G167" s="308"/>
      <c r="H167" s="308"/>
      <c r="I167" s="308"/>
      <c r="J167" s="308"/>
      <c r="K167" s="308"/>
      <c r="L167" s="308"/>
      <c r="M167" s="308"/>
      <c r="N167" s="308"/>
      <c r="O167" s="308"/>
      <c r="P167" s="308"/>
      <c r="Q167" s="308"/>
    </row>
    <row r="168" spans="2:17" s="97" customFormat="1" ht="16.5" x14ac:dyDescent="0.3">
      <c r="B168" s="98"/>
      <c r="C168" s="98"/>
      <c r="D168" s="98"/>
      <c r="E168" s="98"/>
      <c r="F168" s="98"/>
      <c r="G168" s="98"/>
      <c r="H168" s="98"/>
      <c r="I168" s="98"/>
      <c r="J168" s="98"/>
      <c r="K168" s="98"/>
      <c r="L168" s="98"/>
      <c r="M168" s="98"/>
      <c r="N168" s="98"/>
      <c r="O168" s="98"/>
      <c r="P168" s="98"/>
      <c r="Q168" s="98"/>
    </row>
    <row r="169" spans="2:17" s="97" customFormat="1" ht="15.75" customHeight="1" x14ac:dyDescent="0.25">
      <c r="B169" s="311"/>
      <c r="C169" s="311"/>
      <c r="D169" s="311"/>
      <c r="E169" s="311"/>
      <c r="F169" s="311"/>
      <c r="G169" s="311"/>
      <c r="H169" s="311"/>
      <c r="I169" s="311"/>
      <c r="J169" s="311"/>
      <c r="K169" s="311"/>
      <c r="L169" s="311"/>
      <c r="M169" s="311"/>
      <c r="N169" s="311"/>
      <c r="O169" s="311"/>
      <c r="P169" s="311"/>
      <c r="Q169" s="311"/>
    </row>
    <row r="170" spans="2:17" s="97" customFormat="1" ht="16.5" x14ac:dyDescent="0.3">
      <c r="B170" s="308"/>
      <c r="C170" s="308"/>
      <c r="D170" s="308"/>
      <c r="E170" s="308"/>
      <c r="F170" s="308"/>
      <c r="G170" s="308"/>
      <c r="H170" s="308"/>
      <c r="I170" s="308"/>
      <c r="J170" s="308"/>
      <c r="K170" s="308"/>
      <c r="L170" s="308"/>
      <c r="M170" s="308"/>
      <c r="N170" s="308"/>
      <c r="O170" s="308"/>
      <c r="P170" s="308"/>
      <c r="Q170" s="308"/>
    </row>
    <row r="171" spans="2:17" s="97" customFormat="1" ht="17.25" customHeight="1" x14ac:dyDescent="0.3">
      <c r="B171" s="98"/>
      <c r="C171" s="98"/>
      <c r="D171" s="98"/>
      <c r="E171" s="98"/>
      <c r="F171" s="98"/>
      <c r="G171" s="98"/>
      <c r="H171" s="98"/>
      <c r="I171" s="98"/>
      <c r="J171" s="98"/>
      <c r="K171" s="98"/>
      <c r="L171" s="98"/>
      <c r="M171" s="98"/>
      <c r="N171" s="98"/>
      <c r="O171" s="98"/>
      <c r="P171" s="98"/>
      <c r="Q171" s="98"/>
    </row>
    <row r="172" spans="2:17" s="97" customFormat="1" ht="18" x14ac:dyDescent="0.25">
      <c r="B172" s="309"/>
      <c r="C172" s="309"/>
      <c r="D172" s="309"/>
      <c r="E172" s="309"/>
      <c r="F172" s="309"/>
      <c r="G172" s="309"/>
      <c r="H172" s="309"/>
      <c r="I172" s="309"/>
      <c r="J172" s="309"/>
      <c r="K172" s="309"/>
      <c r="L172" s="309"/>
      <c r="M172" s="309"/>
      <c r="N172" s="309"/>
      <c r="O172" s="309"/>
      <c r="P172" s="309"/>
      <c r="Q172" s="309"/>
    </row>
    <row r="173" spans="2:17" s="97" customFormat="1" x14ac:dyDescent="0.25">
      <c r="B173" s="272"/>
      <c r="C173" s="193"/>
      <c r="D173" s="310"/>
      <c r="E173" s="310"/>
      <c r="F173" s="310"/>
      <c r="G173" s="312"/>
      <c r="H173" s="310"/>
      <c r="I173" s="310"/>
      <c r="J173" s="310"/>
      <c r="K173" s="310"/>
      <c r="L173" s="310"/>
      <c r="M173" s="310"/>
      <c r="N173" s="310"/>
      <c r="O173" s="310"/>
      <c r="P173" s="310"/>
      <c r="Q173" s="310"/>
    </row>
    <row r="174" spans="2:17" s="97" customFormat="1" x14ac:dyDescent="0.25">
      <c r="B174" s="272"/>
      <c r="C174" s="193"/>
      <c r="D174" s="310"/>
      <c r="E174" s="310"/>
      <c r="F174" s="310"/>
      <c r="G174" s="312"/>
      <c r="H174" s="191"/>
      <c r="I174" s="191"/>
      <c r="J174" s="191"/>
      <c r="K174" s="191"/>
      <c r="L174" s="191"/>
      <c r="M174" s="191"/>
      <c r="N174" s="191"/>
      <c r="O174" s="191"/>
      <c r="P174" s="191"/>
      <c r="Q174" s="191"/>
    </row>
    <row r="175" spans="2:17" s="97" customFormat="1" ht="16.5" x14ac:dyDescent="0.3">
      <c r="B175" s="313"/>
      <c r="C175" s="192"/>
      <c r="D175" s="308"/>
      <c r="E175" s="308"/>
      <c r="F175" s="308"/>
      <c r="G175" s="98"/>
      <c r="H175" s="98"/>
      <c r="I175" s="98"/>
      <c r="J175" s="98"/>
      <c r="K175" s="98"/>
      <c r="L175" s="98"/>
      <c r="M175" s="98"/>
      <c r="N175" s="98"/>
      <c r="O175" s="98"/>
      <c r="P175" s="98"/>
      <c r="Q175" s="98"/>
    </row>
    <row r="176" spans="2:17" s="97" customFormat="1" ht="16.5" x14ac:dyDescent="0.3">
      <c r="B176" s="313"/>
      <c r="C176" s="192"/>
      <c r="D176" s="308"/>
      <c r="E176" s="308"/>
      <c r="F176" s="308"/>
      <c r="G176" s="98"/>
      <c r="H176" s="98"/>
      <c r="I176" s="98"/>
      <c r="J176" s="98"/>
      <c r="K176" s="98"/>
      <c r="L176" s="98"/>
      <c r="M176" s="98"/>
      <c r="N176" s="98"/>
      <c r="O176" s="98"/>
      <c r="P176" s="98"/>
      <c r="Q176" s="98"/>
    </row>
    <row r="177" spans="2:17" s="97" customFormat="1" ht="17.25" customHeight="1" x14ac:dyDescent="0.3">
      <c r="B177" s="313"/>
      <c r="C177" s="192"/>
      <c r="D177" s="308"/>
      <c r="E177" s="308"/>
      <c r="F177" s="308"/>
      <c r="G177" s="98"/>
      <c r="H177" s="98"/>
      <c r="I177" s="98"/>
      <c r="J177" s="98"/>
      <c r="K177" s="98"/>
      <c r="L177" s="98"/>
      <c r="M177" s="98"/>
      <c r="N177" s="98"/>
      <c r="O177" s="98"/>
      <c r="P177" s="98"/>
      <c r="Q177" s="98"/>
    </row>
    <row r="178" spans="2:17" s="97" customFormat="1" ht="16.5" x14ac:dyDescent="0.3">
      <c r="B178" s="313"/>
      <c r="C178" s="192"/>
      <c r="D178" s="308"/>
      <c r="E178" s="308"/>
      <c r="F178" s="308"/>
      <c r="G178" s="98"/>
      <c r="H178" s="98"/>
      <c r="I178" s="98"/>
      <c r="J178" s="98"/>
      <c r="K178" s="98"/>
      <c r="L178" s="98"/>
      <c r="M178" s="98"/>
      <c r="N178" s="98"/>
      <c r="O178" s="98"/>
      <c r="P178" s="98"/>
      <c r="Q178" s="98"/>
    </row>
    <row r="179" spans="2:17" s="97" customFormat="1" ht="16.5" x14ac:dyDescent="0.3">
      <c r="B179" s="313"/>
      <c r="C179" s="192"/>
      <c r="D179" s="308"/>
      <c r="E179" s="308"/>
      <c r="F179" s="308"/>
      <c r="G179" s="98"/>
      <c r="H179" s="98"/>
      <c r="I179" s="98"/>
      <c r="J179" s="98"/>
      <c r="K179" s="98"/>
      <c r="L179" s="98"/>
      <c r="M179" s="98"/>
      <c r="N179" s="98"/>
      <c r="O179" s="98"/>
      <c r="P179" s="98"/>
      <c r="Q179" s="98"/>
    </row>
    <row r="180" spans="2:17" s="97" customFormat="1" ht="16.5" x14ac:dyDescent="0.3">
      <c r="B180" s="313"/>
      <c r="C180" s="192"/>
      <c r="D180" s="308"/>
      <c r="E180" s="308"/>
      <c r="F180" s="308"/>
      <c r="G180" s="98"/>
      <c r="H180" s="98"/>
      <c r="I180" s="98"/>
      <c r="J180" s="98"/>
      <c r="K180" s="98"/>
      <c r="L180" s="98"/>
      <c r="M180" s="98"/>
      <c r="N180" s="98"/>
      <c r="O180" s="98"/>
      <c r="P180" s="98"/>
      <c r="Q180" s="98"/>
    </row>
    <row r="181" spans="2:17" s="97" customFormat="1" ht="16.5" x14ac:dyDescent="0.3">
      <c r="B181" s="313"/>
      <c r="C181" s="192"/>
      <c r="D181" s="308"/>
      <c r="E181" s="308"/>
      <c r="F181" s="308"/>
      <c r="G181" s="98"/>
      <c r="H181" s="98"/>
      <c r="I181" s="98"/>
      <c r="J181" s="98"/>
      <c r="K181" s="98"/>
      <c r="L181" s="98"/>
      <c r="M181" s="98"/>
      <c r="N181" s="98"/>
      <c r="O181" s="98"/>
      <c r="P181" s="98"/>
      <c r="Q181" s="98"/>
    </row>
    <row r="182" spans="2:17" s="97" customFormat="1" ht="16.5" x14ac:dyDescent="0.3">
      <c r="B182" s="313"/>
      <c r="C182" s="192"/>
      <c r="D182" s="308"/>
      <c r="E182" s="308"/>
      <c r="F182" s="308"/>
      <c r="G182" s="98"/>
      <c r="H182" s="98"/>
      <c r="I182" s="98"/>
      <c r="J182" s="98"/>
      <c r="K182" s="98"/>
      <c r="L182" s="98"/>
      <c r="M182" s="98"/>
      <c r="N182" s="98"/>
      <c r="O182" s="98"/>
      <c r="P182" s="98"/>
      <c r="Q182" s="98"/>
    </row>
    <row r="183" spans="2:17" s="97" customFormat="1" ht="17.25" customHeight="1" x14ac:dyDescent="0.3">
      <c r="B183" s="313"/>
      <c r="C183" s="192"/>
      <c r="D183" s="308"/>
      <c r="E183" s="308"/>
      <c r="F183" s="308"/>
      <c r="G183" s="98"/>
      <c r="H183" s="98"/>
      <c r="I183" s="98"/>
      <c r="J183" s="98"/>
      <c r="K183" s="98"/>
      <c r="L183" s="98"/>
      <c r="M183" s="98"/>
      <c r="N183" s="98"/>
      <c r="O183" s="98"/>
      <c r="P183" s="98"/>
      <c r="Q183" s="98"/>
    </row>
    <row r="184" spans="2:17" s="97" customFormat="1" ht="16.5" x14ac:dyDescent="0.3">
      <c r="B184" s="313"/>
      <c r="C184" s="192"/>
      <c r="D184" s="308"/>
      <c r="E184" s="308"/>
      <c r="F184" s="308"/>
      <c r="G184" s="98"/>
      <c r="H184" s="98"/>
      <c r="I184" s="98"/>
      <c r="J184" s="98"/>
      <c r="K184" s="98"/>
      <c r="L184" s="98"/>
      <c r="M184" s="98"/>
      <c r="N184" s="98"/>
      <c r="O184" s="98"/>
      <c r="P184" s="98"/>
      <c r="Q184" s="98"/>
    </row>
    <row r="185" spans="2:17" s="97" customFormat="1" ht="16.5" x14ac:dyDescent="0.3">
      <c r="B185" s="313"/>
      <c r="C185" s="192"/>
      <c r="D185" s="308"/>
      <c r="E185" s="308"/>
      <c r="F185" s="308"/>
      <c r="G185" s="98"/>
      <c r="H185" s="98"/>
      <c r="I185" s="98"/>
      <c r="J185" s="98"/>
      <c r="K185" s="98"/>
      <c r="L185" s="98"/>
      <c r="M185" s="98"/>
      <c r="N185" s="98"/>
      <c r="O185" s="98"/>
      <c r="P185" s="98"/>
      <c r="Q185" s="98"/>
    </row>
    <row r="186" spans="2:17" s="97" customFormat="1" ht="16.5" x14ac:dyDescent="0.3">
      <c r="B186" s="313"/>
      <c r="C186" s="192"/>
      <c r="D186" s="308"/>
      <c r="E186" s="308"/>
      <c r="F186" s="308"/>
      <c r="G186" s="98"/>
      <c r="H186" s="98"/>
      <c r="I186" s="98"/>
      <c r="J186" s="98"/>
      <c r="K186" s="98"/>
      <c r="L186" s="98"/>
      <c r="M186" s="98"/>
      <c r="N186" s="98"/>
      <c r="O186" s="98"/>
      <c r="P186" s="98"/>
      <c r="Q186" s="98"/>
    </row>
    <row r="187" spans="2:17" s="97" customFormat="1" ht="16.5" x14ac:dyDescent="0.3">
      <c r="B187" s="314"/>
      <c r="C187" s="191"/>
      <c r="D187" s="308"/>
      <c r="E187" s="308"/>
      <c r="F187" s="308"/>
      <c r="G187" s="98"/>
      <c r="H187" s="98"/>
      <c r="I187" s="98"/>
      <c r="J187" s="98"/>
      <c r="K187" s="98"/>
      <c r="L187" s="98"/>
      <c r="M187" s="98"/>
      <c r="N187" s="98"/>
      <c r="O187" s="98"/>
      <c r="P187" s="98"/>
      <c r="Q187" s="98"/>
    </row>
    <row r="188" spans="2:17" s="97" customFormat="1" ht="16.5" x14ac:dyDescent="0.3">
      <c r="B188" s="314"/>
      <c r="C188" s="191"/>
      <c r="D188" s="308"/>
      <c r="E188" s="308"/>
      <c r="F188" s="308"/>
      <c r="G188" s="98"/>
      <c r="H188" s="98"/>
      <c r="I188" s="98"/>
      <c r="J188" s="98"/>
      <c r="K188" s="98"/>
      <c r="L188" s="98"/>
      <c r="M188" s="98"/>
      <c r="N188" s="98"/>
      <c r="O188" s="98"/>
      <c r="P188" s="98"/>
      <c r="Q188" s="98"/>
    </row>
    <row r="189" spans="2:17" s="97" customFormat="1" ht="8.25" customHeight="1" x14ac:dyDescent="0.3">
      <c r="B189" s="314"/>
      <c r="C189" s="191"/>
      <c r="D189" s="308"/>
      <c r="E189" s="308"/>
      <c r="F189" s="308"/>
      <c r="G189" s="98"/>
      <c r="H189" s="98"/>
      <c r="I189" s="98"/>
      <c r="J189" s="98"/>
      <c r="K189" s="98"/>
      <c r="L189" s="98"/>
      <c r="M189" s="98"/>
      <c r="N189" s="98"/>
      <c r="O189" s="98"/>
      <c r="P189" s="98"/>
      <c r="Q189" s="98"/>
    </row>
    <row r="190" spans="2:17" s="97" customFormat="1" ht="16.5" x14ac:dyDescent="0.3">
      <c r="B190" s="314"/>
      <c r="C190" s="191"/>
      <c r="D190" s="308"/>
      <c r="E190" s="308"/>
      <c r="F190" s="308"/>
      <c r="G190" s="98"/>
      <c r="H190" s="98"/>
      <c r="I190" s="98"/>
      <c r="J190" s="98"/>
      <c r="K190" s="98"/>
      <c r="L190" s="98"/>
      <c r="M190" s="98"/>
      <c r="N190" s="98"/>
      <c r="O190" s="98"/>
      <c r="P190" s="98"/>
      <c r="Q190" s="98"/>
    </row>
    <row r="191" spans="2:17" s="97" customFormat="1" ht="93" customHeight="1" x14ac:dyDescent="0.3">
      <c r="B191" s="314"/>
      <c r="C191" s="191"/>
      <c r="D191" s="308"/>
      <c r="E191" s="308"/>
      <c r="F191" s="308"/>
      <c r="G191" s="98"/>
      <c r="H191" s="98"/>
      <c r="I191" s="98"/>
      <c r="J191" s="98"/>
      <c r="K191" s="98"/>
      <c r="L191" s="98"/>
      <c r="M191" s="98"/>
      <c r="N191" s="98"/>
      <c r="O191" s="98"/>
      <c r="P191" s="98"/>
      <c r="Q191" s="98"/>
    </row>
    <row r="192" spans="2:17" s="97" customFormat="1" ht="6.75" customHeight="1" x14ac:dyDescent="0.3">
      <c r="B192" s="314"/>
      <c r="C192" s="191"/>
      <c r="D192" s="308"/>
      <c r="E192" s="308"/>
      <c r="F192" s="308"/>
      <c r="G192" s="98"/>
      <c r="H192" s="98"/>
      <c r="I192" s="98"/>
      <c r="J192" s="98"/>
      <c r="K192" s="98"/>
      <c r="L192" s="98"/>
      <c r="M192" s="98"/>
      <c r="N192" s="98"/>
      <c r="O192" s="98"/>
      <c r="P192" s="98"/>
      <c r="Q192" s="98"/>
    </row>
    <row r="193" spans="2:17" s="97" customFormat="1" ht="16.5" x14ac:dyDescent="0.3">
      <c r="B193" s="98"/>
      <c r="C193" s="98"/>
      <c r="D193" s="98"/>
      <c r="E193" s="98"/>
      <c r="F193" s="98"/>
      <c r="G193" s="98"/>
      <c r="H193" s="98"/>
      <c r="I193" s="98"/>
      <c r="J193" s="98"/>
      <c r="K193" s="98"/>
      <c r="L193" s="98"/>
      <c r="M193" s="98"/>
      <c r="N193" s="98"/>
      <c r="O193" s="98"/>
      <c r="P193" s="98"/>
      <c r="Q193" s="98"/>
    </row>
    <row r="194" spans="2:17" s="97" customFormat="1" ht="104.25" customHeight="1" x14ac:dyDescent="0.25">
      <c r="B194" s="315"/>
      <c r="C194" s="315"/>
      <c r="D194" s="315"/>
      <c r="E194" s="315"/>
      <c r="F194" s="315"/>
      <c r="G194" s="315"/>
      <c r="H194" s="315"/>
      <c r="I194" s="315"/>
      <c r="J194" s="315"/>
      <c r="K194" s="315"/>
      <c r="L194" s="315"/>
      <c r="M194" s="315"/>
      <c r="N194" s="315"/>
      <c r="O194" s="315"/>
      <c r="P194" s="315"/>
      <c r="Q194" s="315"/>
    </row>
    <row r="195" spans="2:17" s="97" customFormat="1" ht="16.5" x14ac:dyDescent="0.3">
      <c r="B195" s="308"/>
      <c r="C195" s="308"/>
      <c r="D195" s="308"/>
      <c r="E195" s="308"/>
      <c r="F195" s="308"/>
      <c r="G195" s="308"/>
      <c r="H195" s="308"/>
      <c r="I195" s="308"/>
      <c r="J195" s="308"/>
      <c r="K195" s="308"/>
      <c r="L195" s="308"/>
      <c r="M195" s="308"/>
      <c r="N195" s="308"/>
      <c r="O195" s="308"/>
      <c r="P195" s="308"/>
      <c r="Q195" s="308"/>
    </row>
    <row r="196" spans="2:17" s="97" customFormat="1" ht="16.5" x14ac:dyDescent="0.3">
      <c r="B196" s="98"/>
      <c r="C196" s="98"/>
      <c r="D196" s="98"/>
      <c r="E196" s="98"/>
      <c r="F196" s="98"/>
      <c r="G196" s="98"/>
      <c r="H196" s="98"/>
      <c r="I196" s="98"/>
      <c r="J196" s="98"/>
      <c r="K196" s="98"/>
      <c r="L196" s="98"/>
      <c r="M196" s="98"/>
      <c r="N196" s="98"/>
      <c r="O196" s="98"/>
      <c r="P196" s="98"/>
      <c r="Q196" s="98"/>
    </row>
    <row r="197" spans="2:17" s="97" customFormat="1" x14ac:dyDescent="0.25">
      <c r="B197" s="315"/>
      <c r="C197" s="315"/>
      <c r="D197" s="315"/>
      <c r="E197" s="315"/>
      <c r="F197" s="315"/>
      <c r="G197" s="315"/>
      <c r="H197" s="315"/>
      <c r="I197" s="315"/>
      <c r="J197" s="315"/>
      <c r="K197" s="315"/>
      <c r="L197" s="315"/>
      <c r="M197" s="315"/>
      <c r="N197" s="315"/>
      <c r="O197" s="315"/>
      <c r="P197" s="315"/>
      <c r="Q197" s="315"/>
    </row>
    <row r="198" spans="2:17" s="97" customFormat="1" ht="16.5" x14ac:dyDescent="0.3">
      <c r="B198" s="308"/>
      <c r="C198" s="308"/>
      <c r="D198" s="308"/>
      <c r="E198" s="308"/>
      <c r="F198" s="308"/>
      <c r="G198" s="308"/>
      <c r="H198" s="308"/>
      <c r="I198" s="308"/>
      <c r="J198" s="308"/>
      <c r="K198" s="308"/>
      <c r="L198" s="308"/>
      <c r="M198" s="308"/>
      <c r="N198" s="308"/>
      <c r="O198" s="308"/>
      <c r="P198" s="308"/>
      <c r="Q198" s="308"/>
    </row>
    <row r="199" spans="2:17" s="97" customFormat="1" x14ac:dyDescent="0.25"/>
    <row r="200" spans="2:17" s="97" customFormat="1" x14ac:dyDescent="0.25"/>
    <row r="201" spans="2:17" s="97" customFormat="1" x14ac:dyDescent="0.25"/>
    <row r="202" spans="2:17" s="97" customFormat="1" x14ac:dyDescent="0.25"/>
    <row r="203" spans="2:17" s="97" customFormat="1" x14ac:dyDescent="0.25"/>
    <row r="204" spans="2:17" s="97" customFormat="1" x14ac:dyDescent="0.25"/>
    <row r="205" spans="2:17" s="97" customFormat="1" x14ac:dyDescent="0.25"/>
    <row r="206" spans="2:17" s="97" customFormat="1" x14ac:dyDescent="0.25"/>
    <row r="207" spans="2:17" s="97" customFormat="1" x14ac:dyDescent="0.25"/>
    <row r="208" spans="2:17"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pans="1:18" s="97" customFormat="1" x14ac:dyDescent="0.25"/>
    <row r="338" spans="1:18" s="97" customFormat="1" x14ac:dyDescent="0.25"/>
    <row r="339" spans="1:18" s="97" customFormat="1" x14ac:dyDescent="0.25"/>
    <row r="340" spans="1:18" s="97" customFormat="1" x14ac:dyDescent="0.25"/>
    <row r="341" spans="1:18" s="97" customFormat="1" x14ac:dyDescent="0.25"/>
    <row r="342" spans="1:18" s="97" customFormat="1" x14ac:dyDescent="0.25"/>
    <row r="343" spans="1:18" s="97" customFormat="1" x14ac:dyDescent="0.25"/>
    <row r="344" spans="1:18" s="97" customFormat="1" x14ac:dyDescent="0.25"/>
    <row r="345" spans="1:18" s="97" customFormat="1" x14ac:dyDescent="0.25"/>
    <row r="346" spans="1:18" s="97" customFormat="1" x14ac:dyDescent="0.25"/>
    <row r="347" spans="1:18" s="97" customFormat="1" x14ac:dyDescent="0.25"/>
    <row r="348" spans="1:18" x14ac:dyDescent="0.25">
      <c r="A348" s="97"/>
      <c r="B348" s="97"/>
      <c r="C348" s="97"/>
      <c r="D348" s="97"/>
      <c r="E348" s="97"/>
      <c r="F348" s="97"/>
      <c r="G348" s="97"/>
      <c r="H348" s="97"/>
      <c r="I348" s="97"/>
      <c r="J348" s="97"/>
      <c r="K348" s="97"/>
      <c r="L348" s="97"/>
      <c r="M348" s="97"/>
      <c r="N348" s="97"/>
      <c r="O348" s="97"/>
      <c r="P348" s="97"/>
      <c r="Q348" s="97"/>
      <c r="R348" s="97"/>
    </row>
    <row r="349" spans="1:18" x14ac:dyDescent="0.25">
      <c r="A349" s="97"/>
      <c r="B349" s="97"/>
      <c r="C349" s="97"/>
      <c r="D349" s="97"/>
      <c r="E349" s="97"/>
      <c r="F349" s="97"/>
      <c r="G349" s="97"/>
      <c r="H349" s="97"/>
      <c r="I349" s="97"/>
      <c r="J349" s="97"/>
      <c r="K349" s="97"/>
      <c r="L349" s="97"/>
      <c r="M349" s="97"/>
      <c r="N349" s="97"/>
      <c r="O349" s="97"/>
      <c r="P349" s="97"/>
      <c r="Q349" s="97"/>
      <c r="R349" s="97"/>
    </row>
    <row r="350" spans="1:18" x14ac:dyDescent="0.25">
      <c r="A350" s="97"/>
      <c r="B350" s="97"/>
      <c r="C350" s="97"/>
      <c r="D350" s="97"/>
      <c r="E350" s="97"/>
      <c r="F350" s="97"/>
      <c r="G350" s="97"/>
      <c r="H350" s="97"/>
      <c r="I350" s="97"/>
      <c r="J350" s="97"/>
      <c r="K350" s="97"/>
      <c r="L350" s="97"/>
      <c r="M350" s="97"/>
      <c r="N350" s="97"/>
      <c r="O350" s="97"/>
      <c r="P350" s="97"/>
      <c r="Q350" s="97"/>
      <c r="R350" s="97"/>
    </row>
    <row r="351" spans="1:18" x14ac:dyDescent="0.25">
      <c r="A351" s="97"/>
      <c r="B351" s="97"/>
      <c r="C351" s="97"/>
      <c r="D351" s="97"/>
      <c r="E351" s="97"/>
      <c r="F351" s="97"/>
      <c r="G351" s="97"/>
      <c r="H351" s="97"/>
      <c r="I351" s="97"/>
      <c r="J351" s="97"/>
      <c r="K351" s="97"/>
      <c r="L351" s="97"/>
      <c r="M351" s="97"/>
      <c r="N351" s="97"/>
      <c r="O351" s="97"/>
      <c r="P351" s="97"/>
      <c r="Q351" s="97"/>
      <c r="R351" s="97"/>
    </row>
  </sheetData>
  <sheetProtection algorithmName="SHA-512" hashValue="pemLb8U3ElqySwK3jGkAv0fui881EDamNX55M3pbToN8dsoUcWmfv+p0AWjTekNwjHEHtFvjxubCRDsmqzNpew==" saltValue="VR1uCuTZtpzTjpuQxA+GNA==" spinCount="100000" sheet="1" objects="1" scenarios="1"/>
  <autoFilter ref="A9:R11" xr:uid="{C2C23186-A329-4FBC-A304-3B35C033425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261">
    <mergeCell ref="B194:Q194"/>
    <mergeCell ref="B195:Q195"/>
    <mergeCell ref="B197:Q197"/>
    <mergeCell ref="B198:Q198"/>
    <mergeCell ref="B187:B192"/>
    <mergeCell ref="D187:F187"/>
    <mergeCell ref="D188:F188"/>
    <mergeCell ref="D189:F189"/>
    <mergeCell ref="D190:F190"/>
    <mergeCell ref="D191:F191"/>
    <mergeCell ref="D192:F192"/>
    <mergeCell ref="B181:B186"/>
    <mergeCell ref="D181:F181"/>
    <mergeCell ref="D182:F182"/>
    <mergeCell ref="D183:F183"/>
    <mergeCell ref="D184:F184"/>
    <mergeCell ref="D185:F185"/>
    <mergeCell ref="D186:F186"/>
    <mergeCell ref="B173:B174"/>
    <mergeCell ref="D173:F174"/>
    <mergeCell ref="G173:G174"/>
    <mergeCell ref="H173:Q173"/>
    <mergeCell ref="B175:B180"/>
    <mergeCell ref="D175:F175"/>
    <mergeCell ref="D176:F176"/>
    <mergeCell ref="D177:F177"/>
    <mergeCell ref="D178:F178"/>
    <mergeCell ref="D179:F179"/>
    <mergeCell ref="B164:Q164"/>
    <mergeCell ref="B166:Q166"/>
    <mergeCell ref="B167:Q167"/>
    <mergeCell ref="B169:Q169"/>
    <mergeCell ref="B170:Q170"/>
    <mergeCell ref="B172:Q172"/>
    <mergeCell ref="D180:F180"/>
    <mergeCell ref="B157:D157"/>
    <mergeCell ref="E157:F157"/>
    <mergeCell ref="E158:F158"/>
    <mergeCell ref="B160:Q160"/>
    <mergeCell ref="B161:Q161"/>
    <mergeCell ref="B163:Q163"/>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D144:E144"/>
    <mergeCell ref="G144:H144"/>
    <mergeCell ref="I144:J144"/>
    <mergeCell ref="L144:N144"/>
    <mergeCell ref="B146:Q146"/>
    <mergeCell ref="B147:D147"/>
    <mergeCell ref="E147:F147"/>
    <mergeCell ref="G147:I147"/>
    <mergeCell ref="J147:L147"/>
    <mergeCell ref="M147:O147"/>
    <mergeCell ref="B137:Q137"/>
    <mergeCell ref="B138:Q138"/>
    <mergeCell ref="B140:Q140"/>
    <mergeCell ref="B141:Q141"/>
    <mergeCell ref="J143:N143"/>
    <mergeCell ref="O143:Q143"/>
    <mergeCell ref="B130:B135"/>
    <mergeCell ref="D130:F130"/>
    <mergeCell ref="D131:F131"/>
    <mergeCell ref="D132:F132"/>
    <mergeCell ref="D133:F133"/>
    <mergeCell ref="D134:F134"/>
    <mergeCell ref="D135:F135"/>
    <mergeCell ref="B124:B129"/>
    <mergeCell ref="D124:F124"/>
    <mergeCell ref="D125:F125"/>
    <mergeCell ref="D126:F126"/>
    <mergeCell ref="D127:F127"/>
    <mergeCell ref="D128:F128"/>
    <mergeCell ref="D129:F129"/>
    <mergeCell ref="B116:B117"/>
    <mergeCell ref="D116:F117"/>
    <mergeCell ref="G116:G117"/>
    <mergeCell ref="H116:Q116"/>
    <mergeCell ref="B118:B123"/>
    <mergeCell ref="D118:F118"/>
    <mergeCell ref="D119:F119"/>
    <mergeCell ref="D120:F120"/>
    <mergeCell ref="D121:F121"/>
    <mergeCell ref="D122:F122"/>
    <mergeCell ref="B107:Q107"/>
    <mergeCell ref="B109:Q109"/>
    <mergeCell ref="B110:Q110"/>
    <mergeCell ref="B112:Q112"/>
    <mergeCell ref="B113:Q113"/>
    <mergeCell ref="B115:Q115"/>
    <mergeCell ref="D123:F123"/>
    <mergeCell ref="B100:D100"/>
    <mergeCell ref="E100:F100"/>
    <mergeCell ref="E101:F101"/>
    <mergeCell ref="B103:Q103"/>
    <mergeCell ref="B104:Q104"/>
    <mergeCell ref="B106:Q106"/>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9:Q89"/>
    <mergeCell ref="B90:D90"/>
    <mergeCell ref="E90:F90"/>
    <mergeCell ref="G90:I90"/>
    <mergeCell ref="J90:L90"/>
    <mergeCell ref="M90:O90"/>
    <mergeCell ref="B80:Q80"/>
    <mergeCell ref="B81:Q81"/>
    <mergeCell ref="B83:Q83"/>
    <mergeCell ref="B84:Q84"/>
    <mergeCell ref="J86:N86"/>
    <mergeCell ref="D87:E87"/>
    <mergeCell ref="G87:H87"/>
    <mergeCell ref="I87:J87"/>
    <mergeCell ref="L87:N87"/>
    <mergeCell ref="B73:B78"/>
    <mergeCell ref="D73:F73"/>
    <mergeCell ref="D74:F74"/>
    <mergeCell ref="D75:F75"/>
    <mergeCell ref="D76:F76"/>
    <mergeCell ref="D77:F77"/>
    <mergeCell ref="D78:F78"/>
    <mergeCell ref="D66:F66"/>
    <mergeCell ref="B67:B72"/>
    <mergeCell ref="D67:F67"/>
    <mergeCell ref="D68:F68"/>
    <mergeCell ref="D69:F69"/>
    <mergeCell ref="D70:F70"/>
    <mergeCell ref="D71:F71"/>
    <mergeCell ref="D72:F72"/>
    <mergeCell ref="B59:B60"/>
    <mergeCell ref="D59:F60"/>
    <mergeCell ref="G59:G60"/>
    <mergeCell ref="H59:Q59"/>
    <mergeCell ref="B61:B66"/>
    <mergeCell ref="D61:F61"/>
    <mergeCell ref="D62:F62"/>
    <mergeCell ref="D63:F63"/>
    <mergeCell ref="D64:F64"/>
    <mergeCell ref="D65:F65"/>
    <mergeCell ref="B50:Q50"/>
    <mergeCell ref="B52:Q52"/>
    <mergeCell ref="B53:Q53"/>
    <mergeCell ref="B55:Q55"/>
    <mergeCell ref="B56:Q56"/>
    <mergeCell ref="B58:Q58"/>
    <mergeCell ref="B43:D43"/>
    <mergeCell ref="E43:F43"/>
    <mergeCell ref="E44:F44"/>
    <mergeCell ref="B46:Q46"/>
    <mergeCell ref="B47:Q47"/>
    <mergeCell ref="B49:Q49"/>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D30:E30"/>
    <mergeCell ref="G30:H30"/>
    <mergeCell ref="I30:J30"/>
    <mergeCell ref="L30:N30"/>
    <mergeCell ref="B32:Q32"/>
    <mergeCell ref="B33:D33"/>
    <mergeCell ref="E33:F33"/>
    <mergeCell ref="G33:I33"/>
    <mergeCell ref="J33:L33"/>
    <mergeCell ref="M33:O33"/>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20:R20"/>
    <mergeCell ref="A11:R11"/>
    <mergeCell ref="A12:R12"/>
    <mergeCell ref="A14:R14"/>
    <mergeCell ref="N4:O4"/>
    <mergeCell ref="P4:R4"/>
    <mergeCell ref="A5:R5"/>
    <mergeCell ref="A6:B6"/>
    <mergeCell ref="C6:D6"/>
    <mergeCell ref="K6:L6"/>
    <mergeCell ref="M6:N6"/>
    <mergeCell ref="P6:Q6"/>
    <mergeCell ref="A1:B1"/>
    <mergeCell ref="A3:B3"/>
    <mergeCell ref="C3:F3"/>
    <mergeCell ref="A4:B4"/>
    <mergeCell ref="C4:J4"/>
    <mergeCell ref="K4:L4"/>
    <mergeCell ref="A8:R8"/>
    <mergeCell ref="A9:R9"/>
    <mergeCell ref="A10:R10"/>
  </mergeCells>
  <dataValidations count="2">
    <dataValidation type="textLength" allowBlank="1" showInputMessage="1" showErrorMessage="1" errorTitle="ilość znaków" error="treść powinna mieć pomiędzy 20 a 1100 znaków" sqref="A11:R11" xr:uid="{C16956F2-8546-4A1F-AD43-7B7891D0FFCD}">
      <formula1>20</formula1>
      <formula2>1200</formula2>
    </dataValidation>
    <dataValidation type="list" allowBlank="1" showInputMessage="1" showErrorMessage="1" sqref="K6:L6" xr:uid="{D01A4097-11E9-4A67-B811-2FFB364AF7B1}">
      <formula1>STATUS</formula1>
    </dataValidation>
  </dataValidations>
  <hyperlinks>
    <hyperlink ref="C29" r:id="rId1" display="→  PRZEJDŹ DO KURSU" xr:uid="{C1816487-53AE-4055-A365-B823FDFFE6A1}"/>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Gothic,Pogrubiony"&amp;12&amp;K05-047MODULE DESCRIPTION&amp;R&amp;G</oddHeader>
  </headerFooter>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940A-F7A1-4817-ABE0-1EC06F70EEBF}">
  <sheetPr codeName="Arkusz61">
    <pageSetUpPr fitToPage="1"/>
  </sheetPr>
  <dimension ref="A1:S103"/>
  <sheetViews>
    <sheetView showZeros="0" zoomScale="85" zoomScaleNormal="85" zoomScaleSheetLayoutView="80" workbookViewId="0">
      <selection sqref="A1:B1"/>
    </sheetView>
  </sheetViews>
  <sheetFormatPr defaultRowHeight="15" x14ac:dyDescent="0.25"/>
  <cols>
    <col min="1" max="1" width="10.28515625" style="70" customWidth="1"/>
    <col min="2" max="3" width="9.140625" style="70"/>
    <col min="4" max="4" width="19.7109375" style="70" customWidth="1"/>
    <col min="5" max="5" width="13.7109375" style="70" customWidth="1"/>
    <col min="6" max="6" width="14.7109375" style="70" customWidth="1"/>
    <col min="7" max="9" width="9.7109375" style="70" customWidth="1"/>
    <col min="10" max="10" width="3.85546875" style="70" customWidth="1"/>
    <col min="11" max="11" width="12.42578125" style="70" customWidth="1"/>
    <col min="12" max="13" width="10.7109375" style="70" customWidth="1"/>
    <col min="14" max="14" width="13.7109375" style="70" customWidth="1"/>
    <col min="15" max="19" width="11.7109375" style="70" customWidth="1"/>
    <col min="20" max="16384" width="9.140625" style="70"/>
  </cols>
  <sheetData>
    <row r="1" spans="1:19" s="83" customFormat="1" ht="15.75" x14ac:dyDescent="0.25">
      <c r="A1" s="363" t="str">
        <f>Z1_IBs!B2</f>
        <v>2020/2021</v>
      </c>
      <c r="B1" s="363"/>
      <c r="C1" s="82"/>
      <c r="D1" s="82"/>
    </row>
    <row r="2" spans="1:19" ht="9.9499999999999993" customHeight="1" thickBot="1" x14ac:dyDescent="0.3"/>
    <row r="3" spans="1:19" ht="20.100000000000001" customHeight="1" thickBot="1" x14ac:dyDescent="0.3">
      <c r="A3" s="460" t="str">
        <f>Z1_IBs!B77</f>
        <v>Module Z1/16</v>
      </c>
      <c r="B3" s="460"/>
      <c r="C3" s="460"/>
      <c r="D3" s="464" t="str">
        <f>Z1_IBs!C77</f>
        <v>Practical Activities Module (2)</v>
      </c>
      <c r="E3" s="465"/>
      <c r="F3" s="465"/>
      <c r="G3" s="465"/>
      <c r="H3" s="465"/>
      <c r="I3" s="466"/>
      <c r="J3" s="71"/>
      <c r="K3" s="71"/>
      <c r="L3" s="72"/>
      <c r="M3" s="72"/>
      <c r="N3" s="72"/>
      <c r="O3" s="72"/>
      <c r="P3" s="72"/>
      <c r="Q3" s="72"/>
      <c r="R3" s="72"/>
    </row>
    <row r="4" spans="1:19" ht="18.75" thickBot="1" x14ac:dyDescent="0.3">
      <c r="A4" s="364" t="s">
        <v>263</v>
      </c>
      <c r="B4" s="364"/>
      <c r="C4" s="364"/>
      <c r="D4" s="461" t="str">
        <f>Z1_IBs!B78</f>
        <v>Course 16.1.</v>
      </c>
      <c r="E4" s="462"/>
      <c r="F4" s="462"/>
      <c r="G4" s="462"/>
      <c r="H4" s="462"/>
      <c r="I4" s="463"/>
      <c r="J4" s="71"/>
      <c r="K4" s="71"/>
      <c r="L4" s="72"/>
      <c r="M4" s="72"/>
      <c r="N4" s="72"/>
      <c r="O4" s="72"/>
      <c r="P4" s="72"/>
      <c r="Q4" s="72"/>
      <c r="R4" s="72"/>
    </row>
    <row r="5" spans="1:19" ht="23.25" thickBot="1" x14ac:dyDescent="0.3">
      <c r="A5" s="365" t="s">
        <v>264</v>
      </c>
      <c r="B5" s="365"/>
      <c r="C5" s="365"/>
      <c r="D5" s="366" t="str">
        <f>Z1_IBs!C78</f>
        <v>Student Intership</v>
      </c>
      <c r="E5" s="366"/>
      <c r="F5" s="366"/>
      <c r="G5" s="366"/>
      <c r="H5" s="366"/>
      <c r="I5" s="366"/>
      <c r="J5" s="366"/>
      <c r="K5" s="366"/>
      <c r="L5" s="367" t="s">
        <v>308</v>
      </c>
      <c r="M5" s="367"/>
      <c r="N5" s="84">
        <f>Z1_IBs!D78</f>
        <v>29</v>
      </c>
      <c r="O5" s="367" t="s">
        <v>116</v>
      </c>
      <c r="P5" s="367"/>
      <c r="Q5" s="389" t="str">
        <f>Z1_IBs!F77</f>
        <v>dr R. Nowak-Lewandowska</v>
      </c>
      <c r="R5" s="389"/>
      <c r="S5" s="389"/>
    </row>
    <row r="6" spans="1:19" ht="9.9499999999999993" customHeight="1" thickBot="1" x14ac:dyDescent="0.3">
      <c r="A6" s="245"/>
      <c r="B6" s="245"/>
      <c r="C6" s="245"/>
      <c r="D6" s="245"/>
      <c r="E6" s="245"/>
      <c r="F6" s="245"/>
      <c r="G6" s="245"/>
      <c r="H6" s="245"/>
      <c r="I6" s="245"/>
      <c r="J6" s="245"/>
      <c r="K6" s="245"/>
      <c r="L6" s="245"/>
      <c r="M6" s="245"/>
      <c r="N6" s="245"/>
      <c r="O6" s="245"/>
      <c r="P6" s="245"/>
      <c r="Q6" s="245"/>
      <c r="R6" s="245"/>
      <c r="S6" s="245"/>
    </row>
    <row r="7" spans="1:19" s="203" customFormat="1" ht="40.5" customHeight="1" thickBot="1" x14ac:dyDescent="0.3">
      <c r="A7" s="365" t="s">
        <v>265</v>
      </c>
      <c r="B7" s="365"/>
      <c r="C7" s="365"/>
      <c r="D7" s="73" t="str">
        <f>Z1_IBs!B3</f>
        <v>MANAGEMENT</v>
      </c>
      <c r="E7" s="73" t="str">
        <f>Z1_IBs!B4</f>
        <v>Bachelor</v>
      </c>
      <c r="F7" s="188" t="s">
        <v>267</v>
      </c>
      <c r="G7" s="85" t="str">
        <f>'M (16)'!G6</f>
        <v>III</v>
      </c>
      <c r="H7" s="188" t="s">
        <v>113</v>
      </c>
      <c r="I7" s="85">
        <f>'M (16)'!I6</f>
        <v>6</v>
      </c>
      <c r="J7" s="269" t="s">
        <v>268</v>
      </c>
      <c r="K7" s="268"/>
      <c r="L7" s="468" t="s">
        <v>251</v>
      </c>
      <c r="M7" s="469"/>
      <c r="N7" s="86" t="s">
        <v>269</v>
      </c>
      <c r="O7" s="389" t="s">
        <v>270</v>
      </c>
      <c r="P7" s="389"/>
      <c r="Q7" s="542" t="s">
        <v>271</v>
      </c>
      <c r="R7" s="542"/>
      <c r="S7" s="87">
        <f>Z1_IBs!G78</f>
        <v>725</v>
      </c>
    </row>
    <row r="8" spans="1:19" ht="9.9499999999999993" customHeight="1" thickBot="1" x14ac:dyDescent="0.3">
      <c r="A8" s="467"/>
      <c r="B8" s="467"/>
      <c r="C8" s="467"/>
      <c r="D8" s="467"/>
      <c r="E8" s="467"/>
      <c r="F8" s="467"/>
      <c r="G8" s="467"/>
      <c r="H8" s="467"/>
      <c r="I8" s="467"/>
      <c r="J8" s="467"/>
      <c r="K8" s="467"/>
      <c r="L8" s="467"/>
      <c r="M8" s="467"/>
      <c r="N8" s="467"/>
      <c r="O8" s="467"/>
      <c r="P8" s="467"/>
      <c r="Q8" s="467"/>
      <c r="R8" s="467"/>
      <c r="S8" s="467"/>
    </row>
    <row r="9" spans="1:19" ht="15" customHeight="1" x14ac:dyDescent="0.25">
      <c r="A9" s="88"/>
      <c r="B9" s="89"/>
      <c r="C9" s="89"/>
      <c r="D9" s="89"/>
      <c r="E9" s="89"/>
      <c r="F9" s="89"/>
      <c r="G9" s="89"/>
      <c r="H9" s="89"/>
      <c r="I9" s="89"/>
      <c r="J9" s="89"/>
      <c r="K9" s="89"/>
      <c r="L9" s="89"/>
      <c r="M9" s="89"/>
      <c r="N9" s="89"/>
      <c r="O9" s="89"/>
      <c r="P9" s="89"/>
      <c r="Q9" s="89"/>
      <c r="R9" s="89"/>
      <c r="S9" s="90"/>
    </row>
    <row r="10" spans="1:19" ht="20.100000000000001" customHeight="1" x14ac:dyDescent="0.25">
      <c r="A10" s="279" t="s">
        <v>273</v>
      </c>
      <c r="B10" s="280"/>
      <c r="C10" s="280"/>
      <c r="D10" s="280"/>
      <c r="E10" s="280"/>
      <c r="F10" s="280"/>
      <c r="G10" s="280"/>
      <c r="H10" s="280"/>
      <c r="I10" s="280"/>
      <c r="J10" s="280"/>
      <c r="K10" s="280"/>
      <c r="L10" s="280"/>
      <c r="M10" s="280"/>
      <c r="N10" s="280"/>
      <c r="O10" s="280"/>
      <c r="P10" s="280"/>
      <c r="Q10" s="280"/>
      <c r="R10" s="280"/>
      <c r="S10" s="281"/>
    </row>
    <row r="11" spans="1:19" ht="20.100000000000001" customHeight="1" x14ac:dyDescent="0.25">
      <c r="A11" s="387" t="s">
        <v>272</v>
      </c>
      <c r="B11" s="442" t="s">
        <v>313</v>
      </c>
      <c r="C11" s="443"/>
      <c r="D11" s="443"/>
      <c r="E11" s="443"/>
      <c r="F11" s="443"/>
      <c r="G11" s="443"/>
      <c r="H11" s="443"/>
      <c r="I11" s="443"/>
      <c r="J11" s="443"/>
      <c r="K11" s="443"/>
      <c r="L11" s="443"/>
      <c r="M11" s="444"/>
      <c r="N11" s="436" t="s">
        <v>314</v>
      </c>
      <c r="O11" s="437"/>
      <c r="P11" s="437"/>
      <c r="Q11" s="437"/>
      <c r="R11" s="437"/>
      <c r="S11" s="438"/>
    </row>
    <row r="12" spans="1:19" ht="20.100000000000001" customHeight="1" x14ac:dyDescent="0.25">
      <c r="A12" s="387"/>
      <c r="B12" s="445"/>
      <c r="C12" s="446"/>
      <c r="D12" s="446"/>
      <c r="E12" s="446"/>
      <c r="F12" s="446"/>
      <c r="G12" s="446"/>
      <c r="H12" s="446"/>
      <c r="I12" s="446"/>
      <c r="J12" s="446"/>
      <c r="K12" s="446"/>
      <c r="L12" s="446"/>
      <c r="M12" s="447"/>
      <c r="N12" s="439"/>
      <c r="O12" s="440"/>
      <c r="P12" s="440"/>
      <c r="Q12" s="440"/>
      <c r="R12" s="440"/>
      <c r="S12" s="441"/>
    </row>
    <row r="13" spans="1:19" ht="20.100000000000001" customHeight="1" thickBot="1" x14ac:dyDescent="0.3">
      <c r="A13" s="388"/>
      <c r="B13" s="448" t="s">
        <v>395</v>
      </c>
      <c r="C13" s="449"/>
      <c r="D13" s="449"/>
      <c r="E13" s="449"/>
      <c r="F13" s="449"/>
      <c r="G13" s="449"/>
      <c r="H13" s="449"/>
      <c r="I13" s="449"/>
      <c r="J13" s="449"/>
      <c r="K13" s="449"/>
      <c r="L13" s="449"/>
      <c r="M13" s="450"/>
      <c r="N13" s="130"/>
      <c r="O13" s="131"/>
      <c r="P13" s="133" t="s">
        <v>396</v>
      </c>
      <c r="Q13" s="131"/>
      <c r="R13" s="131"/>
      <c r="S13" s="132"/>
    </row>
    <row r="14" spans="1:19" ht="15" customHeight="1" x14ac:dyDescent="0.25">
      <c r="A14" s="369" t="s">
        <v>275</v>
      </c>
      <c r="B14" s="430" t="s">
        <v>883</v>
      </c>
      <c r="C14" s="431"/>
      <c r="D14" s="431"/>
      <c r="E14" s="431"/>
      <c r="F14" s="431"/>
      <c r="G14" s="431"/>
      <c r="H14" s="431"/>
      <c r="I14" s="431"/>
      <c r="J14" s="431"/>
      <c r="K14" s="431"/>
      <c r="L14" s="431"/>
      <c r="M14" s="432"/>
      <c r="N14" s="391" t="s">
        <v>399</v>
      </c>
      <c r="O14" s="392"/>
      <c r="P14" s="392"/>
      <c r="Q14" s="392"/>
      <c r="R14" s="392"/>
      <c r="S14" s="393"/>
    </row>
    <row r="15" spans="1:19" ht="15" customHeight="1" x14ac:dyDescent="0.25">
      <c r="A15" s="370"/>
      <c r="B15" s="380"/>
      <c r="C15" s="511"/>
      <c r="D15" s="511"/>
      <c r="E15" s="511"/>
      <c r="F15" s="511"/>
      <c r="G15" s="511"/>
      <c r="H15" s="511"/>
      <c r="I15" s="511"/>
      <c r="J15" s="511"/>
      <c r="K15" s="511"/>
      <c r="L15" s="511"/>
      <c r="M15" s="382"/>
      <c r="N15" s="371" t="s">
        <v>400</v>
      </c>
      <c r="O15" s="372"/>
      <c r="P15" s="372"/>
      <c r="Q15" s="372"/>
      <c r="R15" s="372"/>
      <c r="S15" s="373"/>
    </row>
    <row r="16" spans="1:19" ht="15" customHeight="1" x14ac:dyDescent="0.25">
      <c r="A16" s="370"/>
      <c r="B16" s="380"/>
      <c r="C16" s="511"/>
      <c r="D16" s="511"/>
      <c r="E16" s="511"/>
      <c r="F16" s="511"/>
      <c r="G16" s="511"/>
      <c r="H16" s="511"/>
      <c r="I16" s="511"/>
      <c r="J16" s="511"/>
      <c r="K16" s="511"/>
      <c r="L16" s="511"/>
      <c r="M16" s="382"/>
      <c r="N16" s="371"/>
      <c r="O16" s="372"/>
      <c r="P16" s="372"/>
      <c r="Q16" s="372"/>
      <c r="R16" s="372"/>
      <c r="S16" s="373"/>
    </row>
    <row r="17" spans="1:19" ht="15" customHeight="1" x14ac:dyDescent="0.25">
      <c r="A17" s="370"/>
      <c r="B17" s="380"/>
      <c r="C17" s="511"/>
      <c r="D17" s="511"/>
      <c r="E17" s="511"/>
      <c r="F17" s="511"/>
      <c r="G17" s="511"/>
      <c r="H17" s="511"/>
      <c r="I17" s="511"/>
      <c r="J17" s="511"/>
      <c r="K17" s="511"/>
      <c r="L17" s="511"/>
      <c r="M17" s="382"/>
      <c r="N17" s="371"/>
      <c r="O17" s="372"/>
      <c r="P17" s="372"/>
      <c r="Q17" s="372"/>
      <c r="R17" s="372"/>
      <c r="S17" s="373"/>
    </row>
    <row r="18" spans="1:19" ht="15" customHeight="1" x14ac:dyDescent="0.25">
      <c r="A18" s="370"/>
      <c r="B18" s="433"/>
      <c r="C18" s="434"/>
      <c r="D18" s="434"/>
      <c r="E18" s="434"/>
      <c r="F18" s="434"/>
      <c r="G18" s="434"/>
      <c r="H18" s="434"/>
      <c r="I18" s="434"/>
      <c r="J18" s="434"/>
      <c r="K18" s="434"/>
      <c r="L18" s="434"/>
      <c r="M18" s="435"/>
      <c r="N18" s="394"/>
      <c r="O18" s="395"/>
      <c r="P18" s="395"/>
      <c r="Q18" s="395"/>
      <c r="R18" s="395"/>
      <c r="S18" s="396"/>
    </row>
    <row r="19" spans="1:19" ht="15" customHeight="1" x14ac:dyDescent="0.25">
      <c r="A19" s="370"/>
      <c r="B19" s="377" t="s">
        <v>884</v>
      </c>
      <c r="C19" s="378"/>
      <c r="D19" s="378"/>
      <c r="E19" s="378"/>
      <c r="F19" s="378"/>
      <c r="G19" s="378"/>
      <c r="H19" s="378"/>
      <c r="I19" s="378"/>
      <c r="J19" s="378"/>
      <c r="K19" s="378"/>
      <c r="L19" s="378"/>
      <c r="M19" s="379"/>
      <c r="N19" s="427" t="s">
        <v>398</v>
      </c>
      <c r="O19" s="428"/>
      <c r="P19" s="428"/>
      <c r="Q19" s="428"/>
      <c r="R19" s="428"/>
      <c r="S19" s="429"/>
    </row>
    <row r="20" spans="1:19" ht="15" customHeight="1" x14ac:dyDescent="0.25">
      <c r="A20" s="370"/>
      <c r="B20" s="380"/>
      <c r="C20" s="511"/>
      <c r="D20" s="511"/>
      <c r="E20" s="511"/>
      <c r="F20" s="511"/>
      <c r="G20" s="511"/>
      <c r="H20" s="511"/>
      <c r="I20" s="511"/>
      <c r="J20" s="511"/>
      <c r="K20" s="511"/>
      <c r="L20" s="511"/>
      <c r="M20" s="382"/>
      <c r="N20" s="371" t="s">
        <v>399</v>
      </c>
      <c r="O20" s="372"/>
      <c r="P20" s="372"/>
      <c r="Q20" s="372"/>
      <c r="R20" s="372"/>
      <c r="S20" s="373"/>
    </row>
    <row r="21" spans="1:19" ht="15" customHeight="1" x14ac:dyDescent="0.25">
      <c r="A21" s="370"/>
      <c r="B21" s="380"/>
      <c r="C21" s="511"/>
      <c r="D21" s="511"/>
      <c r="E21" s="511"/>
      <c r="F21" s="511"/>
      <c r="G21" s="511"/>
      <c r="H21" s="511"/>
      <c r="I21" s="511"/>
      <c r="J21" s="511"/>
      <c r="K21" s="511"/>
      <c r="L21" s="511"/>
      <c r="M21" s="382"/>
      <c r="N21" s="371" t="s">
        <v>401</v>
      </c>
      <c r="O21" s="372"/>
      <c r="P21" s="372"/>
      <c r="Q21" s="372"/>
      <c r="R21" s="372"/>
      <c r="S21" s="373"/>
    </row>
    <row r="22" spans="1:19" ht="15" customHeight="1" x14ac:dyDescent="0.25">
      <c r="A22" s="370"/>
      <c r="B22" s="380"/>
      <c r="C22" s="511"/>
      <c r="D22" s="511"/>
      <c r="E22" s="511"/>
      <c r="F22" s="511"/>
      <c r="G22" s="511"/>
      <c r="H22" s="511"/>
      <c r="I22" s="511"/>
      <c r="J22" s="511"/>
      <c r="K22" s="511"/>
      <c r="L22" s="511"/>
      <c r="M22" s="382"/>
      <c r="N22" s="371" t="s">
        <v>407</v>
      </c>
      <c r="O22" s="372"/>
      <c r="P22" s="372"/>
      <c r="Q22" s="372"/>
      <c r="R22" s="372"/>
      <c r="S22" s="373"/>
    </row>
    <row r="23" spans="1:19" ht="15" customHeight="1" x14ac:dyDescent="0.25">
      <c r="A23" s="370"/>
      <c r="B23" s="433"/>
      <c r="C23" s="434"/>
      <c r="D23" s="434"/>
      <c r="E23" s="434"/>
      <c r="F23" s="434"/>
      <c r="G23" s="434"/>
      <c r="H23" s="434"/>
      <c r="I23" s="434"/>
      <c r="J23" s="434"/>
      <c r="K23" s="434"/>
      <c r="L23" s="434"/>
      <c r="M23" s="435"/>
      <c r="N23" s="394"/>
      <c r="O23" s="395"/>
      <c r="P23" s="395"/>
      <c r="Q23" s="395"/>
      <c r="R23" s="395"/>
      <c r="S23" s="396"/>
    </row>
    <row r="24" spans="1:19" ht="15" customHeight="1" x14ac:dyDescent="0.25">
      <c r="A24" s="370"/>
      <c r="B24" s="377" t="s">
        <v>885</v>
      </c>
      <c r="C24" s="378"/>
      <c r="D24" s="378"/>
      <c r="E24" s="378"/>
      <c r="F24" s="378"/>
      <c r="G24" s="378"/>
      <c r="H24" s="378"/>
      <c r="I24" s="378"/>
      <c r="J24" s="378"/>
      <c r="K24" s="378"/>
      <c r="L24" s="378"/>
      <c r="M24" s="379"/>
      <c r="N24" s="427" t="s">
        <v>400</v>
      </c>
      <c r="O24" s="428"/>
      <c r="P24" s="428"/>
      <c r="Q24" s="428"/>
      <c r="R24" s="428"/>
      <c r="S24" s="429"/>
    </row>
    <row r="25" spans="1:19" ht="15" customHeight="1" x14ac:dyDescent="0.25">
      <c r="A25" s="370"/>
      <c r="B25" s="380"/>
      <c r="C25" s="511"/>
      <c r="D25" s="511"/>
      <c r="E25" s="511"/>
      <c r="F25" s="511"/>
      <c r="G25" s="511"/>
      <c r="H25" s="511"/>
      <c r="I25" s="511"/>
      <c r="J25" s="511"/>
      <c r="K25" s="511"/>
      <c r="L25" s="511"/>
      <c r="M25" s="382"/>
      <c r="N25" s="371" t="s">
        <v>405</v>
      </c>
      <c r="O25" s="372"/>
      <c r="P25" s="372"/>
      <c r="Q25" s="372"/>
      <c r="R25" s="372"/>
      <c r="S25" s="373"/>
    </row>
    <row r="26" spans="1:19" ht="15" customHeight="1" x14ac:dyDescent="0.25">
      <c r="A26" s="370"/>
      <c r="B26" s="380"/>
      <c r="C26" s="511"/>
      <c r="D26" s="511"/>
      <c r="E26" s="511"/>
      <c r="F26" s="511"/>
      <c r="G26" s="511"/>
      <c r="H26" s="511"/>
      <c r="I26" s="511"/>
      <c r="J26" s="511"/>
      <c r="K26" s="511"/>
      <c r="L26" s="511"/>
      <c r="M26" s="382"/>
      <c r="N26" s="371"/>
      <c r="O26" s="372"/>
      <c r="P26" s="372"/>
      <c r="Q26" s="372"/>
      <c r="R26" s="372"/>
      <c r="S26" s="373"/>
    </row>
    <row r="27" spans="1:19" ht="15" customHeight="1" x14ac:dyDescent="0.25">
      <c r="A27" s="370"/>
      <c r="B27" s="380"/>
      <c r="C27" s="511"/>
      <c r="D27" s="511"/>
      <c r="E27" s="511"/>
      <c r="F27" s="511"/>
      <c r="G27" s="511"/>
      <c r="H27" s="511"/>
      <c r="I27" s="511"/>
      <c r="J27" s="511"/>
      <c r="K27" s="511"/>
      <c r="L27" s="511"/>
      <c r="M27" s="382"/>
      <c r="N27" s="371"/>
      <c r="O27" s="372"/>
      <c r="P27" s="372"/>
      <c r="Q27" s="372"/>
      <c r="R27" s="372"/>
      <c r="S27" s="373"/>
    </row>
    <row r="28" spans="1:19" ht="15" customHeight="1" x14ac:dyDescent="0.25">
      <c r="A28" s="370"/>
      <c r="B28" s="433"/>
      <c r="C28" s="434"/>
      <c r="D28" s="434"/>
      <c r="E28" s="434"/>
      <c r="F28" s="434"/>
      <c r="G28" s="434"/>
      <c r="H28" s="434"/>
      <c r="I28" s="434"/>
      <c r="J28" s="434"/>
      <c r="K28" s="434"/>
      <c r="L28" s="434"/>
      <c r="M28" s="435"/>
      <c r="N28" s="394"/>
      <c r="O28" s="395"/>
      <c r="P28" s="395"/>
      <c r="Q28" s="395"/>
      <c r="R28" s="395"/>
      <c r="S28" s="396"/>
    </row>
    <row r="29" spans="1:19" ht="15" customHeight="1" x14ac:dyDescent="0.25">
      <c r="A29" s="370"/>
      <c r="B29" s="377" t="s">
        <v>886</v>
      </c>
      <c r="C29" s="378"/>
      <c r="D29" s="378"/>
      <c r="E29" s="378"/>
      <c r="F29" s="378"/>
      <c r="G29" s="378"/>
      <c r="H29" s="378"/>
      <c r="I29" s="378"/>
      <c r="J29" s="378"/>
      <c r="K29" s="378"/>
      <c r="L29" s="378"/>
      <c r="M29" s="379"/>
      <c r="N29" s="427" t="s">
        <v>400</v>
      </c>
      <c r="O29" s="428"/>
      <c r="P29" s="428"/>
      <c r="Q29" s="428"/>
      <c r="R29" s="428"/>
      <c r="S29" s="429"/>
    </row>
    <row r="30" spans="1:19" ht="15" customHeight="1" x14ac:dyDescent="0.25">
      <c r="A30" s="370"/>
      <c r="B30" s="380"/>
      <c r="C30" s="511"/>
      <c r="D30" s="511"/>
      <c r="E30" s="511"/>
      <c r="F30" s="511"/>
      <c r="G30" s="511"/>
      <c r="H30" s="511"/>
      <c r="I30" s="511"/>
      <c r="J30" s="511"/>
      <c r="K30" s="511"/>
      <c r="L30" s="511"/>
      <c r="M30" s="382"/>
      <c r="N30" s="371" t="s">
        <v>403</v>
      </c>
      <c r="O30" s="372"/>
      <c r="P30" s="372"/>
      <c r="Q30" s="372"/>
      <c r="R30" s="372"/>
      <c r="S30" s="373"/>
    </row>
    <row r="31" spans="1:19" ht="15" customHeight="1" x14ac:dyDescent="0.25">
      <c r="A31" s="370"/>
      <c r="B31" s="380"/>
      <c r="C31" s="511"/>
      <c r="D31" s="511"/>
      <c r="E31" s="511"/>
      <c r="F31" s="511"/>
      <c r="G31" s="511"/>
      <c r="H31" s="511"/>
      <c r="I31" s="511"/>
      <c r="J31" s="511"/>
      <c r="K31" s="511"/>
      <c r="L31" s="511"/>
      <c r="M31" s="382"/>
      <c r="N31" s="371"/>
      <c r="O31" s="372"/>
      <c r="P31" s="372"/>
      <c r="Q31" s="372"/>
      <c r="R31" s="372"/>
      <c r="S31" s="373"/>
    </row>
    <row r="32" spans="1:19" ht="15" customHeight="1" x14ac:dyDescent="0.25">
      <c r="A32" s="370"/>
      <c r="B32" s="380"/>
      <c r="C32" s="511"/>
      <c r="D32" s="511"/>
      <c r="E32" s="511"/>
      <c r="F32" s="511"/>
      <c r="G32" s="511"/>
      <c r="H32" s="511"/>
      <c r="I32" s="511"/>
      <c r="J32" s="511"/>
      <c r="K32" s="511"/>
      <c r="L32" s="511"/>
      <c r="M32" s="382"/>
      <c r="N32" s="371"/>
      <c r="O32" s="372"/>
      <c r="P32" s="372"/>
      <c r="Q32" s="372"/>
      <c r="R32" s="372"/>
      <c r="S32" s="373"/>
    </row>
    <row r="33" spans="1:19" ht="15" customHeight="1" thickBot="1" x14ac:dyDescent="0.3">
      <c r="A33" s="386"/>
      <c r="B33" s="383"/>
      <c r="C33" s="384"/>
      <c r="D33" s="384"/>
      <c r="E33" s="384"/>
      <c r="F33" s="384"/>
      <c r="G33" s="384"/>
      <c r="H33" s="384"/>
      <c r="I33" s="384"/>
      <c r="J33" s="384"/>
      <c r="K33" s="384"/>
      <c r="L33" s="384"/>
      <c r="M33" s="385"/>
      <c r="N33" s="457"/>
      <c r="O33" s="458"/>
      <c r="P33" s="458"/>
      <c r="Q33" s="458"/>
      <c r="R33" s="458"/>
      <c r="S33" s="459"/>
    </row>
    <row r="34" spans="1:19" ht="15" customHeight="1" x14ac:dyDescent="0.25">
      <c r="A34" s="374" t="s">
        <v>276</v>
      </c>
      <c r="B34" s="430" t="s">
        <v>887</v>
      </c>
      <c r="C34" s="431"/>
      <c r="D34" s="431"/>
      <c r="E34" s="431"/>
      <c r="F34" s="431"/>
      <c r="G34" s="431"/>
      <c r="H34" s="431"/>
      <c r="I34" s="431"/>
      <c r="J34" s="431"/>
      <c r="K34" s="431"/>
      <c r="L34" s="431"/>
      <c r="M34" s="432"/>
      <c r="N34" s="391" t="s">
        <v>338</v>
      </c>
      <c r="O34" s="392"/>
      <c r="P34" s="392"/>
      <c r="Q34" s="392"/>
      <c r="R34" s="392"/>
      <c r="S34" s="393"/>
    </row>
    <row r="35" spans="1:19" ht="15" customHeight="1" x14ac:dyDescent="0.25">
      <c r="A35" s="375"/>
      <c r="B35" s="380"/>
      <c r="C35" s="511"/>
      <c r="D35" s="511"/>
      <c r="E35" s="511"/>
      <c r="F35" s="511"/>
      <c r="G35" s="511"/>
      <c r="H35" s="511"/>
      <c r="I35" s="511"/>
      <c r="J35" s="511"/>
      <c r="K35" s="511"/>
      <c r="L35" s="511"/>
      <c r="M35" s="382"/>
      <c r="N35" s="371" t="s">
        <v>340</v>
      </c>
      <c r="O35" s="372"/>
      <c r="P35" s="372"/>
      <c r="Q35" s="372"/>
      <c r="R35" s="372"/>
      <c r="S35" s="373"/>
    </row>
    <row r="36" spans="1:19" ht="15" customHeight="1" x14ac:dyDescent="0.25">
      <c r="A36" s="375"/>
      <c r="B36" s="380"/>
      <c r="C36" s="511"/>
      <c r="D36" s="511"/>
      <c r="E36" s="511"/>
      <c r="F36" s="511"/>
      <c r="G36" s="511"/>
      <c r="H36" s="511"/>
      <c r="I36" s="511"/>
      <c r="J36" s="511"/>
      <c r="K36" s="511"/>
      <c r="L36" s="511"/>
      <c r="M36" s="382"/>
      <c r="N36" s="371" t="s">
        <v>346</v>
      </c>
      <c r="O36" s="372"/>
      <c r="P36" s="372"/>
      <c r="Q36" s="372"/>
      <c r="R36" s="372"/>
      <c r="S36" s="373"/>
    </row>
    <row r="37" spans="1:19" ht="15" customHeight="1" x14ac:dyDescent="0.25">
      <c r="A37" s="375"/>
      <c r="B37" s="380"/>
      <c r="C37" s="511"/>
      <c r="D37" s="511"/>
      <c r="E37" s="511"/>
      <c r="F37" s="511"/>
      <c r="G37" s="511"/>
      <c r="H37" s="511"/>
      <c r="I37" s="511"/>
      <c r="J37" s="511"/>
      <c r="K37" s="511"/>
      <c r="L37" s="511"/>
      <c r="M37" s="382"/>
      <c r="N37" s="371"/>
      <c r="O37" s="372"/>
      <c r="P37" s="372"/>
      <c r="Q37" s="372"/>
      <c r="R37" s="372"/>
      <c r="S37" s="373"/>
    </row>
    <row r="38" spans="1:19" ht="15" customHeight="1" x14ac:dyDescent="0.25">
      <c r="A38" s="375"/>
      <c r="B38" s="433"/>
      <c r="C38" s="434"/>
      <c r="D38" s="434"/>
      <c r="E38" s="434"/>
      <c r="F38" s="434"/>
      <c r="G38" s="434"/>
      <c r="H38" s="434"/>
      <c r="I38" s="434"/>
      <c r="J38" s="434"/>
      <c r="K38" s="434"/>
      <c r="L38" s="434"/>
      <c r="M38" s="435"/>
      <c r="N38" s="394"/>
      <c r="O38" s="395"/>
      <c r="P38" s="395"/>
      <c r="Q38" s="395"/>
      <c r="R38" s="395"/>
      <c r="S38" s="396"/>
    </row>
    <row r="39" spans="1:19" ht="15" customHeight="1" x14ac:dyDescent="0.25">
      <c r="A39" s="375"/>
      <c r="B39" s="377" t="s">
        <v>888</v>
      </c>
      <c r="C39" s="378"/>
      <c r="D39" s="378"/>
      <c r="E39" s="378"/>
      <c r="F39" s="378"/>
      <c r="G39" s="378"/>
      <c r="H39" s="378"/>
      <c r="I39" s="378"/>
      <c r="J39" s="378"/>
      <c r="K39" s="378"/>
      <c r="L39" s="378"/>
      <c r="M39" s="379"/>
      <c r="N39" s="427" t="s">
        <v>341</v>
      </c>
      <c r="O39" s="428"/>
      <c r="P39" s="428"/>
      <c r="Q39" s="428"/>
      <c r="R39" s="428"/>
      <c r="S39" s="429"/>
    </row>
    <row r="40" spans="1:19" ht="15" customHeight="1" x14ac:dyDescent="0.25">
      <c r="A40" s="375"/>
      <c r="B40" s="380"/>
      <c r="C40" s="511"/>
      <c r="D40" s="511"/>
      <c r="E40" s="511"/>
      <c r="F40" s="511"/>
      <c r="G40" s="511"/>
      <c r="H40" s="511"/>
      <c r="I40" s="511"/>
      <c r="J40" s="511"/>
      <c r="K40" s="511"/>
      <c r="L40" s="511"/>
      <c r="M40" s="382"/>
      <c r="N40" s="371" t="s">
        <v>348</v>
      </c>
      <c r="O40" s="372"/>
      <c r="P40" s="372"/>
      <c r="Q40" s="372"/>
      <c r="R40" s="372"/>
      <c r="S40" s="373"/>
    </row>
    <row r="41" spans="1:19" ht="15" customHeight="1" x14ac:dyDescent="0.25">
      <c r="A41" s="375"/>
      <c r="B41" s="380"/>
      <c r="C41" s="511"/>
      <c r="D41" s="511"/>
      <c r="E41" s="511"/>
      <c r="F41" s="511"/>
      <c r="G41" s="511"/>
      <c r="H41" s="511"/>
      <c r="I41" s="511"/>
      <c r="J41" s="511"/>
      <c r="K41" s="511"/>
      <c r="L41" s="511"/>
      <c r="M41" s="382"/>
      <c r="N41" s="371"/>
      <c r="O41" s="372"/>
      <c r="P41" s="372"/>
      <c r="Q41" s="372"/>
      <c r="R41" s="372"/>
      <c r="S41" s="373"/>
    </row>
    <row r="42" spans="1:19" ht="15" customHeight="1" x14ac:dyDescent="0.25">
      <c r="A42" s="375"/>
      <c r="B42" s="380"/>
      <c r="C42" s="511"/>
      <c r="D42" s="511"/>
      <c r="E42" s="511"/>
      <c r="F42" s="511"/>
      <c r="G42" s="511"/>
      <c r="H42" s="511"/>
      <c r="I42" s="511"/>
      <c r="J42" s="511"/>
      <c r="K42" s="511"/>
      <c r="L42" s="511"/>
      <c r="M42" s="382"/>
      <c r="N42" s="371"/>
      <c r="O42" s="372"/>
      <c r="P42" s="372"/>
      <c r="Q42" s="372"/>
      <c r="R42" s="372"/>
      <c r="S42" s="373"/>
    </row>
    <row r="43" spans="1:19" ht="15" customHeight="1" x14ac:dyDescent="0.25">
      <c r="A43" s="375"/>
      <c r="B43" s="433"/>
      <c r="C43" s="434"/>
      <c r="D43" s="434"/>
      <c r="E43" s="434"/>
      <c r="F43" s="434"/>
      <c r="G43" s="434"/>
      <c r="H43" s="434"/>
      <c r="I43" s="434"/>
      <c r="J43" s="434"/>
      <c r="K43" s="434"/>
      <c r="L43" s="434"/>
      <c r="M43" s="435"/>
      <c r="N43" s="394"/>
      <c r="O43" s="395"/>
      <c r="P43" s="395"/>
      <c r="Q43" s="395"/>
      <c r="R43" s="395"/>
      <c r="S43" s="396"/>
    </row>
    <row r="44" spans="1:19" ht="15" customHeight="1" x14ac:dyDescent="0.25">
      <c r="A44" s="375"/>
      <c r="B44" s="377" t="s">
        <v>889</v>
      </c>
      <c r="C44" s="378"/>
      <c r="D44" s="378"/>
      <c r="E44" s="378"/>
      <c r="F44" s="378"/>
      <c r="G44" s="378"/>
      <c r="H44" s="378"/>
      <c r="I44" s="378"/>
      <c r="J44" s="378"/>
      <c r="K44" s="378"/>
      <c r="L44" s="378"/>
      <c r="M44" s="379"/>
      <c r="N44" s="427" t="s">
        <v>414</v>
      </c>
      <c r="O44" s="428"/>
      <c r="P44" s="428"/>
      <c r="Q44" s="428"/>
      <c r="R44" s="428"/>
      <c r="S44" s="429"/>
    </row>
    <row r="45" spans="1:19" ht="15" customHeight="1" x14ac:dyDescent="0.25">
      <c r="A45" s="375"/>
      <c r="B45" s="380"/>
      <c r="C45" s="511"/>
      <c r="D45" s="511"/>
      <c r="E45" s="511"/>
      <c r="F45" s="511"/>
      <c r="G45" s="511"/>
      <c r="H45" s="511"/>
      <c r="I45" s="511"/>
      <c r="J45" s="511"/>
      <c r="K45" s="511"/>
      <c r="L45" s="511"/>
      <c r="M45" s="382"/>
      <c r="N45" s="371" t="s">
        <v>342</v>
      </c>
      <c r="O45" s="372"/>
      <c r="P45" s="372"/>
      <c r="Q45" s="372"/>
      <c r="R45" s="372"/>
      <c r="S45" s="373"/>
    </row>
    <row r="46" spans="1:19" ht="15" customHeight="1" x14ac:dyDescent="0.25">
      <c r="A46" s="375"/>
      <c r="B46" s="380"/>
      <c r="C46" s="511"/>
      <c r="D46" s="511"/>
      <c r="E46" s="511"/>
      <c r="F46" s="511"/>
      <c r="G46" s="511"/>
      <c r="H46" s="511"/>
      <c r="I46" s="511"/>
      <c r="J46" s="511"/>
      <c r="K46" s="511"/>
      <c r="L46" s="511"/>
      <c r="M46" s="382"/>
      <c r="N46" s="371"/>
      <c r="O46" s="372"/>
      <c r="P46" s="372"/>
      <c r="Q46" s="372"/>
      <c r="R46" s="372"/>
      <c r="S46" s="373"/>
    </row>
    <row r="47" spans="1:19" ht="15" customHeight="1" x14ac:dyDescent="0.25">
      <c r="A47" s="375"/>
      <c r="B47" s="380"/>
      <c r="C47" s="511"/>
      <c r="D47" s="511"/>
      <c r="E47" s="511"/>
      <c r="F47" s="511"/>
      <c r="G47" s="511"/>
      <c r="H47" s="511"/>
      <c r="I47" s="511"/>
      <c r="J47" s="511"/>
      <c r="K47" s="511"/>
      <c r="L47" s="511"/>
      <c r="M47" s="382"/>
      <c r="N47" s="371"/>
      <c r="O47" s="372"/>
      <c r="P47" s="372"/>
      <c r="Q47" s="372"/>
      <c r="R47" s="372"/>
      <c r="S47" s="373"/>
    </row>
    <row r="48" spans="1:19" ht="15" customHeight="1" x14ac:dyDescent="0.25">
      <c r="A48" s="375"/>
      <c r="B48" s="433"/>
      <c r="C48" s="434"/>
      <c r="D48" s="434"/>
      <c r="E48" s="434"/>
      <c r="F48" s="434"/>
      <c r="G48" s="434"/>
      <c r="H48" s="434"/>
      <c r="I48" s="434"/>
      <c r="J48" s="434"/>
      <c r="K48" s="434"/>
      <c r="L48" s="434"/>
      <c r="M48" s="435"/>
      <c r="N48" s="394"/>
      <c r="O48" s="395"/>
      <c r="P48" s="395"/>
      <c r="Q48" s="395"/>
      <c r="R48" s="395"/>
      <c r="S48" s="396"/>
    </row>
    <row r="49" spans="1:19" ht="15" customHeight="1" x14ac:dyDescent="0.25">
      <c r="A49" s="375"/>
      <c r="B49" s="377" t="s">
        <v>890</v>
      </c>
      <c r="C49" s="378"/>
      <c r="D49" s="378"/>
      <c r="E49" s="378"/>
      <c r="F49" s="378"/>
      <c r="G49" s="378"/>
      <c r="H49" s="378"/>
      <c r="I49" s="378"/>
      <c r="J49" s="378"/>
      <c r="K49" s="378"/>
      <c r="L49" s="378"/>
      <c r="M49" s="379"/>
      <c r="N49" s="427" t="s">
        <v>338</v>
      </c>
      <c r="O49" s="428"/>
      <c r="P49" s="428"/>
      <c r="Q49" s="428"/>
      <c r="R49" s="428"/>
      <c r="S49" s="429"/>
    </row>
    <row r="50" spans="1:19" ht="15" customHeight="1" x14ac:dyDescent="0.25">
      <c r="A50" s="375"/>
      <c r="B50" s="380"/>
      <c r="C50" s="511"/>
      <c r="D50" s="511"/>
      <c r="E50" s="511"/>
      <c r="F50" s="511"/>
      <c r="G50" s="511"/>
      <c r="H50" s="511"/>
      <c r="I50" s="511"/>
      <c r="J50" s="511"/>
      <c r="K50" s="511"/>
      <c r="L50" s="511"/>
      <c r="M50" s="382"/>
      <c r="N50" s="371" t="s">
        <v>339</v>
      </c>
      <c r="O50" s="372"/>
      <c r="P50" s="372"/>
      <c r="Q50" s="372"/>
      <c r="R50" s="372"/>
      <c r="S50" s="373"/>
    </row>
    <row r="51" spans="1:19" ht="15" customHeight="1" x14ac:dyDescent="0.25">
      <c r="A51" s="375"/>
      <c r="B51" s="380"/>
      <c r="C51" s="511"/>
      <c r="D51" s="511"/>
      <c r="E51" s="511"/>
      <c r="F51" s="511"/>
      <c r="G51" s="511"/>
      <c r="H51" s="511"/>
      <c r="I51" s="511"/>
      <c r="J51" s="511"/>
      <c r="K51" s="511"/>
      <c r="L51" s="511"/>
      <c r="M51" s="382"/>
      <c r="N51" s="371"/>
      <c r="O51" s="372"/>
      <c r="P51" s="372"/>
      <c r="Q51" s="372"/>
      <c r="R51" s="372"/>
      <c r="S51" s="373"/>
    </row>
    <row r="52" spans="1:19" ht="15" customHeight="1" x14ac:dyDescent="0.25">
      <c r="A52" s="375"/>
      <c r="B52" s="380"/>
      <c r="C52" s="511"/>
      <c r="D52" s="511"/>
      <c r="E52" s="511"/>
      <c r="F52" s="511"/>
      <c r="G52" s="511"/>
      <c r="H52" s="511"/>
      <c r="I52" s="511"/>
      <c r="J52" s="511"/>
      <c r="K52" s="511"/>
      <c r="L52" s="511"/>
      <c r="M52" s="382"/>
      <c r="N52" s="371"/>
      <c r="O52" s="372"/>
      <c r="P52" s="372"/>
      <c r="Q52" s="372"/>
      <c r="R52" s="372"/>
      <c r="S52" s="373"/>
    </row>
    <row r="53" spans="1:19" ht="15" customHeight="1" thickBot="1" x14ac:dyDescent="0.3">
      <c r="A53" s="376"/>
      <c r="B53" s="383"/>
      <c r="C53" s="384"/>
      <c r="D53" s="384"/>
      <c r="E53" s="384"/>
      <c r="F53" s="384"/>
      <c r="G53" s="384"/>
      <c r="H53" s="384"/>
      <c r="I53" s="384"/>
      <c r="J53" s="384"/>
      <c r="K53" s="384"/>
      <c r="L53" s="384"/>
      <c r="M53" s="385"/>
      <c r="N53" s="457"/>
      <c r="O53" s="458"/>
      <c r="P53" s="458"/>
      <c r="Q53" s="458"/>
      <c r="R53" s="458"/>
      <c r="S53" s="459"/>
    </row>
    <row r="54" spans="1:19" ht="15" customHeight="1" x14ac:dyDescent="0.25">
      <c r="A54" s="526" t="s">
        <v>312</v>
      </c>
      <c r="B54" s="380" t="s">
        <v>891</v>
      </c>
      <c r="C54" s="511"/>
      <c r="D54" s="511"/>
      <c r="E54" s="511"/>
      <c r="F54" s="511"/>
      <c r="G54" s="511"/>
      <c r="H54" s="511"/>
      <c r="I54" s="511"/>
      <c r="J54" s="511"/>
      <c r="K54" s="511"/>
      <c r="L54" s="511"/>
      <c r="M54" s="382"/>
      <c r="N54" s="391" t="s">
        <v>349</v>
      </c>
      <c r="O54" s="392"/>
      <c r="P54" s="392"/>
      <c r="Q54" s="392"/>
      <c r="R54" s="392"/>
      <c r="S54" s="393"/>
    </row>
    <row r="55" spans="1:19" ht="15" customHeight="1" x14ac:dyDescent="0.25">
      <c r="A55" s="370"/>
      <c r="B55" s="380"/>
      <c r="C55" s="511"/>
      <c r="D55" s="511"/>
      <c r="E55" s="511"/>
      <c r="F55" s="511"/>
      <c r="G55" s="511"/>
      <c r="H55" s="511"/>
      <c r="I55" s="511"/>
      <c r="J55" s="511"/>
      <c r="K55" s="511"/>
      <c r="L55" s="511"/>
      <c r="M55" s="382"/>
      <c r="N55" s="371" t="s">
        <v>353</v>
      </c>
      <c r="O55" s="372"/>
      <c r="P55" s="372"/>
      <c r="Q55" s="372"/>
      <c r="R55" s="372"/>
      <c r="S55" s="373"/>
    </row>
    <row r="56" spans="1:19" ht="15" customHeight="1" x14ac:dyDescent="0.25">
      <c r="A56" s="370"/>
      <c r="B56" s="380"/>
      <c r="C56" s="511"/>
      <c r="D56" s="511"/>
      <c r="E56" s="511"/>
      <c r="F56" s="511"/>
      <c r="G56" s="511"/>
      <c r="H56" s="511"/>
      <c r="I56" s="511"/>
      <c r="J56" s="511"/>
      <c r="K56" s="511"/>
      <c r="L56" s="511"/>
      <c r="M56" s="382"/>
      <c r="N56" s="371" t="s">
        <v>355</v>
      </c>
      <c r="O56" s="372"/>
      <c r="P56" s="372"/>
      <c r="Q56" s="372"/>
      <c r="R56" s="372"/>
      <c r="S56" s="373"/>
    </row>
    <row r="57" spans="1:19" ht="15" customHeight="1" x14ac:dyDescent="0.25">
      <c r="A57" s="370"/>
      <c r="B57" s="380"/>
      <c r="C57" s="511"/>
      <c r="D57" s="511"/>
      <c r="E57" s="511"/>
      <c r="F57" s="511"/>
      <c r="G57" s="511"/>
      <c r="H57" s="511"/>
      <c r="I57" s="511"/>
      <c r="J57" s="511"/>
      <c r="K57" s="511"/>
      <c r="L57" s="511"/>
      <c r="M57" s="382"/>
      <c r="N57" s="371"/>
      <c r="O57" s="372"/>
      <c r="P57" s="372"/>
      <c r="Q57" s="372"/>
      <c r="R57" s="372"/>
      <c r="S57" s="373"/>
    </row>
    <row r="58" spans="1:19" ht="15" customHeight="1" x14ac:dyDescent="0.25">
      <c r="A58" s="370"/>
      <c r="B58" s="433"/>
      <c r="C58" s="434"/>
      <c r="D58" s="434"/>
      <c r="E58" s="434"/>
      <c r="F58" s="434"/>
      <c r="G58" s="434"/>
      <c r="H58" s="434"/>
      <c r="I58" s="434"/>
      <c r="J58" s="434"/>
      <c r="K58" s="434"/>
      <c r="L58" s="434"/>
      <c r="M58" s="435"/>
      <c r="N58" s="394"/>
      <c r="O58" s="395"/>
      <c r="P58" s="395"/>
      <c r="Q58" s="395"/>
      <c r="R58" s="395"/>
      <c r="S58" s="396"/>
    </row>
    <row r="59" spans="1:19" ht="15" customHeight="1" x14ac:dyDescent="0.25">
      <c r="A59" s="370"/>
      <c r="B59" s="377" t="s">
        <v>892</v>
      </c>
      <c r="C59" s="378"/>
      <c r="D59" s="378"/>
      <c r="E59" s="378"/>
      <c r="F59" s="378"/>
      <c r="G59" s="378"/>
      <c r="H59" s="378"/>
      <c r="I59" s="378"/>
      <c r="J59" s="378"/>
      <c r="K59" s="378"/>
      <c r="L59" s="378"/>
      <c r="M59" s="379"/>
      <c r="N59" s="427" t="s">
        <v>355</v>
      </c>
      <c r="O59" s="428"/>
      <c r="P59" s="428"/>
      <c r="Q59" s="428"/>
      <c r="R59" s="428"/>
      <c r="S59" s="429"/>
    </row>
    <row r="60" spans="1:19" ht="15" customHeight="1" x14ac:dyDescent="0.25">
      <c r="A60" s="370"/>
      <c r="B60" s="380"/>
      <c r="C60" s="511"/>
      <c r="D60" s="511"/>
      <c r="E60" s="511"/>
      <c r="F60" s="511"/>
      <c r="G60" s="511"/>
      <c r="H60" s="511"/>
      <c r="I60" s="511"/>
      <c r="J60" s="511"/>
      <c r="K60" s="511"/>
      <c r="L60" s="511"/>
      <c r="M60" s="382"/>
      <c r="N60" s="371"/>
      <c r="O60" s="372"/>
      <c r="P60" s="372"/>
      <c r="Q60" s="372"/>
      <c r="R60" s="372"/>
      <c r="S60" s="373"/>
    </row>
    <row r="61" spans="1:19" ht="15" customHeight="1" x14ac:dyDescent="0.25">
      <c r="A61" s="370"/>
      <c r="B61" s="380"/>
      <c r="C61" s="511"/>
      <c r="D61" s="511"/>
      <c r="E61" s="511"/>
      <c r="F61" s="511"/>
      <c r="G61" s="511"/>
      <c r="H61" s="511"/>
      <c r="I61" s="511"/>
      <c r="J61" s="511"/>
      <c r="K61" s="511"/>
      <c r="L61" s="511"/>
      <c r="M61" s="382"/>
      <c r="N61" s="371"/>
      <c r="O61" s="372"/>
      <c r="P61" s="372"/>
      <c r="Q61" s="372"/>
      <c r="R61" s="372"/>
      <c r="S61" s="373"/>
    </row>
    <row r="62" spans="1:19" ht="15" customHeight="1" x14ac:dyDescent="0.25">
      <c r="A62" s="370"/>
      <c r="B62" s="380"/>
      <c r="C62" s="511"/>
      <c r="D62" s="511"/>
      <c r="E62" s="511"/>
      <c r="F62" s="511"/>
      <c r="G62" s="511"/>
      <c r="H62" s="511"/>
      <c r="I62" s="511"/>
      <c r="J62" s="511"/>
      <c r="K62" s="511"/>
      <c r="L62" s="511"/>
      <c r="M62" s="382"/>
      <c r="N62" s="371"/>
      <c r="O62" s="372"/>
      <c r="P62" s="372"/>
      <c r="Q62" s="372"/>
      <c r="R62" s="372"/>
      <c r="S62" s="373"/>
    </row>
    <row r="63" spans="1:19" ht="15" customHeight="1" x14ac:dyDescent="0.25">
      <c r="A63" s="370"/>
      <c r="B63" s="433"/>
      <c r="C63" s="434"/>
      <c r="D63" s="434"/>
      <c r="E63" s="434"/>
      <c r="F63" s="434"/>
      <c r="G63" s="434"/>
      <c r="H63" s="434"/>
      <c r="I63" s="434"/>
      <c r="J63" s="434"/>
      <c r="K63" s="434"/>
      <c r="L63" s="434"/>
      <c r="M63" s="435"/>
      <c r="N63" s="394"/>
      <c r="O63" s="395"/>
      <c r="P63" s="395"/>
      <c r="Q63" s="395"/>
      <c r="R63" s="395"/>
      <c r="S63" s="396"/>
    </row>
    <row r="64" spans="1:19" ht="15" customHeight="1" x14ac:dyDescent="0.25">
      <c r="A64" s="370"/>
      <c r="B64" s="377" t="s">
        <v>893</v>
      </c>
      <c r="C64" s="378"/>
      <c r="D64" s="378"/>
      <c r="E64" s="378"/>
      <c r="F64" s="378"/>
      <c r="G64" s="378"/>
      <c r="H64" s="378"/>
      <c r="I64" s="378"/>
      <c r="J64" s="378"/>
      <c r="K64" s="378"/>
      <c r="L64" s="378"/>
      <c r="M64" s="379"/>
      <c r="N64" s="427" t="s">
        <v>350</v>
      </c>
      <c r="O64" s="428"/>
      <c r="P64" s="428"/>
      <c r="Q64" s="428"/>
      <c r="R64" s="428"/>
      <c r="S64" s="429"/>
    </row>
    <row r="65" spans="1:19" ht="15" customHeight="1" x14ac:dyDescent="0.25">
      <c r="A65" s="370"/>
      <c r="B65" s="380"/>
      <c r="C65" s="511"/>
      <c r="D65" s="511"/>
      <c r="E65" s="511"/>
      <c r="F65" s="511"/>
      <c r="G65" s="511"/>
      <c r="H65" s="511"/>
      <c r="I65" s="511"/>
      <c r="J65" s="511"/>
      <c r="K65" s="511"/>
      <c r="L65" s="511"/>
      <c r="M65" s="382"/>
      <c r="N65" s="371"/>
      <c r="O65" s="372"/>
      <c r="P65" s="372"/>
      <c r="Q65" s="372"/>
      <c r="R65" s="372"/>
      <c r="S65" s="373"/>
    </row>
    <row r="66" spans="1:19" ht="15" customHeight="1" x14ac:dyDescent="0.25">
      <c r="A66" s="370"/>
      <c r="B66" s="380"/>
      <c r="C66" s="511"/>
      <c r="D66" s="511"/>
      <c r="E66" s="511"/>
      <c r="F66" s="511"/>
      <c r="G66" s="511"/>
      <c r="H66" s="511"/>
      <c r="I66" s="511"/>
      <c r="J66" s="511"/>
      <c r="K66" s="511"/>
      <c r="L66" s="511"/>
      <c r="M66" s="382"/>
      <c r="N66" s="371"/>
      <c r="O66" s="372"/>
      <c r="P66" s="372"/>
      <c r="Q66" s="372"/>
      <c r="R66" s="372"/>
      <c r="S66" s="373"/>
    </row>
    <row r="67" spans="1:19" ht="15" customHeight="1" x14ac:dyDescent="0.25">
      <c r="A67" s="370"/>
      <c r="B67" s="380"/>
      <c r="C67" s="511"/>
      <c r="D67" s="511"/>
      <c r="E67" s="511"/>
      <c r="F67" s="511"/>
      <c r="G67" s="511"/>
      <c r="H67" s="511"/>
      <c r="I67" s="511"/>
      <c r="J67" s="511"/>
      <c r="K67" s="511"/>
      <c r="L67" s="511"/>
      <c r="M67" s="382"/>
      <c r="N67" s="371"/>
      <c r="O67" s="372"/>
      <c r="P67" s="372"/>
      <c r="Q67" s="372"/>
      <c r="R67" s="372"/>
      <c r="S67" s="373"/>
    </row>
    <row r="68" spans="1:19" ht="15" customHeight="1" x14ac:dyDescent="0.25">
      <c r="A68" s="370"/>
      <c r="B68" s="433"/>
      <c r="C68" s="434"/>
      <c r="D68" s="434"/>
      <c r="E68" s="434"/>
      <c r="F68" s="434"/>
      <c r="G68" s="434"/>
      <c r="H68" s="434"/>
      <c r="I68" s="434"/>
      <c r="J68" s="434"/>
      <c r="K68" s="434"/>
      <c r="L68" s="434"/>
      <c r="M68" s="435"/>
      <c r="N68" s="394"/>
      <c r="O68" s="395"/>
      <c r="P68" s="395"/>
      <c r="Q68" s="395"/>
      <c r="R68" s="395"/>
      <c r="S68" s="396"/>
    </row>
    <row r="69" spans="1:19" ht="15" customHeight="1" x14ac:dyDescent="0.25">
      <c r="A69" s="479"/>
      <c r="B69" s="480"/>
      <c r="C69" s="480"/>
      <c r="D69" s="480"/>
      <c r="E69" s="480"/>
      <c r="F69" s="480"/>
      <c r="G69" s="480"/>
      <c r="H69" s="480"/>
      <c r="I69" s="480"/>
      <c r="J69" s="480"/>
      <c r="K69" s="480"/>
      <c r="L69" s="480"/>
      <c r="M69" s="480"/>
      <c r="N69" s="480"/>
      <c r="O69" s="480"/>
      <c r="P69" s="480"/>
      <c r="Q69" s="480"/>
      <c r="R69" s="480"/>
      <c r="S69" s="481"/>
    </row>
    <row r="70" spans="1:19" ht="20.100000000000001" customHeight="1" x14ac:dyDescent="0.25">
      <c r="A70" s="279" t="s">
        <v>277</v>
      </c>
      <c r="B70" s="280"/>
      <c r="C70" s="280"/>
      <c r="D70" s="280"/>
      <c r="E70" s="280"/>
      <c r="F70" s="280"/>
      <c r="G70" s="280"/>
      <c r="H70" s="280"/>
      <c r="I70" s="280"/>
      <c r="J70" s="91"/>
      <c r="K70" s="503" t="s">
        <v>283</v>
      </c>
      <c r="L70" s="335"/>
      <c r="M70" s="335"/>
      <c r="N70" s="335"/>
      <c r="O70" s="335"/>
      <c r="P70" s="335"/>
      <c r="Q70" s="335"/>
      <c r="R70" s="335"/>
      <c r="S70" s="504"/>
    </row>
    <row r="71" spans="1:19" ht="15" customHeight="1" x14ac:dyDescent="0.25">
      <c r="A71" s="370" t="s">
        <v>278</v>
      </c>
      <c r="B71" s="505" t="s">
        <v>279</v>
      </c>
      <c r="C71" s="506"/>
      <c r="D71" s="506"/>
      <c r="E71" s="506"/>
      <c r="F71" s="507"/>
      <c r="G71" s="482">
        <f>Z1_IBs!G78</f>
        <v>725</v>
      </c>
      <c r="H71" s="483"/>
      <c r="I71" s="484"/>
      <c r="J71" s="454"/>
      <c r="K71" s="473" t="s">
        <v>315</v>
      </c>
      <c r="L71" s="476" t="s">
        <v>274</v>
      </c>
      <c r="M71" s="477"/>
      <c r="N71" s="477"/>
      <c r="O71" s="477"/>
      <c r="P71" s="477"/>
      <c r="Q71" s="477"/>
      <c r="R71" s="477"/>
      <c r="S71" s="478"/>
    </row>
    <row r="72" spans="1:19" ht="15" customHeight="1" x14ac:dyDescent="0.25">
      <c r="A72" s="370"/>
      <c r="B72" s="508" t="s">
        <v>280</v>
      </c>
      <c r="C72" s="509"/>
      <c r="D72" s="509"/>
      <c r="E72" s="509"/>
      <c r="F72" s="510"/>
      <c r="G72" s="488">
        <f>SUM(G73:I83)</f>
        <v>725</v>
      </c>
      <c r="H72" s="489"/>
      <c r="I72" s="490"/>
      <c r="J72" s="454"/>
      <c r="K72" s="474"/>
      <c r="L72" s="512" t="s">
        <v>357</v>
      </c>
      <c r="M72" s="513"/>
      <c r="N72" s="513"/>
      <c r="O72" s="513"/>
      <c r="P72" s="513"/>
      <c r="Q72" s="513"/>
      <c r="R72" s="513"/>
      <c r="S72" s="514"/>
    </row>
    <row r="73" spans="1:19" ht="15" customHeight="1" x14ac:dyDescent="0.25">
      <c r="A73" s="370"/>
      <c r="B73" s="497" t="s">
        <v>254</v>
      </c>
      <c r="C73" s="498"/>
      <c r="D73" s="498"/>
      <c r="E73" s="498"/>
      <c r="F73" s="499"/>
      <c r="G73" s="485"/>
      <c r="H73" s="486"/>
      <c r="I73" s="487"/>
      <c r="J73" s="454"/>
      <c r="K73" s="474"/>
      <c r="L73" s="512" t="s">
        <v>359</v>
      </c>
      <c r="M73" s="513"/>
      <c r="N73" s="513"/>
      <c r="O73" s="513"/>
      <c r="P73" s="513"/>
      <c r="Q73" s="513"/>
      <c r="R73" s="513"/>
      <c r="S73" s="514"/>
    </row>
    <row r="74" spans="1:19" ht="15" customHeight="1" x14ac:dyDescent="0.25">
      <c r="A74" s="370"/>
      <c r="B74" s="497" t="s">
        <v>255</v>
      </c>
      <c r="C74" s="498"/>
      <c r="D74" s="498"/>
      <c r="E74" s="498"/>
      <c r="F74" s="499"/>
      <c r="G74" s="485"/>
      <c r="H74" s="486"/>
      <c r="I74" s="487"/>
      <c r="J74" s="454"/>
      <c r="K74" s="474"/>
      <c r="L74" s="512" t="s">
        <v>363</v>
      </c>
      <c r="M74" s="513"/>
      <c r="N74" s="513"/>
      <c r="O74" s="513"/>
      <c r="P74" s="513"/>
      <c r="Q74" s="513"/>
      <c r="R74" s="513"/>
      <c r="S74" s="514"/>
    </row>
    <row r="75" spans="1:19" ht="15" customHeight="1" x14ac:dyDescent="0.25">
      <c r="A75" s="370"/>
      <c r="B75" s="497" t="s">
        <v>13</v>
      </c>
      <c r="C75" s="498"/>
      <c r="D75" s="498"/>
      <c r="E75" s="498"/>
      <c r="F75" s="499"/>
      <c r="G75" s="485"/>
      <c r="H75" s="486"/>
      <c r="I75" s="487"/>
      <c r="J75" s="454"/>
      <c r="K75" s="474"/>
      <c r="L75" s="512" t="s">
        <v>372</v>
      </c>
      <c r="M75" s="513"/>
      <c r="N75" s="513"/>
      <c r="O75" s="513"/>
      <c r="P75" s="513"/>
      <c r="Q75" s="513"/>
      <c r="R75" s="513"/>
      <c r="S75" s="514"/>
    </row>
    <row r="76" spans="1:19" ht="15" customHeight="1" x14ac:dyDescent="0.25">
      <c r="A76" s="370"/>
      <c r="B76" s="497" t="s">
        <v>256</v>
      </c>
      <c r="C76" s="498"/>
      <c r="D76" s="498"/>
      <c r="E76" s="498"/>
      <c r="F76" s="499"/>
      <c r="G76" s="485"/>
      <c r="H76" s="486"/>
      <c r="I76" s="487"/>
      <c r="J76" s="454"/>
      <c r="K76" s="474"/>
      <c r="L76" s="512"/>
      <c r="M76" s="513"/>
      <c r="N76" s="513"/>
      <c r="O76" s="513"/>
      <c r="P76" s="513"/>
      <c r="Q76" s="513"/>
      <c r="R76" s="513"/>
      <c r="S76" s="514"/>
    </row>
    <row r="77" spans="1:19" ht="15" customHeight="1" x14ac:dyDescent="0.25">
      <c r="A77" s="370"/>
      <c r="B77" s="497" t="s">
        <v>257</v>
      </c>
      <c r="C77" s="498"/>
      <c r="D77" s="498"/>
      <c r="E77" s="498"/>
      <c r="F77" s="499"/>
      <c r="G77" s="485"/>
      <c r="H77" s="486"/>
      <c r="I77" s="487"/>
      <c r="J77" s="454"/>
      <c r="K77" s="474"/>
      <c r="L77" s="512"/>
      <c r="M77" s="513"/>
      <c r="N77" s="513"/>
      <c r="O77" s="513"/>
      <c r="P77" s="513"/>
      <c r="Q77" s="513"/>
      <c r="R77" s="513"/>
      <c r="S77" s="514"/>
    </row>
    <row r="78" spans="1:19" ht="15" customHeight="1" x14ac:dyDescent="0.25">
      <c r="A78" s="370"/>
      <c r="B78" s="497" t="s">
        <v>258</v>
      </c>
      <c r="C78" s="498"/>
      <c r="D78" s="498"/>
      <c r="E78" s="498"/>
      <c r="F78" s="499"/>
      <c r="G78" s="485"/>
      <c r="H78" s="486"/>
      <c r="I78" s="487"/>
      <c r="J78" s="454"/>
      <c r="K78" s="474"/>
      <c r="L78" s="512"/>
      <c r="M78" s="513"/>
      <c r="N78" s="513"/>
      <c r="O78" s="513"/>
      <c r="P78" s="513"/>
      <c r="Q78" s="513"/>
      <c r="R78" s="513"/>
      <c r="S78" s="514"/>
    </row>
    <row r="79" spans="1:19" ht="15" customHeight="1" x14ac:dyDescent="0.25">
      <c r="A79" s="370"/>
      <c r="B79" s="497" t="s">
        <v>259</v>
      </c>
      <c r="C79" s="498"/>
      <c r="D79" s="498"/>
      <c r="E79" s="498"/>
      <c r="F79" s="499"/>
      <c r="G79" s="485"/>
      <c r="H79" s="486"/>
      <c r="I79" s="487"/>
      <c r="J79" s="454"/>
      <c r="K79" s="475"/>
      <c r="L79" s="512"/>
      <c r="M79" s="513"/>
      <c r="N79" s="513"/>
      <c r="O79" s="513"/>
      <c r="P79" s="513"/>
      <c r="Q79" s="513"/>
      <c r="R79" s="513"/>
      <c r="S79" s="514"/>
    </row>
    <row r="80" spans="1:19" ht="15" customHeight="1" x14ac:dyDescent="0.25">
      <c r="A80" s="370"/>
      <c r="B80" s="497" t="s">
        <v>260</v>
      </c>
      <c r="C80" s="498"/>
      <c r="D80" s="498"/>
      <c r="E80" s="498"/>
      <c r="F80" s="499"/>
      <c r="G80" s="485">
        <v>725</v>
      </c>
      <c r="H80" s="486"/>
      <c r="I80" s="487"/>
      <c r="J80" s="454"/>
      <c r="K80" s="473" t="s">
        <v>316</v>
      </c>
      <c r="L80" s="476" t="s">
        <v>274</v>
      </c>
      <c r="M80" s="477"/>
      <c r="N80" s="477"/>
      <c r="O80" s="477"/>
      <c r="P80" s="477"/>
      <c r="Q80" s="477"/>
      <c r="R80" s="477"/>
      <c r="S80" s="478"/>
    </row>
    <row r="81" spans="1:19" ht="15" customHeight="1" x14ac:dyDescent="0.25">
      <c r="A81" s="370"/>
      <c r="B81" s="497" t="s">
        <v>326</v>
      </c>
      <c r="C81" s="498"/>
      <c r="D81" s="498"/>
      <c r="E81" s="498"/>
      <c r="F81" s="499"/>
      <c r="G81" s="485"/>
      <c r="H81" s="486"/>
      <c r="I81" s="487"/>
      <c r="J81" s="454"/>
      <c r="K81" s="474"/>
      <c r="L81" s="512" t="s">
        <v>394</v>
      </c>
      <c r="M81" s="513"/>
      <c r="N81" s="513"/>
      <c r="O81" s="513"/>
      <c r="P81" s="513"/>
      <c r="Q81" s="513"/>
      <c r="R81" s="513"/>
      <c r="S81" s="514"/>
    </row>
    <row r="82" spans="1:19" ht="15" customHeight="1" x14ac:dyDescent="0.25">
      <c r="A82" s="370"/>
      <c r="B82" s="497" t="s">
        <v>261</v>
      </c>
      <c r="C82" s="498"/>
      <c r="D82" s="498"/>
      <c r="E82" s="498"/>
      <c r="F82" s="499"/>
      <c r="G82" s="485"/>
      <c r="H82" s="486"/>
      <c r="I82" s="487"/>
      <c r="J82" s="454"/>
      <c r="K82" s="474"/>
      <c r="L82" s="470"/>
      <c r="M82" s="471"/>
      <c r="N82" s="471"/>
      <c r="O82" s="471"/>
      <c r="P82" s="471"/>
      <c r="Q82" s="471"/>
      <c r="R82" s="471"/>
      <c r="S82" s="472"/>
    </row>
    <row r="83" spans="1:19" ht="15" customHeight="1" x14ac:dyDescent="0.25">
      <c r="A83" s="370"/>
      <c r="B83" s="497" t="s">
        <v>262</v>
      </c>
      <c r="C83" s="498"/>
      <c r="D83" s="498"/>
      <c r="E83" s="498"/>
      <c r="F83" s="499"/>
      <c r="G83" s="485"/>
      <c r="H83" s="486"/>
      <c r="I83" s="487"/>
      <c r="J83" s="454"/>
      <c r="K83" s="474"/>
      <c r="L83" s="470"/>
      <c r="M83" s="471"/>
      <c r="N83" s="471"/>
      <c r="O83" s="471"/>
      <c r="P83" s="471"/>
      <c r="Q83" s="471"/>
      <c r="R83" s="471"/>
      <c r="S83" s="472"/>
    </row>
    <row r="84" spans="1:19" ht="15" customHeight="1" x14ac:dyDescent="0.25">
      <c r="A84" s="370"/>
      <c r="B84" s="500" t="s">
        <v>281</v>
      </c>
      <c r="C84" s="501"/>
      <c r="D84" s="501"/>
      <c r="E84" s="501"/>
      <c r="F84" s="502"/>
      <c r="G84" s="494">
        <f>Z1_IBs!H78</f>
        <v>0</v>
      </c>
      <c r="H84" s="495"/>
      <c r="I84" s="496"/>
      <c r="J84" s="454"/>
      <c r="K84" s="474"/>
      <c r="L84" s="470"/>
      <c r="M84" s="471"/>
      <c r="N84" s="471"/>
      <c r="O84" s="471"/>
      <c r="P84" s="471"/>
      <c r="Q84" s="471"/>
      <c r="R84" s="471"/>
      <c r="S84" s="472"/>
    </row>
    <row r="85" spans="1:19" ht="15" customHeight="1" x14ac:dyDescent="0.25">
      <c r="A85" s="370"/>
      <c r="B85" s="491" t="s">
        <v>282</v>
      </c>
      <c r="C85" s="492"/>
      <c r="D85" s="492"/>
      <c r="E85" s="492"/>
      <c r="F85" s="493"/>
      <c r="G85" s="488">
        <f>SUM(G84,G71)</f>
        <v>725</v>
      </c>
      <c r="H85" s="489"/>
      <c r="I85" s="490"/>
      <c r="J85" s="455"/>
      <c r="K85" s="475"/>
      <c r="L85" s="470"/>
      <c r="M85" s="471"/>
      <c r="N85" s="471"/>
      <c r="O85" s="471"/>
      <c r="P85" s="471"/>
      <c r="Q85" s="471"/>
      <c r="R85" s="471"/>
      <c r="S85" s="472"/>
    </row>
    <row r="86" spans="1:19" ht="15" customHeight="1" x14ac:dyDescent="0.25">
      <c r="A86" s="411"/>
      <c r="B86" s="412"/>
      <c r="C86" s="412"/>
      <c r="D86" s="412"/>
      <c r="E86" s="412"/>
      <c r="F86" s="412"/>
      <c r="G86" s="412"/>
      <c r="H86" s="412"/>
      <c r="I86" s="412"/>
      <c r="J86" s="412"/>
      <c r="K86" s="412"/>
      <c r="L86" s="412"/>
      <c r="M86" s="412"/>
      <c r="N86" s="412"/>
      <c r="O86" s="412"/>
      <c r="P86" s="412"/>
      <c r="Q86" s="412"/>
      <c r="R86" s="412"/>
      <c r="S86" s="413"/>
    </row>
    <row r="87" spans="1:19" ht="20.100000000000001" customHeight="1" x14ac:dyDescent="0.25">
      <c r="A87" s="451" t="s">
        <v>284</v>
      </c>
      <c r="B87" s="452"/>
      <c r="C87" s="452"/>
      <c r="D87" s="452"/>
      <c r="E87" s="452"/>
      <c r="F87" s="452"/>
      <c r="G87" s="452"/>
      <c r="H87" s="452"/>
      <c r="I87" s="452"/>
      <c r="J87" s="452"/>
      <c r="K87" s="452"/>
      <c r="L87" s="452"/>
      <c r="M87" s="452"/>
      <c r="N87" s="452"/>
      <c r="O87" s="452"/>
      <c r="P87" s="452"/>
      <c r="Q87" s="452"/>
      <c r="R87" s="452"/>
      <c r="S87" s="453"/>
    </row>
    <row r="88" spans="1:19" ht="15" customHeight="1" x14ac:dyDescent="0.25">
      <c r="A88" s="397" t="s">
        <v>294</v>
      </c>
      <c r="B88" s="398" t="s">
        <v>285</v>
      </c>
      <c r="C88" s="399"/>
      <c r="D88" s="399"/>
      <c r="E88" s="400"/>
      <c r="F88" s="398" t="str">
        <f>Z1_IBs!E78</f>
        <v>pass</v>
      </c>
      <c r="G88" s="399"/>
      <c r="H88" s="399"/>
      <c r="I88" s="400"/>
      <c r="J88" s="401"/>
      <c r="K88" s="414" t="s">
        <v>287</v>
      </c>
      <c r="L88" s="408" t="s">
        <v>288</v>
      </c>
      <c r="M88" s="409"/>
      <c r="N88" s="409"/>
      <c r="O88" s="409"/>
      <c r="P88" s="409"/>
      <c r="Q88" s="409"/>
      <c r="R88" s="409"/>
      <c r="S88" s="410"/>
    </row>
    <row r="89" spans="1:19" ht="15" customHeight="1" x14ac:dyDescent="0.25">
      <c r="A89" s="397"/>
      <c r="B89" s="402" t="s">
        <v>274</v>
      </c>
      <c r="C89" s="403"/>
      <c r="D89" s="403"/>
      <c r="E89" s="404"/>
      <c r="F89" s="402" t="s">
        <v>286</v>
      </c>
      <c r="G89" s="403"/>
      <c r="H89" s="403"/>
      <c r="I89" s="404"/>
      <c r="J89" s="401"/>
      <c r="K89" s="414"/>
      <c r="L89" s="405" t="s">
        <v>289</v>
      </c>
      <c r="M89" s="406"/>
      <c r="N89" s="406"/>
      <c r="O89" s="406"/>
      <c r="P89" s="406"/>
      <c r="Q89" s="406"/>
      <c r="R89" s="406"/>
      <c r="S89" s="407"/>
    </row>
    <row r="90" spans="1:19" ht="15" customHeight="1" x14ac:dyDescent="0.25">
      <c r="A90" s="397"/>
      <c r="B90" s="421" t="s">
        <v>383</v>
      </c>
      <c r="C90" s="422"/>
      <c r="D90" s="422"/>
      <c r="E90" s="423"/>
      <c r="F90" s="424">
        <v>100</v>
      </c>
      <c r="G90" s="425"/>
      <c r="H90" s="425"/>
      <c r="I90" s="426"/>
      <c r="J90" s="401"/>
      <c r="K90" s="414"/>
      <c r="L90" s="405" t="s">
        <v>290</v>
      </c>
      <c r="M90" s="406"/>
      <c r="N90" s="406"/>
      <c r="O90" s="406"/>
      <c r="P90" s="406"/>
      <c r="Q90" s="406"/>
      <c r="R90" s="406"/>
      <c r="S90" s="407"/>
    </row>
    <row r="91" spans="1:19" ht="15" customHeight="1" x14ac:dyDescent="0.25">
      <c r="A91" s="397"/>
      <c r="B91" s="421"/>
      <c r="C91" s="422"/>
      <c r="D91" s="422"/>
      <c r="E91" s="423"/>
      <c r="F91" s="424"/>
      <c r="G91" s="425"/>
      <c r="H91" s="425"/>
      <c r="I91" s="426"/>
      <c r="J91" s="401"/>
      <c r="K91" s="414"/>
      <c r="L91" s="405" t="s">
        <v>291</v>
      </c>
      <c r="M91" s="406"/>
      <c r="N91" s="406"/>
      <c r="O91" s="406"/>
      <c r="P91" s="406"/>
      <c r="Q91" s="406"/>
      <c r="R91" s="406"/>
      <c r="S91" s="407"/>
    </row>
    <row r="92" spans="1:19" ht="15" customHeight="1" x14ac:dyDescent="0.25">
      <c r="A92" s="397"/>
      <c r="B92" s="421"/>
      <c r="C92" s="422"/>
      <c r="D92" s="422"/>
      <c r="E92" s="423"/>
      <c r="F92" s="424"/>
      <c r="G92" s="425"/>
      <c r="H92" s="425"/>
      <c r="I92" s="426"/>
      <c r="J92" s="401"/>
      <c r="K92" s="414"/>
      <c r="L92" s="405" t="s">
        <v>292</v>
      </c>
      <c r="M92" s="406"/>
      <c r="N92" s="406"/>
      <c r="O92" s="406"/>
      <c r="P92" s="406"/>
      <c r="Q92" s="406"/>
      <c r="R92" s="406"/>
      <c r="S92" s="407"/>
    </row>
    <row r="93" spans="1:19" ht="15" customHeight="1" x14ac:dyDescent="0.25">
      <c r="A93" s="397"/>
      <c r="B93" s="421"/>
      <c r="C93" s="422"/>
      <c r="D93" s="422"/>
      <c r="E93" s="423"/>
      <c r="F93" s="424"/>
      <c r="G93" s="425"/>
      <c r="H93" s="425"/>
      <c r="I93" s="426"/>
      <c r="J93" s="401"/>
      <c r="K93" s="414"/>
      <c r="L93" s="405" t="s">
        <v>293</v>
      </c>
      <c r="M93" s="406"/>
      <c r="N93" s="406"/>
      <c r="O93" s="406"/>
      <c r="P93" s="406"/>
      <c r="Q93" s="406"/>
      <c r="R93" s="406"/>
      <c r="S93" s="407"/>
    </row>
    <row r="94" spans="1:19" ht="15" customHeight="1" x14ac:dyDescent="0.25">
      <c r="A94" s="397"/>
      <c r="B94" s="421"/>
      <c r="C94" s="422"/>
      <c r="D94" s="422"/>
      <c r="E94" s="423"/>
      <c r="F94" s="424"/>
      <c r="G94" s="425"/>
      <c r="H94" s="425"/>
      <c r="I94" s="426"/>
      <c r="J94" s="401"/>
      <c r="K94" s="414"/>
      <c r="L94" s="405" t="s">
        <v>563</v>
      </c>
      <c r="M94" s="406"/>
      <c r="N94" s="406"/>
      <c r="O94" s="406"/>
      <c r="P94" s="406"/>
      <c r="Q94" s="406"/>
      <c r="R94" s="406"/>
      <c r="S94" s="407"/>
    </row>
    <row r="95" spans="1:19" ht="15" customHeight="1" x14ac:dyDescent="0.25">
      <c r="A95" s="411"/>
      <c r="B95" s="412"/>
      <c r="C95" s="412"/>
      <c r="D95" s="412"/>
      <c r="E95" s="412"/>
      <c r="F95" s="412"/>
      <c r="G95" s="412"/>
      <c r="H95" s="412"/>
      <c r="I95" s="412"/>
      <c r="J95" s="412"/>
      <c r="K95" s="412"/>
      <c r="L95" s="412"/>
      <c r="M95" s="412"/>
      <c r="N95" s="412"/>
      <c r="O95" s="412"/>
      <c r="P95" s="412"/>
      <c r="Q95" s="412"/>
      <c r="R95" s="412"/>
      <c r="S95" s="413"/>
    </row>
    <row r="96" spans="1:19" ht="20.100000000000001" customHeight="1" x14ac:dyDescent="0.25">
      <c r="A96" s="456" t="s">
        <v>297</v>
      </c>
      <c r="B96" s="415" t="s">
        <v>295</v>
      </c>
      <c r="C96" s="415"/>
      <c r="D96" s="415"/>
      <c r="E96" s="415"/>
      <c r="F96" s="415"/>
      <c r="G96" s="415"/>
      <c r="H96" s="415"/>
      <c r="I96" s="415"/>
      <c r="J96" s="415"/>
      <c r="K96" s="415"/>
      <c r="L96" s="415"/>
      <c r="M96" s="415"/>
      <c r="N96" s="415"/>
      <c r="O96" s="415"/>
      <c r="P96" s="415"/>
      <c r="Q96" s="415"/>
      <c r="R96" s="415"/>
      <c r="S96" s="416"/>
    </row>
    <row r="97" spans="1:19" ht="15" customHeight="1" x14ac:dyDescent="0.25">
      <c r="A97" s="456"/>
      <c r="B97" s="283" t="s">
        <v>296</v>
      </c>
      <c r="C97" s="283"/>
      <c r="D97" s="283"/>
      <c r="E97" s="283"/>
      <c r="F97" s="283"/>
      <c r="G97" s="283"/>
      <c r="H97" s="283"/>
      <c r="I97" s="283"/>
      <c r="J97" s="283"/>
      <c r="K97" s="283"/>
      <c r="L97" s="283"/>
      <c r="M97" s="283"/>
      <c r="N97" s="283"/>
      <c r="O97" s="283"/>
      <c r="P97" s="283"/>
      <c r="Q97" s="283"/>
      <c r="R97" s="283"/>
      <c r="S97" s="284"/>
    </row>
    <row r="98" spans="1:19" ht="247.9" customHeight="1" x14ac:dyDescent="0.25">
      <c r="A98" s="456"/>
      <c r="B98" s="515" t="s">
        <v>899</v>
      </c>
      <c r="C98" s="515"/>
      <c r="D98" s="515"/>
      <c r="E98" s="515"/>
      <c r="F98" s="515"/>
      <c r="G98" s="515"/>
      <c r="H98" s="515"/>
      <c r="I98" s="515"/>
      <c r="J98" s="515"/>
      <c r="K98" s="515"/>
      <c r="L98" s="515"/>
      <c r="M98" s="515"/>
      <c r="N98" s="515"/>
      <c r="O98" s="515"/>
      <c r="P98" s="515"/>
      <c r="Q98" s="515"/>
      <c r="R98" s="515"/>
      <c r="S98" s="516"/>
    </row>
    <row r="99" spans="1:19" ht="15" customHeight="1" x14ac:dyDescent="0.25">
      <c r="A99" s="456"/>
      <c r="B99" s="419" t="s">
        <v>298</v>
      </c>
      <c r="C99" s="419"/>
      <c r="D99" s="419"/>
      <c r="E99" s="419"/>
      <c r="F99" s="419"/>
      <c r="G99" s="419"/>
      <c r="H99" s="419"/>
      <c r="I99" s="419"/>
      <c r="J99" s="419"/>
      <c r="K99" s="419"/>
      <c r="L99" s="419"/>
      <c r="M99" s="419"/>
      <c r="N99" s="419"/>
      <c r="O99" s="419"/>
      <c r="P99" s="419"/>
      <c r="Q99" s="419"/>
      <c r="R99" s="419"/>
      <c r="S99" s="420"/>
    </row>
    <row r="100" spans="1:19" ht="76.900000000000006" customHeight="1" x14ac:dyDescent="0.25">
      <c r="A100" s="456"/>
      <c r="B100" s="417"/>
      <c r="C100" s="417"/>
      <c r="D100" s="417"/>
      <c r="E100" s="417"/>
      <c r="F100" s="417"/>
      <c r="G100" s="417"/>
      <c r="H100" s="417"/>
      <c r="I100" s="417"/>
      <c r="J100" s="417"/>
      <c r="K100" s="417"/>
      <c r="L100" s="417"/>
      <c r="M100" s="417"/>
      <c r="N100" s="417"/>
      <c r="O100" s="417"/>
      <c r="P100" s="417"/>
      <c r="Q100" s="417"/>
      <c r="R100" s="417"/>
      <c r="S100" s="418"/>
    </row>
    <row r="101" spans="1:19" ht="15" customHeight="1" x14ac:dyDescent="0.25">
      <c r="A101" s="456"/>
      <c r="B101" s="419" t="s">
        <v>299</v>
      </c>
      <c r="C101" s="419"/>
      <c r="D101" s="419"/>
      <c r="E101" s="419"/>
      <c r="F101" s="419"/>
      <c r="G101" s="419"/>
      <c r="H101" s="419"/>
      <c r="I101" s="419"/>
      <c r="J101" s="419"/>
      <c r="K101" s="419"/>
      <c r="L101" s="419"/>
      <c r="M101" s="419"/>
      <c r="N101" s="419"/>
      <c r="O101" s="419"/>
      <c r="P101" s="419"/>
      <c r="Q101" s="419"/>
      <c r="R101" s="419"/>
      <c r="S101" s="420"/>
    </row>
    <row r="102" spans="1:19" ht="85.15" customHeight="1" x14ac:dyDescent="0.25">
      <c r="A102" s="456"/>
      <c r="B102" s="417"/>
      <c r="C102" s="417"/>
      <c r="D102" s="417"/>
      <c r="E102" s="417"/>
      <c r="F102" s="417"/>
      <c r="G102" s="417"/>
      <c r="H102" s="417"/>
      <c r="I102" s="417"/>
      <c r="J102" s="417"/>
      <c r="K102" s="417"/>
      <c r="L102" s="417"/>
      <c r="M102" s="417"/>
      <c r="N102" s="417"/>
      <c r="O102" s="417"/>
      <c r="P102" s="417"/>
      <c r="Q102" s="417"/>
      <c r="R102" s="417"/>
      <c r="S102" s="418"/>
    </row>
    <row r="103" spans="1:19" ht="15" customHeight="1" x14ac:dyDescent="0.25">
      <c r="A103" s="92"/>
      <c r="B103" s="93"/>
      <c r="C103" s="94"/>
      <c r="D103" s="94"/>
      <c r="E103" s="94"/>
      <c r="F103" s="94"/>
      <c r="G103" s="94"/>
      <c r="H103" s="94"/>
      <c r="I103" s="94"/>
      <c r="J103" s="94"/>
      <c r="K103" s="94"/>
      <c r="L103" s="94"/>
      <c r="M103" s="94"/>
      <c r="N103" s="94"/>
      <c r="O103" s="94"/>
      <c r="P103" s="94"/>
      <c r="Q103" s="94"/>
      <c r="R103" s="94"/>
      <c r="S103" s="99"/>
    </row>
  </sheetData>
  <sheetProtection algorithmName="SHA-512" hashValue="VX6RAr7bA33cbadABvBL+TRGFiZk1XaOQTdW/73oKPGsSuz70eGFBGzfVas3wwgK1mj9kxdfSbGL+zwagrCXAQ==" saltValue="6+KG4C2LEXtyMSQksvAxEw=="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N54:S68" xr:uid="{57564105-7DCD-4C00-8C88-DEC09071451D}">
      <formula1>KEK_Z1</formula1>
    </dataValidation>
    <dataValidation type="list" allowBlank="1" showInputMessage="1" showErrorMessage="1" sqref="N34:S53" xr:uid="{BB52329F-1903-46B0-9F90-D59E2685B993}">
      <formula1>KEU_Z1</formula1>
    </dataValidation>
    <dataValidation type="list" allowBlank="1" showInputMessage="1" showErrorMessage="1" sqref="N14:S33" xr:uid="{BAB3316C-2986-4406-9C20-F8ACB652E1BF}">
      <formula1>KEW_Z1</formula1>
    </dataValidation>
    <dataValidation type="list" allowBlank="1" showInputMessage="1" showErrorMessage="1" sqref="L81:L85" xr:uid="{2A70F2F5-40FC-4614-8F88-275A963B5FDD}">
      <formula1>PRAC_STUD</formula1>
    </dataValidation>
    <dataValidation type="list" allowBlank="1" showInputMessage="1" showErrorMessage="1" sqref="L72:L79" xr:uid="{D58484F4-51F5-4CAA-B190-FAFC631BF852}">
      <formula1>METODY</formula1>
    </dataValidation>
    <dataValidation type="list" allowBlank="1" showInputMessage="1" showErrorMessage="1" sqref="L7" xr:uid="{0515C9BC-B479-417F-9194-036F46208BA3}">
      <formula1>STATUS</formula1>
    </dataValidation>
    <dataValidation type="list" allowBlank="1" showInputMessage="1" showErrorMessage="1" sqref="B90:E94" xr:uid="{4F7443E8-BFF9-4C2B-A139-AAE78B1BBE80}">
      <formula1>ZAL</formula1>
    </dataValidation>
  </dataValidations>
  <hyperlinks>
    <hyperlink ref="P13" r:id="rId1" xr:uid="{E8D5CB73-073A-480C-BB48-E146B688F4CD}"/>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Gothic,Pogrubiony"&amp;12&amp;K05-048COURSE DESCRIPTION&amp;R&amp;G</oddHeader>
  </headerFooter>
  <rowBreaks count="1" manualBreakCount="1">
    <brk id="68" max="16383" man="1"/>
  </rowBreaks>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47E3-69DC-4102-A009-8A988683C010}">
  <sheetPr codeName="Arkusz4"/>
  <dimension ref="A1:P57"/>
  <sheetViews>
    <sheetView zoomScale="70" zoomScaleNormal="70" workbookViewId="0"/>
  </sheetViews>
  <sheetFormatPr defaultColWidth="9.140625" defaultRowHeight="15" x14ac:dyDescent="0.25"/>
  <cols>
    <col min="1" max="1" width="73.5703125" style="203" customWidth="1"/>
    <col min="2" max="2" width="61.85546875" style="203" customWidth="1"/>
    <col min="3" max="3" width="53.5703125" style="203" customWidth="1"/>
    <col min="4" max="4" width="9.140625" style="203"/>
    <col min="5" max="5" width="44.7109375" style="203" customWidth="1"/>
    <col min="6" max="6" width="9.140625" style="203"/>
    <col min="7" max="7" width="35.140625" style="203" customWidth="1"/>
    <col min="8" max="8" width="9.140625" style="203"/>
    <col min="9" max="9" width="16.7109375" style="203" customWidth="1"/>
    <col min="10" max="10" width="9.140625" style="203"/>
    <col min="11" max="11" width="42.140625" style="218" customWidth="1"/>
    <col min="12" max="12" width="9.140625" style="203"/>
    <col min="13" max="13" width="35.85546875" style="203" customWidth="1"/>
    <col min="14" max="16384" width="9.140625" style="203"/>
  </cols>
  <sheetData>
    <row r="1" spans="1:16" ht="33" customHeight="1" thickBot="1" x14ac:dyDescent="0.3">
      <c r="A1" s="208" t="s">
        <v>106</v>
      </c>
      <c r="B1" s="208" t="s">
        <v>107</v>
      </c>
      <c r="C1" s="208" t="s">
        <v>108</v>
      </c>
      <c r="E1" s="208" t="s">
        <v>15</v>
      </c>
      <c r="G1" s="208" t="s">
        <v>16</v>
      </c>
      <c r="I1" s="208" t="s">
        <v>38</v>
      </c>
      <c r="K1" s="208" t="s">
        <v>39</v>
      </c>
      <c r="P1" s="203" t="s">
        <v>109</v>
      </c>
    </row>
    <row r="2" spans="1:16" ht="30" customHeight="1" thickBot="1" x14ac:dyDescent="0.3">
      <c r="A2" s="209" t="s">
        <v>10</v>
      </c>
      <c r="B2" s="209" t="s">
        <v>11</v>
      </c>
      <c r="C2" s="209" t="s">
        <v>12</v>
      </c>
      <c r="E2" s="210" t="s">
        <v>254</v>
      </c>
      <c r="G2" s="211" t="s">
        <v>373</v>
      </c>
      <c r="I2" s="210" t="s">
        <v>251</v>
      </c>
      <c r="K2" s="212" t="s">
        <v>384</v>
      </c>
      <c r="M2" s="211" t="s">
        <v>373</v>
      </c>
    </row>
    <row r="3" spans="1:16" ht="79.5" thickBot="1" x14ac:dyDescent="0.3">
      <c r="A3" s="213" t="s">
        <v>336</v>
      </c>
      <c r="B3" s="214" t="s">
        <v>414</v>
      </c>
      <c r="C3" s="213" t="s">
        <v>349</v>
      </c>
      <c r="E3" s="210" t="s">
        <v>357</v>
      </c>
      <c r="G3" s="211" t="s">
        <v>374</v>
      </c>
      <c r="I3" s="210" t="s">
        <v>252</v>
      </c>
      <c r="K3" s="212" t="s">
        <v>385</v>
      </c>
      <c r="M3" s="211" t="s">
        <v>900</v>
      </c>
    </row>
    <row r="4" spans="1:16" ht="63.75" thickBot="1" x14ac:dyDescent="0.3">
      <c r="A4" s="214" t="s">
        <v>398</v>
      </c>
      <c r="B4" s="213" t="s">
        <v>337</v>
      </c>
      <c r="C4" s="213" t="s">
        <v>350</v>
      </c>
      <c r="E4" s="210" t="s">
        <v>358</v>
      </c>
      <c r="G4" s="211" t="s">
        <v>375</v>
      </c>
      <c r="I4" s="210" t="s">
        <v>253</v>
      </c>
      <c r="K4" s="212" t="s">
        <v>386</v>
      </c>
      <c r="M4" s="211" t="s">
        <v>375</v>
      </c>
    </row>
    <row r="5" spans="1:16" ht="63.75" thickBot="1" x14ac:dyDescent="0.3">
      <c r="A5" s="214" t="s">
        <v>399</v>
      </c>
      <c r="B5" s="213" t="s">
        <v>338</v>
      </c>
      <c r="C5" s="213" t="s">
        <v>351</v>
      </c>
      <c r="E5" s="215" t="s">
        <v>359</v>
      </c>
      <c r="G5" s="211" t="s">
        <v>376</v>
      </c>
      <c r="K5" s="216" t="s">
        <v>387</v>
      </c>
      <c r="M5" s="211" t="s">
        <v>376</v>
      </c>
    </row>
    <row r="6" spans="1:16" ht="48" thickBot="1" x14ac:dyDescent="0.3">
      <c r="A6" s="214" t="s">
        <v>400</v>
      </c>
      <c r="B6" s="213" t="s">
        <v>339</v>
      </c>
      <c r="C6" s="213" t="s">
        <v>352</v>
      </c>
      <c r="E6" s="215" t="s">
        <v>14</v>
      </c>
      <c r="G6" s="211" t="s">
        <v>377</v>
      </c>
      <c r="K6" s="216" t="s">
        <v>388</v>
      </c>
      <c r="M6" s="211" t="s">
        <v>377</v>
      </c>
    </row>
    <row r="7" spans="1:16" ht="63.75" thickBot="1" x14ac:dyDescent="0.3">
      <c r="A7" s="214" t="s">
        <v>401</v>
      </c>
      <c r="B7" s="213" t="s">
        <v>340</v>
      </c>
      <c r="C7" s="213" t="s">
        <v>353</v>
      </c>
      <c r="E7" s="215" t="s">
        <v>360</v>
      </c>
      <c r="G7" s="211" t="s">
        <v>361</v>
      </c>
      <c r="K7" s="216" t="s">
        <v>389</v>
      </c>
      <c r="M7" s="211" t="s">
        <v>361</v>
      </c>
    </row>
    <row r="8" spans="1:16" ht="63.75" thickBot="1" x14ac:dyDescent="0.3">
      <c r="A8" s="214" t="s">
        <v>402</v>
      </c>
      <c r="B8" s="213" t="s">
        <v>341</v>
      </c>
      <c r="C8" s="213" t="s">
        <v>354</v>
      </c>
      <c r="E8" s="215" t="s">
        <v>361</v>
      </c>
      <c r="G8" s="211" t="s">
        <v>378</v>
      </c>
      <c r="K8" s="216" t="s">
        <v>637</v>
      </c>
      <c r="M8" s="211" t="s">
        <v>378</v>
      </c>
    </row>
    <row r="9" spans="1:16" ht="63.75" thickBot="1" x14ac:dyDescent="0.3">
      <c r="A9" s="214" t="s">
        <v>403</v>
      </c>
      <c r="B9" s="213" t="s">
        <v>342</v>
      </c>
      <c r="C9" s="213" t="s">
        <v>355</v>
      </c>
      <c r="E9" s="215" t="s">
        <v>362</v>
      </c>
      <c r="G9" s="211" t="s">
        <v>379</v>
      </c>
      <c r="K9" s="212" t="s">
        <v>391</v>
      </c>
      <c r="M9" s="211" t="s">
        <v>379</v>
      </c>
    </row>
    <row r="10" spans="1:16" ht="63.75" thickBot="1" x14ac:dyDescent="0.3">
      <c r="A10" s="214" t="s">
        <v>404</v>
      </c>
      <c r="B10" s="213" t="s">
        <v>343</v>
      </c>
      <c r="C10" s="213" t="s">
        <v>356</v>
      </c>
      <c r="E10" s="215" t="s">
        <v>363</v>
      </c>
      <c r="G10" s="211" t="s">
        <v>380</v>
      </c>
      <c r="K10" s="212" t="s">
        <v>392</v>
      </c>
      <c r="M10" s="211" t="s">
        <v>380</v>
      </c>
    </row>
    <row r="11" spans="1:16" ht="63.75" thickBot="1" x14ac:dyDescent="0.3">
      <c r="A11" s="214" t="s">
        <v>405</v>
      </c>
      <c r="B11" s="213" t="s">
        <v>344</v>
      </c>
      <c r="E11" s="215" t="s">
        <v>364</v>
      </c>
      <c r="G11" s="211" t="s">
        <v>381</v>
      </c>
      <c r="K11" s="212" t="s">
        <v>393</v>
      </c>
      <c r="M11" s="211" t="s">
        <v>381</v>
      </c>
    </row>
    <row r="12" spans="1:16" ht="63.75" thickBot="1" x14ac:dyDescent="0.3">
      <c r="A12" s="214" t="s">
        <v>406</v>
      </c>
      <c r="B12" s="213" t="s">
        <v>345</v>
      </c>
      <c r="E12" s="215" t="s">
        <v>365</v>
      </c>
      <c r="G12" s="211" t="s">
        <v>382</v>
      </c>
      <c r="K12" s="212" t="s">
        <v>367</v>
      </c>
      <c r="M12" s="211" t="s">
        <v>382</v>
      </c>
    </row>
    <row r="13" spans="1:16" ht="48" thickBot="1" x14ac:dyDescent="0.3">
      <c r="A13" s="214" t="s">
        <v>407</v>
      </c>
      <c r="B13" s="213" t="s">
        <v>346</v>
      </c>
      <c r="E13" s="215" t="s">
        <v>366</v>
      </c>
      <c r="G13" s="211" t="s">
        <v>383</v>
      </c>
      <c r="K13" s="217" t="s">
        <v>394</v>
      </c>
      <c r="M13" s="211" t="s">
        <v>383</v>
      </c>
    </row>
    <row r="14" spans="1:16" ht="63.75" thickBot="1" x14ac:dyDescent="0.3">
      <c r="A14" s="214" t="s">
        <v>408</v>
      </c>
      <c r="B14" s="213" t="s">
        <v>347</v>
      </c>
      <c r="E14" s="215" t="s">
        <v>367</v>
      </c>
    </row>
    <row r="15" spans="1:16" ht="79.5" thickBot="1" x14ac:dyDescent="0.3">
      <c r="A15" s="214" t="s">
        <v>409</v>
      </c>
      <c r="B15" s="213" t="s">
        <v>348</v>
      </c>
      <c r="E15" s="215" t="s">
        <v>368</v>
      </c>
      <c r="G15" s="191"/>
      <c r="H15" s="191"/>
      <c r="I15" s="191"/>
      <c r="J15" s="191"/>
      <c r="K15" s="1"/>
      <c r="L15" s="191"/>
      <c r="M15" s="191"/>
    </row>
    <row r="16" spans="1:16" ht="48" thickBot="1" x14ac:dyDescent="0.3">
      <c r="A16" s="214" t="s">
        <v>410</v>
      </c>
      <c r="E16" s="215" t="s">
        <v>258</v>
      </c>
    </row>
    <row r="17" spans="1:5" ht="32.25" thickBot="1" x14ac:dyDescent="0.3">
      <c r="A17" s="214" t="s">
        <v>411</v>
      </c>
      <c r="E17" s="215" t="s">
        <v>369</v>
      </c>
    </row>
    <row r="18" spans="1:5" ht="63.75" thickBot="1" x14ac:dyDescent="0.3">
      <c r="A18" s="214" t="s">
        <v>412</v>
      </c>
      <c r="E18" s="215" t="s">
        <v>370</v>
      </c>
    </row>
    <row r="19" spans="1:5" ht="63.75" thickBot="1" x14ac:dyDescent="0.3">
      <c r="A19" s="214" t="s">
        <v>413</v>
      </c>
      <c r="E19" s="215" t="s">
        <v>371</v>
      </c>
    </row>
    <row r="20" spans="1:5" x14ac:dyDescent="0.25">
      <c r="E20" s="215" t="s">
        <v>372</v>
      </c>
    </row>
    <row r="22" spans="1:5" ht="33" customHeight="1" thickBot="1" x14ac:dyDescent="0.3">
      <c r="A22" s="208" t="s">
        <v>103</v>
      </c>
      <c r="B22" s="208" t="s">
        <v>105</v>
      </c>
      <c r="C22" s="208" t="s">
        <v>104</v>
      </c>
    </row>
    <row r="23" spans="1:5" ht="30" customHeight="1" thickBot="1" x14ac:dyDescent="0.3">
      <c r="A23" s="209" t="s">
        <v>10</v>
      </c>
      <c r="B23" s="209" t="s">
        <v>11</v>
      </c>
      <c r="C23" s="209" t="s">
        <v>12</v>
      </c>
    </row>
    <row r="24" spans="1:5" ht="79.5" thickBot="1" x14ac:dyDescent="0.3">
      <c r="A24" s="219" t="s">
        <v>17</v>
      </c>
      <c r="B24" s="213" t="s">
        <v>33</v>
      </c>
      <c r="C24" s="213" t="s">
        <v>52</v>
      </c>
    </row>
    <row r="25" spans="1:5" ht="63.75" thickBot="1" x14ac:dyDescent="0.3">
      <c r="A25" s="213" t="s">
        <v>18</v>
      </c>
      <c r="B25" s="213" t="s">
        <v>34</v>
      </c>
      <c r="C25" s="213" t="s">
        <v>53</v>
      </c>
    </row>
    <row r="26" spans="1:5" ht="79.5" thickBot="1" x14ac:dyDescent="0.3">
      <c r="A26" s="213" t="s">
        <v>19</v>
      </c>
      <c r="B26" s="213" t="s">
        <v>35</v>
      </c>
      <c r="C26" s="213" t="s">
        <v>54</v>
      </c>
    </row>
    <row r="27" spans="1:5" ht="79.5" thickBot="1" x14ac:dyDescent="0.3">
      <c r="A27" s="213" t="s">
        <v>20</v>
      </c>
      <c r="B27" s="213" t="s">
        <v>36</v>
      </c>
      <c r="C27" s="213" t="s">
        <v>55</v>
      </c>
    </row>
    <row r="28" spans="1:5" ht="79.5" thickBot="1" x14ac:dyDescent="0.3">
      <c r="A28" s="213" t="s">
        <v>21</v>
      </c>
      <c r="B28" s="213" t="s">
        <v>37</v>
      </c>
      <c r="C28" s="213" t="s">
        <v>56</v>
      </c>
    </row>
    <row r="29" spans="1:5" ht="95.25" thickBot="1" x14ac:dyDescent="0.3">
      <c r="A29" s="213" t="s">
        <v>22</v>
      </c>
      <c r="B29" s="213" t="s">
        <v>40</v>
      </c>
      <c r="C29" s="213" t="s">
        <v>57</v>
      </c>
    </row>
    <row r="30" spans="1:5" ht="79.5" thickBot="1" x14ac:dyDescent="0.3">
      <c r="A30" s="213" t="s">
        <v>23</v>
      </c>
      <c r="B30" s="213" t="s">
        <v>41</v>
      </c>
      <c r="C30" s="213" t="s">
        <v>58</v>
      </c>
    </row>
    <row r="31" spans="1:5" ht="79.5" thickBot="1" x14ac:dyDescent="0.3">
      <c r="A31" s="213" t="s">
        <v>24</v>
      </c>
      <c r="B31" s="213" t="s">
        <v>42</v>
      </c>
      <c r="C31" s="213" t="s">
        <v>59</v>
      </c>
    </row>
    <row r="32" spans="1:5" ht="79.5" thickBot="1" x14ac:dyDescent="0.3">
      <c r="A32" s="213" t="s">
        <v>25</v>
      </c>
      <c r="B32" s="213" t="s">
        <v>43</v>
      </c>
      <c r="C32" s="213" t="s">
        <v>60</v>
      </c>
    </row>
    <row r="33" spans="1:3" ht="79.5" thickBot="1" x14ac:dyDescent="0.3">
      <c r="A33" s="213" t="s">
        <v>26</v>
      </c>
      <c r="B33" s="213" t="s">
        <v>44</v>
      </c>
      <c r="C33" s="213" t="s">
        <v>61</v>
      </c>
    </row>
    <row r="34" spans="1:3" ht="63.75" thickBot="1" x14ac:dyDescent="0.3">
      <c r="A34" s="213" t="s">
        <v>27</v>
      </c>
      <c r="B34" s="213" t="s">
        <v>45</v>
      </c>
      <c r="C34" s="220"/>
    </row>
    <row r="35" spans="1:3" ht="79.5" thickBot="1" x14ac:dyDescent="0.3">
      <c r="A35" s="213" t="s">
        <v>28</v>
      </c>
      <c r="B35" s="213" t="s">
        <v>46</v>
      </c>
      <c r="C35" s="220"/>
    </row>
    <row r="36" spans="1:3" ht="63.75" thickBot="1" x14ac:dyDescent="0.3">
      <c r="A36" s="213" t="s">
        <v>29</v>
      </c>
      <c r="B36" s="213" t="s">
        <v>47</v>
      </c>
      <c r="C36" s="220"/>
    </row>
    <row r="37" spans="1:3" ht="63.75" thickBot="1" x14ac:dyDescent="0.3">
      <c r="A37" s="213" t="s">
        <v>30</v>
      </c>
      <c r="B37" s="213" t="s">
        <v>48</v>
      </c>
      <c r="C37" s="220"/>
    </row>
    <row r="38" spans="1:3" ht="79.5" thickBot="1" x14ac:dyDescent="0.3">
      <c r="A38" s="213" t="s">
        <v>31</v>
      </c>
      <c r="B38" s="213" t="s">
        <v>49</v>
      </c>
      <c r="C38" s="220"/>
    </row>
    <row r="39" spans="1:3" ht="79.5" thickBot="1" x14ac:dyDescent="0.3">
      <c r="A39" s="213" t="s">
        <v>32</v>
      </c>
      <c r="B39" s="213" t="s">
        <v>50</v>
      </c>
      <c r="C39" s="220"/>
    </row>
    <row r="40" spans="1:3" ht="48" thickBot="1" x14ac:dyDescent="0.3">
      <c r="A40" s="220"/>
      <c r="B40" s="213" t="s">
        <v>51</v>
      </c>
      <c r="C40" s="220"/>
    </row>
    <row r="42" spans="1:3" ht="33" customHeight="1" thickBot="1" x14ac:dyDescent="0.3">
      <c r="A42" s="208" t="s">
        <v>100</v>
      </c>
      <c r="B42" s="208" t="s">
        <v>101</v>
      </c>
      <c r="C42" s="208" t="s">
        <v>102</v>
      </c>
    </row>
    <row r="43" spans="1:3" ht="30" customHeight="1" thickBot="1" x14ac:dyDescent="0.3">
      <c r="A43" s="209" t="s">
        <v>10</v>
      </c>
      <c r="B43" s="209" t="s">
        <v>11</v>
      </c>
      <c r="C43" s="209" t="s">
        <v>12</v>
      </c>
    </row>
    <row r="44" spans="1:3" ht="79.5" thickBot="1" x14ac:dyDescent="0.3">
      <c r="A44" s="221" t="s">
        <v>62</v>
      </c>
      <c r="B44" s="213" t="s">
        <v>75</v>
      </c>
      <c r="C44" s="213" t="s">
        <v>89</v>
      </c>
    </row>
    <row r="45" spans="1:3" ht="79.5" thickBot="1" x14ac:dyDescent="0.3">
      <c r="A45" s="221" t="s">
        <v>63</v>
      </c>
      <c r="B45" s="213" t="s">
        <v>76</v>
      </c>
      <c r="C45" s="213" t="s">
        <v>90</v>
      </c>
    </row>
    <row r="46" spans="1:3" ht="95.25" thickBot="1" x14ac:dyDescent="0.3">
      <c r="A46" s="221" t="s">
        <v>64</v>
      </c>
      <c r="B46" s="213" t="s">
        <v>77</v>
      </c>
      <c r="C46" s="213" t="s">
        <v>91</v>
      </c>
    </row>
    <row r="47" spans="1:3" ht="79.5" thickBot="1" x14ac:dyDescent="0.3">
      <c r="A47" s="221" t="s">
        <v>65</v>
      </c>
      <c r="B47" s="213" t="s">
        <v>78</v>
      </c>
      <c r="C47" s="213" t="s">
        <v>92</v>
      </c>
    </row>
    <row r="48" spans="1:3" ht="79.5" thickBot="1" x14ac:dyDescent="0.3">
      <c r="A48" s="221" t="s">
        <v>66</v>
      </c>
      <c r="B48" s="213" t="s">
        <v>79</v>
      </c>
      <c r="C48" s="213" t="s">
        <v>93</v>
      </c>
    </row>
    <row r="49" spans="1:3" ht="60.75" thickBot="1" x14ac:dyDescent="0.3">
      <c r="A49" s="221" t="s">
        <v>67</v>
      </c>
      <c r="B49" s="213" t="s">
        <v>80</v>
      </c>
      <c r="C49" s="213" t="s">
        <v>94</v>
      </c>
    </row>
    <row r="50" spans="1:3" ht="63.75" thickBot="1" x14ac:dyDescent="0.3">
      <c r="A50" s="221" t="s">
        <v>68</v>
      </c>
      <c r="B50" s="213" t="s">
        <v>81</v>
      </c>
      <c r="C50" s="213" t="s">
        <v>95</v>
      </c>
    </row>
    <row r="51" spans="1:3" ht="63.75" thickBot="1" x14ac:dyDescent="0.3">
      <c r="A51" s="221" t="s">
        <v>69</v>
      </c>
      <c r="B51" s="213" t="s">
        <v>82</v>
      </c>
      <c r="C51" s="213" t="s">
        <v>96</v>
      </c>
    </row>
    <row r="52" spans="1:3" ht="63.75" thickBot="1" x14ac:dyDescent="0.3">
      <c r="A52" s="221" t="s">
        <v>70</v>
      </c>
      <c r="B52" s="213" t="s">
        <v>83</v>
      </c>
      <c r="C52" s="213" t="s">
        <v>97</v>
      </c>
    </row>
    <row r="53" spans="1:3" ht="79.5" thickBot="1" x14ac:dyDescent="0.3">
      <c r="A53" s="221" t="s">
        <v>71</v>
      </c>
      <c r="B53" s="213" t="s">
        <v>84</v>
      </c>
      <c r="C53" s="213" t="s">
        <v>98</v>
      </c>
    </row>
    <row r="54" spans="1:3" ht="63.75" thickBot="1" x14ac:dyDescent="0.3">
      <c r="A54" s="221" t="s">
        <v>72</v>
      </c>
      <c r="B54" s="213" t="s">
        <v>85</v>
      </c>
      <c r="C54" s="213" t="s">
        <v>99</v>
      </c>
    </row>
    <row r="55" spans="1:3" ht="63.75" thickBot="1" x14ac:dyDescent="0.3">
      <c r="A55" s="221" t="s">
        <v>73</v>
      </c>
      <c r="B55" s="213" t="s">
        <v>86</v>
      </c>
    </row>
    <row r="56" spans="1:3" ht="63.75" thickBot="1" x14ac:dyDescent="0.3">
      <c r="A56" s="221" t="s">
        <v>74</v>
      </c>
      <c r="B56" s="213" t="s">
        <v>87</v>
      </c>
    </row>
    <row r="57" spans="1:3" ht="48" thickBot="1" x14ac:dyDescent="0.3">
      <c r="B57" s="213" t="s">
        <v>88</v>
      </c>
    </row>
  </sheetData>
  <sheetProtection algorithmName="SHA-512" hashValue="yOb3DMurEVduKAtWp4X9s6AcxXs7U22Qn9jjLkwboAgfNGKsPnZLFcCA2VA23r0GGZ2Zz9nUQufb1xQPbOjGjQ==" saltValue="Z3wsL+LicFzWuprHu9jpxw==" spinCount="100000" sheet="1" objects="1" scenarios="1"/>
  <dataValidations count="2">
    <dataValidation type="list" allowBlank="1" showInputMessage="1" showErrorMessage="1" sqref="D12" xr:uid="{DDBD9664-C077-443E-A8B4-E30FBA7EF71E}">
      <formula1>$A$3:$A$13</formula1>
    </dataValidation>
    <dataValidation type="list" allowBlank="1" showInputMessage="1" showErrorMessage="1" sqref="D6" xr:uid="{8CE919AD-EF11-46BE-8E27-BD1B68982C1F}">
      <formula1>$A$5:$A$13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2E91AAC8AE498449AF29DB644DA4F16" ma:contentTypeVersion="6" ma:contentTypeDescription="Utwórz nowy dokument." ma:contentTypeScope="" ma:versionID="d4f62cfbf72b69ea84321bafbcbfd8a6">
  <xsd:schema xmlns:xsd="http://www.w3.org/2001/XMLSchema" xmlns:xs="http://www.w3.org/2001/XMLSchema" xmlns:p="http://schemas.microsoft.com/office/2006/metadata/properties" xmlns:ns2="5750e74c-419f-49d7-9bb1-c46283c76001" xmlns:ns3="35287338-ff91-4b50-b2d3-b89268c60951" targetNamespace="http://schemas.microsoft.com/office/2006/metadata/properties" ma:root="true" ma:fieldsID="0d5f8b2002ffbed181c16364ea52eb65" ns2:_="" ns3:_="">
    <xsd:import namespace="5750e74c-419f-49d7-9bb1-c46283c76001"/>
    <xsd:import namespace="35287338-ff91-4b50-b2d3-b89268c609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e74c-419f-49d7-9bb1-c46283c76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87338-ff91-4b50-b2d3-b89268c60951"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8B90A-9898-471C-90FF-8489B16A3A95}">
  <ds:schemaRefs>
    <ds:schemaRef ds:uri="http://purl.org/dc/dcmitype/"/>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5287338-ff91-4b50-b2d3-b89268c60951"/>
    <ds:schemaRef ds:uri="5750e74c-419f-49d7-9bb1-c46283c76001"/>
  </ds:schemaRefs>
</ds:datastoreItem>
</file>

<file path=customXml/itemProps2.xml><?xml version="1.0" encoding="utf-8"?>
<ds:datastoreItem xmlns:ds="http://schemas.openxmlformats.org/officeDocument/2006/customXml" ds:itemID="{23A8D0EF-8EE8-45B2-B396-6FBDA87F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e74c-419f-49d7-9bb1-c46283c76001"/>
    <ds:schemaRef ds:uri="35287338-ff91-4b50-b2d3-b89268c60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75364-93FE-48E7-A477-CCED144FA4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63</vt:i4>
      </vt:variant>
      <vt:variant>
        <vt:lpstr>Nazwane zakresy</vt:lpstr>
      </vt:variant>
      <vt:variant>
        <vt:i4>46</vt:i4>
      </vt:variant>
    </vt:vector>
  </HeadingPairs>
  <TitlesOfParts>
    <vt:vector size="109" baseType="lpstr">
      <vt:lpstr>Z1_IBs</vt:lpstr>
      <vt:lpstr>M (1)</vt:lpstr>
      <vt:lpstr>1.1. </vt:lpstr>
      <vt:lpstr>1.2</vt:lpstr>
      <vt:lpstr>1.3</vt:lpstr>
      <vt:lpstr>1.4</vt:lpstr>
      <vt:lpstr>1.5</vt:lpstr>
      <vt:lpstr>1.6</vt:lpstr>
      <vt:lpstr>M (2)</vt:lpstr>
      <vt:lpstr>2.1</vt:lpstr>
      <vt:lpstr>2.2</vt:lpstr>
      <vt:lpstr>2.3</vt:lpstr>
      <vt:lpstr>2.4</vt:lpstr>
      <vt:lpstr>M (3)</vt:lpstr>
      <vt:lpstr>3.1</vt:lpstr>
      <vt:lpstr>3.2</vt:lpstr>
      <vt:lpstr>3.3</vt:lpstr>
      <vt:lpstr>3.4</vt:lpstr>
      <vt:lpstr>M (4)</vt:lpstr>
      <vt:lpstr>4.1</vt:lpstr>
      <vt:lpstr>4.2</vt:lpstr>
      <vt:lpstr>M (5)</vt:lpstr>
      <vt:lpstr>5.1</vt:lpstr>
      <vt:lpstr>5.2</vt:lpstr>
      <vt:lpstr>5.3</vt:lpstr>
      <vt:lpstr>M (6)</vt:lpstr>
      <vt:lpstr>6.1</vt:lpstr>
      <vt:lpstr>6.2</vt:lpstr>
      <vt:lpstr>6.3</vt:lpstr>
      <vt:lpstr>M (7)</vt:lpstr>
      <vt:lpstr>7.1</vt:lpstr>
      <vt:lpstr>7.2</vt:lpstr>
      <vt:lpstr>M (8)</vt:lpstr>
      <vt:lpstr>8.1</vt:lpstr>
      <vt:lpstr>8.2</vt:lpstr>
      <vt:lpstr>8.3</vt:lpstr>
      <vt:lpstr>8.4</vt:lpstr>
      <vt:lpstr>M (9)</vt:lpstr>
      <vt:lpstr>9.1</vt:lpstr>
      <vt:lpstr>9.2</vt:lpstr>
      <vt:lpstr>M (10)</vt:lpstr>
      <vt:lpstr>10.1</vt:lpstr>
      <vt:lpstr>10.2</vt:lpstr>
      <vt:lpstr>10.3</vt:lpstr>
      <vt:lpstr>M (11)</vt:lpstr>
      <vt:lpstr>11.1</vt:lpstr>
      <vt:lpstr>11.2</vt:lpstr>
      <vt:lpstr>11.3</vt:lpstr>
      <vt:lpstr>M (12)</vt:lpstr>
      <vt:lpstr>12.1</vt:lpstr>
      <vt:lpstr>M (13)</vt:lpstr>
      <vt:lpstr>13.1</vt:lpstr>
      <vt:lpstr>M (14)</vt:lpstr>
      <vt:lpstr>14.1</vt:lpstr>
      <vt:lpstr>14.2</vt:lpstr>
      <vt:lpstr>14.3</vt:lpstr>
      <vt:lpstr>M (15)</vt:lpstr>
      <vt:lpstr>15.1</vt:lpstr>
      <vt:lpstr>15.2</vt:lpstr>
      <vt:lpstr>15.3</vt:lpstr>
      <vt:lpstr>M (16)</vt:lpstr>
      <vt:lpstr>16.1</vt:lpstr>
      <vt:lpstr>listy</vt:lpstr>
      <vt:lpstr>KEK_E1</vt:lpstr>
      <vt:lpstr>KEK_Z1</vt:lpstr>
      <vt:lpstr>KEK_Z2</vt:lpstr>
      <vt:lpstr>KEU_E1</vt:lpstr>
      <vt:lpstr>KEU_Z1</vt:lpstr>
      <vt:lpstr>KEU_Z2</vt:lpstr>
      <vt:lpstr>KEW_E1</vt:lpstr>
      <vt:lpstr>KEW_Z1</vt:lpstr>
      <vt:lpstr>KEW_Z2</vt:lpstr>
      <vt:lpstr>METODY</vt:lpstr>
      <vt:lpstr>'M (1)'!Obszar_wydruku</vt:lpstr>
      <vt:lpstr>'M (10)'!Obszar_wydruku</vt:lpstr>
      <vt:lpstr>'M (11)'!Obszar_wydruku</vt:lpstr>
      <vt:lpstr>'M (12)'!Obszar_wydruku</vt:lpstr>
      <vt:lpstr>'M (13)'!Obszar_wydruku</vt:lpstr>
      <vt:lpstr>'M (14)'!Obszar_wydruku</vt:lpstr>
      <vt:lpstr>'M (15)'!Obszar_wydruku</vt:lpstr>
      <vt:lpstr>'M (16)'!Obszar_wydruku</vt:lpstr>
      <vt:lpstr>'M (2)'!Obszar_wydruku</vt:lpstr>
      <vt:lpstr>'M (3)'!Obszar_wydruku</vt:lpstr>
      <vt:lpstr>'M (4)'!Obszar_wydruku</vt:lpstr>
      <vt:lpstr>'M (5)'!Obszar_wydruku</vt:lpstr>
      <vt:lpstr>'M (6)'!Obszar_wydruku</vt:lpstr>
      <vt:lpstr>'M (7)'!Obszar_wydruku</vt:lpstr>
      <vt:lpstr>'M (8)'!Obszar_wydruku</vt:lpstr>
      <vt:lpstr>'M (9)'!Obszar_wydruku</vt:lpstr>
      <vt:lpstr>PRAC_STUD</vt:lpstr>
      <vt:lpstr>'M (1)'!Print_Area</vt:lpstr>
      <vt:lpstr>'M (10)'!Print_Area</vt:lpstr>
      <vt:lpstr>'M (11)'!Print_Area</vt:lpstr>
      <vt:lpstr>'M (12)'!Print_Area</vt:lpstr>
      <vt:lpstr>'M (13)'!Print_Area</vt:lpstr>
      <vt:lpstr>'M (14)'!Print_Area</vt:lpstr>
      <vt:lpstr>'M (15)'!Print_Area</vt:lpstr>
      <vt:lpstr>'M (16)'!Print_Area</vt:lpstr>
      <vt:lpstr>'M (2)'!Print_Area</vt:lpstr>
      <vt:lpstr>'M (3)'!Print_Area</vt:lpstr>
      <vt:lpstr>'M (4)'!Print_Area</vt:lpstr>
      <vt:lpstr>'M (5)'!Print_Area</vt:lpstr>
      <vt:lpstr>'M (6)'!Print_Area</vt:lpstr>
      <vt:lpstr>'M (7)'!Print_Area</vt:lpstr>
      <vt:lpstr>'M (8)'!Print_Area</vt:lpstr>
      <vt:lpstr>'M (9)'!Print_Area</vt:lpstr>
      <vt:lpstr>Z1_IBs!Print_Area</vt:lpstr>
      <vt:lpstr>STATUS</vt:lpstr>
      <vt:lpstr>ZAL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Agata Mikołajczak</dc:creator>
  <cp:lastModifiedBy>Joanna Latuszek</cp:lastModifiedBy>
  <cp:lastPrinted>2021-03-02T10:41:58Z</cp:lastPrinted>
  <dcterms:created xsi:type="dcterms:W3CDTF">2019-07-09T12:30:06Z</dcterms:created>
  <dcterms:modified xsi:type="dcterms:W3CDTF">2021-04-07T10:32:30Z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0x01010092E91AAC8AE498449AF29DB644DA4F16</vt:lpwstr>
  </property>
</Properties>
</file>