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codeName="Ten_skoroszyt" defaultThemeVersion="166925"/>
  <mc:AlternateContent xmlns:mc="http://schemas.openxmlformats.org/markup-compatibility/2006">
    <mc:Choice Requires="x15">
      <x15ac:absPath xmlns:x15ac="http://schemas.microsoft.com/office/spreadsheetml/2010/11/ac" url="C:\Users\Kamila\Desktop\"/>
    </mc:Choice>
  </mc:AlternateContent>
  <xr:revisionPtr revIDLastSave="0" documentId="13_ncr:1_{445EFE5D-1FB0-4825-8E31-9B409C263EC1}" xr6:coauthVersionLast="47" xr6:coauthVersionMax="47" xr10:uidLastSave="{00000000-0000-0000-0000-000000000000}"/>
  <bookViews>
    <workbookView xWindow="-120" yWindow="-120" windowWidth="29040" windowHeight="15840" tabRatio="907" xr2:uid="{00000000-000D-0000-FFFF-FFFF00000000}"/>
  </bookViews>
  <sheets>
    <sheet name="P1_POWiR" sheetId="1" r:id="rId1"/>
    <sheet name="M (1)" sheetId="2" r:id="rId2"/>
    <sheet name="1.1" sheetId="72" r:id="rId3"/>
    <sheet name="1.2" sheetId="68" r:id="rId4"/>
    <sheet name="1.3" sheetId="70" r:id="rId5"/>
    <sheet name="1.4" sheetId="69" r:id="rId6"/>
    <sheet name="1.5" sheetId="71" r:id="rId7"/>
    <sheet name="M (2)" sheetId="73" r:id="rId8"/>
    <sheet name="2.1" sheetId="74" r:id="rId9"/>
    <sheet name="2.2" sheetId="83" r:id="rId10"/>
    <sheet name="2.3" sheetId="84" r:id="rId11"/>
    <sheet name="2.4" sheetId="85" r:id="rId12"/>
    <sheet name="2.5" sheetId="86" r:id="rId13"/>
    <sheet name="M (3)" sheetId="87" r:id="rId14"/>
    <sheet name="3.1" sheetId="88" r:id="rId15"/>
    <sheet name="3.2" sheetId="89" r:id="rId16"/>
    <sheet name="3.3" sheetId="90" r:id="rId17"/>
    <sheet name="3.4" sheetId="91" r:id="rId18"/>
    <sheet name="M (4)" sheetId="92" r:id="rId19"/>
    <sheet name="4.1" sheetId="93" r:id="rId20"/>
    <sheet name="4.2" sheetId="94" r:id="rId21"/>
    <sheet name="4.3" sheetId="95" r:id="rId22"/>
    <sheet name="4.4 (1)" sheetId="96" r:id="rId23"/>
    <sheet name="4.4 (2)" sheetId="157" r:id="rId24"/>
    <sheet name="4.5 (1)" sheetId="97" r:id="rId25"/>
    <sheet name="4.5 (2)" sheetId="158" r:id="rId26"/>
    <sheet name="4.6" sheetId="162" r:id="rId27"/>
    <sheet name="M (5)" sheetId="98" r:id="rId28"/>
    <sheet name="5.1" sheetId="99" r:id="rId29"/>
    <sheet name="5.2" sheetId="100" r:id="rId30"/>
    <sheet name="5.3" sheetId="101" r:id="rId31"/>
    <sheet name="M (6)" sheetId="102" r:id="rId32"/>
    <sheet name="6.1" sheetId="103" r:id="rId33"/>
    <sheet name="6.2" sheetId="104" r:id="rId34"/>
    <sheet name="6.3" sheetId="105" r:id="rId35"/>
    <sheet name="M (7)" sheetId="106" r:id="rId36"/>
    <sheet name="7.1" sheetId="107" r:id="rId37"/>
    <sheet name="7.2" sheetId="108" r:id="rId38"/>
    <sheet name="7.3" sheetId="109" r:id="rId39"/>
    <sheet name="M (8)" sheetId="110" r:id="rId40"/>
    <sheet name="8.1" sheetId="111" r:id="rId41"/>
    <sheet name="8.2" sheetId="112" r:id="rId42"/>
    <sheet name="8.3" sheetId="113" r:id="rId43"/>
    <sheet name="M (9)" sheetId="114" r:id="rId44"/>
    <sheet name="9.1" sheetId="115" r:id="rId45"/>
    <sheet name="9.2" sheetId="116" r:id="rId46"/>
    <sheet name="M (10)" sheetId="117" r:id="rId47"/>
    <sheet name="10.1" sheetId="118" r:id="rId48"/>
    <sheet name="10.2" sheetId="119" r:id="rId49"/>
    <sheet name="M (11)" sheetId="120" r:id="rId50"/>
    <sheet name="11.1" sheetId="121" r:id="rId51"/>
    <sheet name="11.2" sheetId="122" r:id="rId52"/>
    <sheet name="11.3" sheetId="123" r:id="rId53"/>
    <sheet name="M (12)" sheetId="124" r:id="rId54"/>
    <sheet name="12.1" sheetId="125" r:id="rId55"/>
    <sheet name="12.2" sheetId="126" r:id="rId56"/>
    <sheet name="12.3" sheetId="127" r:id="rId57"/>
    <sheet name="12.4" sheetId="128" r:id="rId58"/>
    <sheet name="M (13)" sheetId="129" r:id="rId59"/>
    <sheet name="13.1" sheetId="131" r:id="rId60"/>
    <sheet name="13.2" sheetId="132" r:id="rId61"/>
    <sheet name="M (14)" sheetId="133" r:id="rId62"/>
    <sheet name="14.1 (1)" sheetId="134" r:id="rId63"/>
    <sheet name="14.1 (2)" sheetId="159" r:id="rId64"/>
    <sheet name="14.2 (1)" sheetId="135" r:id="rId65"/>
    <sheet name="14.2 (2)" sheetId="160" r:id="rId66"/>
    <sheet name="14.3 (2)" sheetId="161" r:id="rId67"/>
    <sheet name="M (15)" sheetId="137" r:id="rId68"/>
    <sheet name="15.1" sheetId="138" r:id="rId69"/>
    <sheet name="15.2" sheetId="139" r:id="rId70"/>
    <sheet name="15.3" sheetId="140" r:id="rId71"/>
    <sheet name="15.4" sheetId="141" r:id="rId72"/>
    <sheet name="15.5" sheetId="142" r:id="rId73"/>
    <sheet name="14.3 (1)" sheetId="136" r:id="rId74"/>
    <sheet name="15.6" sheetId="143" r:id="rId75"/>
    <sheet name="M (16)" sheetId="144" r:id="rId76"/>
    <sheet name="16.1" sheetId="145" r:id="rId77"/>
    <sheet name="16.2" sheetId="146" r:id="rId78"/>
    <sheet name="M (17)" sheetId="147" r:id="rId79"/>
    <sheet name="17.1" sheetId="148" r:id="rId80"/>
    <sheet name="17.2" sheetId="149" r:id="rId81"/>
    <sheet name="17.3" sheetId="150" r:id="rId82"/>
    <sheet name="17.4" sheetId="151" r:id="rId83"/>
    <sheet name="17.5" sheetId="152" r:id="rId84"/>
    <sheet name="17.6" sheetId="153" r:id="rId85"/>
    <sheet name="M (18)" sheetId="154" r:id="rId86"/>
    <sheet name="18.1" sheetId="155" r:id="rId87"/>
    <sheet name="18.2" sheetId="156" r:id="rId88"/>
    <sheet name="listy" sheetId="4" r:id="rId89"/>
  </sheets>
  <definedNames>
    <definedName name="KEK_E1">listy!$C$44:$C$54</definedName>
    <definedName name="KEK_P1">listy!$C$65:$C$72</definedName>
    <definedName name="KEK_Z1">listy!$C$3:$C$10</definedName>
    <definedName name="KEK_Z2">listy!$C$24:$C$33</definedName>
    <definedName name="KEU_E1">listy!$B$44:$B$57</definedName>
    <definedName name="KEU_P1">listy!$B$65:$B$80</definedName>
    <definedName name="KEU_Z1">listy!$B$3:$B$15</definedName>
    <definedName name="KEU_Z2">listy!$B$24:$B$40</definedName>
    <definedName name="KEW_E1">listy!$A$44:$A$56</definedName>
    <definedName name="KEW_P1">listy!$A$65:$A$78</definedName>
    <definedName name="KEW_Z1">listy!$A$3:$A$19</definedName>
    <definedName name="KEW_Z2">listy!$A$24:$A$39</definedName>
    <definedName name="METODY">listy!$E$2:$E$20</definedName>
    <definedName name="PRAC_STUD">listy!$K$2:$K$13</definedName>
    <definedName name="Print_Area" localSheetId="1">'M (1)'!$A$1:$R$29</definedName>
    <definedName name="Print_Area" localSheetId="46">'M (10)'!$A$1:$R$29</definedName>
    <definedName name="Print_Area" localSheetId="49">'M (11)'!$A$1:$R$29</definedName>
    <definedName name="Print_Area" localSheetId="53">'M (12)'!$A$1:$R$29</definedName>
    <definedName name="Print_Area" localSheetId="58">'M (13)'!$A$1:$R$29</definedName>
    <definedName name="Print_Area" localSheetId="61">'M (14)'!$A$1:$R$30</definedName>
    <definedName name="Print_Area" localSheetId="67">'M (15)'!$A$1:$S$29</definedName>
    <definedName name="Print_Area" localSheetId="75">'M (16)'!$A$1:$R$29</definedName>
    <definedName name="Print_Area" localSheetId="78">'M (17)'!$A$1:$S$29</definedName>
    <definedName name="Print_Area" localSheetId="85">'M (18)'!$A$1:$R$29</definedName>
    <definedName name="Print_Area" localSheetId="7">'M (2)'!$A$1:$R$29</definedName>
    <definedName name="Print_Area" localSheetId="13">'M (3)'!$A$1:$R$29</definedName>
    <definedName name="Print_Area" localSheetId="18">'M (4)'!$A$1:$R$30</definedName>
    <definedName name="Print_Area" localSheetId="27">'M (5)'!$A$1:$R$29</definedName>
    <definedName name="Print_Area" localSheetId="31">'M (6)'!$A$1:$R$29</definedName>
    <definedName name="Print_Area" localSheetId="35">'M (7)'!$A$1:$R$29</definedName>
    <definedName name="Print_Area" localSheetId="39">'M (8)'!$A$1:$R$29</definedName>
    <definedName name="Print_Area" localSheetId="43">'M (9)'!$A$1:$R$29</definedName>
    <definedName name="Print_Area" localSheetId="0">P1_POWiR!$A$1:$I$103</definedName>
    <definedName name="STATUS">listy!$I$2:$I$4</definedName>
    <definedName name="ZAL">listy!$G$2:$G$13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99" i="1" l="1"/>
  <c r="H28" i="133" l="1"/>
  <c r="E28" i="133"/>
  <c r="B28" i="133"/>
  <c r="P29" i="92"/>
  <c r="P27" i="92"/>
  <c r="R26" i="92"/>
  <c r="P26" i="92"/>
  <c r="N28" i="92"/>
  <c r="N27" i="92"/>
  <c r="K28" i="92"/>
  <c r="K27" i="92"/>
  <c r="H27" i="92"/>
  <c r="E27" i="92"/>
  <c r="B27" i="92"/>
  <c r="A1" i="96"/>
  <c r="D5" i="97"/>
  <c r="F88" i="85" l="1"/>
  <c r="F88" i="162"/>
  <c r="G71" i="162"/>
  <c r="S7" i="162"/>
  <c r="N5" i="162"/>
  <c r="D5" i="162"/>
  <c r="D4" i="162"/>
  <c r="G72" i="162"/>
  <c r="I7" i="162"/>
  <c r="G7" i="162"/>
  <c r="E7" i="162"/>
  <c r="D7" i="162"/>
  <c r="Q5" i="162"/>
  <c r="D3" i="162"/>
  <c r="A3" i="162"/>
  <c r="A1" i="162"/>
  <c r="I40" i="1"/>
  <c r="H40" i="1" s="1"/>
  <c r="G84" i="162" s="1"/>
  <c r="G85" i="162" s="1"/>
  <c r="D5" i="161"/>
  <c r="D5" i="160"/>
  <c r="D5" i="159"/>
  <c r="D5" i="158"/>
  <c r="D5" i="157"/>
  <c r="F88" i="161"/>
  <c r="G72" i="161"/>
  <c r="G71" i="161"/>
  <c r="S7" i="161"/>
  <c r="I7" i="161"/>
  <c r="G7" i="161"/>
  <c r="E7" i="161"/>
  <c r="D7" i="161"/>
  <c r="Q5" i="161"/>
  <c r="N5" i="161"/>
  <c r="D4" i="161"/>
  <c r="D3" i="161"/>
  <c r="A3" i="161"/>
  <c r="A1" i="161"/>
  <c r="F88" i="160"/>
  <c r="G72" i="160"/>
  <c r="G71" i="160"/>
  <c r="S7" i="160"/>
  <c r="I7" i="160"/>
  <c r="G7" i="160"/>
  <c r="E7" i="160"/>
  <c r="D7" i="160"/>
  <c r="Q5" i="160"/>
  <c r="N5" i="160"/>
  <c r="D4" i="160"/>
  <c r="D3" i="160"/>
  <c r="A3" i="160"/>
  <c r="A1" i="160"/>
  <c r="F88" i="159"/>
  <c r="G72" i="159"/>
  <c r="G71" i="159"/>
  <c r="S7" i="159"/>
  <c r="I7" i="159"/>
  <c r="G7" i="159"/>
  <c r="E7" i="159"/>
  <c r="D7" i="159"/>
  <c r="Q5" i="159"/>
  <c r="N5" i="159"/>
  <c r="D4" i="159"/>
  <c r="D3" i="159"/>
  <c r="A3" i="159"/>
  <c r="A1" i="159"/>
  <c r="F88" i="158"/>
  <c r="G72" i="158"/>
  <c r="G71" i="158"/>
  <c r="S7" i="158"/>
  <c r="I7" i="158"/>
  <c r="G7" i="158"/>
  <c r="E7" i="158"/>
  <c r="D7" i="158"/>
  <c r="Q5" i="158"/>
  <c r="N5" i="158"/>
  <c r="D4" i="158"/>
  <c r="D3" i="158"/>
  <c r="A3" i="158"/>
  <c r="A1" i="158"/>
  <c r="F88" i="157"/>
  <c r="G72" i="157"/>
  <c r="G71" i="157"/>
  <c r="S7" i="157"/>
  <c r="I7" i="157"/>
  <c r="G7" i="157"/>
  <c r="E7" i="157"/>
  <c r="D7" i="157"/>
  <c r="Q5" i="157"/>
  <c r="N5" i="157"/>
  <c r="D4" i="157"/>
  <c r="D3" i="157"/>
  <c r="A3" i="157"/>
  <c r="A1" i="157"/>
  <c r="F88" i="156"/>
  <c r="G71" i="156"/>
  <c r="S7" i="156"/>
  <c r="N5" i="156"/>
  <c r="D5" i="156"/>
  <c r="D4" i="156"/>
  <c r="G72" i="156"/>
  <c r="I7" i="156"/>
  <c r="G7" i="156"/>
  <c r="E7" i="156"/>
  <c r="D7" i="156"/>
  <c r="Q5" i="156"/>
  <c r="D3" i="156"/>
  <c r="A3" i="156"/>
  <c r="A1" i="156"/>
  <c r="F88" i="155"/>
  <c r="G71" i="155"/>
  <c r="S7" i="155"/>
  <c r="N5" i="155"/>
  <c r="D5" i="155"/>
  <c r="D4" i="155"/>
  <c r="I7" i="155"/>
  <c r="G7" i="155"/>
  <c r="Q5" i="155"/>
  <c r="D3" i="155"/>
  <c r="A3" i="155"/>
  <c r="G72" i="155"/>
  <c r="E7" i="155"/>
  <c r="D7" i="155"/>
  <c r="A1" i="155"/>
  <c r="E28" i="154"/>
  <c r="E27" i="154"/>
  <c r="F26" i="154"/>
  <c r="B28" i="154"/>
  <c r="B27" i="154"/>
  <c r="D26" i="154"/>
  <c r="E26" i="154"/>
  <c r="B26" i="154"/>
  <c r="P4" i="154"/>
  <c r="C4" i="154"/>
  <c r="C3" i="154"/>
  <c r="E6" i="154"/>
  <c r="C6" i="154"/>
  <c r="A1" i="154"/>
  <c r="F88" i="153"/>
  <c r="G84" i="153"/>
  <c r="G71" i="153"/>
  <c r="S7" i="153"/>
  <c r="N5" i="153"/>
  <c r="D5" i="153"/>
  <c r="D4" i="153"/>
  <c r="F88" i="152"/>
  <c r="G71" i="152"/>
  <c r="S7" i="152"/>
  <c r="N5" i="152"/>
  <c r="D5" i="152"/>
  <c r="D4" i="152"/>
  <c r="F88" i="151"/>
  <c r="G84" i="151"/>
  <c r="G71" i="151"/>
  <c r="S7" i="151"/>
  <c r="N5" i="151"/>
  <c r="D5" i="151"/>
  <c r="D4" i="151"/>
  <c r="D3" i="151"/>
  <c r="F88" i="150"/>
  <c r="G71" i="150"/>
  <c r="S7" i="150"/>
  <c r="N5" i="150"/>
  <c r="D5" i="150"/>
  <c r="D4" i="150"/>
  <c r="F88" i="149"/>
  <c r="G71" i="149"/>
  <c r="S7" i="149"/>
  <c r="N5" i="149"/>
  <c r="D5" i="149"/>
  <c r="D4" i="149"/>
  <c r="G72" i="153"/>
  <c r="I7" i="153"/>
  <c r="G7" i="153"/>
  <c r="E7" i="153"/>
  <c r="D7" i="153"/>
  <c r="Q5" i="153"/>
  <c r="D3" i="153"/>
  <c r="A3" i="153"/>
  <c r="A1" i="153"/>
  <c r="G72" i="152"/>
  <c r="I7" i="152"/>
  <c r="G7" i="152"/>
  <c r="E7" i="152"/>
  <c r="D7" i="152"/>
  <c r="Q5" i="152"/>
  <c r="D3" i="152"/>
  <c r="A3" i="152"/>
  <c r="A1" i="152"/>
  <c r="G72" i="151"/>
  <c r="I7" i="151"/>
  <c r="G7" i="151"/>
  <c r="E7" i="151"/>
  <c r="D7" i="151"/>
  <c r="Q5" i="151"/>
  <c r="A3" i="151"/>
  <c r="A1" i="151"/>
  <c r="G72" i="150"/>
  <c r="I7" i="150"/>
  <c r="G7" i="150"/>
  <c r="E7" i="150"/>
  <c r="D7" i="150"/>
  <c r="Q5" i="150"/>
  <c r="D3" i="150"/>
  <c r="A3" i="150"/>
  <c r="A1" i="150"/>
  <c r="G72" i="149"/>
  <c r="I7" i="149"/>
  <c r="G7" i="149"/>
  <c r="E7" i="149"/>
  <c r="D7" i="149"/>
  <c r="Q5" i="149"/>
  <c r="D3" i="149"/>
  <c r="A3" i="149"/>
  <c r="A1" i="149"/>
  <c r="F88" i="148"/>
  <c r="G84" i="148"/>
  <c r="G71" i="148"/>
  <c r="S7" i="148"/>
  <c r="N5" i="148"/>
  <c r="D5" i="148"/>
  <c r="D4" i="148"/>
  <c r="I7" i="148"/>
  <c r="G7" i="148"/>
  <c r="Q5" i="148"/>
  <c r="D3" i="148"/>
  <c r="A3" i="148"/>
  <c r="G72" i="148"/>
  <c r="E7" i="148"/>
  <c r="D7" i="148"/>
  <c r="A1" i="148"/>
  <c r="Q28" i="147"/>
  <c r="Q27" i="147"/>
  <c r="S26" i="147"/>
  <c r="N28" i="147"/>
  <c r="N27" i="147"/>
  <c r="P26" i="147"/>
  <c r="K28" i="147"/>
  <c r="K27" i="147"/>
  <c r="M26" i="147"/>
  <c r="H28" i="147"/>
  <c r="H27" i="147"/>
  <c r="J26" i="147"/>
  <c r="E28" i="147"/>
  <c r="E27" i="147"/>
  <c r="G26" i="147"/>
  <c r="B28" i="147"/>
  <c r="B27" i="147"/>
  <c r="D26" i="147"/>
  <c r="Q26" i="147"/>
  <c r="N26" i="147"/>
  <c r="K26" i="147"/>
  <c r="H26" i="147"/>
  <c r="E26" i="147"/>
  <c r="B26" i="147"/>
  <c r="R4" i="147"/>
  <c r="C4" i="147"/>
  <c r="C3" i="147"/>
  <c r="F6" i="147"/>
  <c r="C6" i="147"/>
  <c r="A1" i="147"/>
  <c r="F88" i="146"/>
  <c r="G71" i="146"/>
  <c r="S7" i="146"/>
  <c r="N5" i="146"/>
  <c r="D5" i="146"/>
  <c r="D4" i="146"/>
  <c r="G72" i="146"/>
  <c r="I7" i="146"/>
  <c r="G7" i="146"/>
  <c r="E7" i="146"/>
  <c r="D7" i="146"/>
  <c r="Q5" i="146"/>
  <c r="D3" i="146"/>
  <c r="A3" i="146"/>
  <c r="A1" i="146"/>
  <c r="F88" i="145"/>
  <c r="G71" i="145"/>
  <c r="S7" i="145"/>
  <c r="N5" i="145"/>
  <c r="D5" i="145"/>
  <c r="D4" i="145"/>
  <c r="I7" i="145"/>
  <c r="G7" i="145"/>
  <c r="A3" i="145"/>
  <c r="Q5" i="145"/>
  <c r="D3" i="145"/>
  <c r="G72" i="145"/>
  <c r="E7" i="145"/>
  <c r="D7" i="145"/>
  <c r="A1" i="145"/>
  <c r="E28" i="144"/>
  <c r="E27" i="144"/>
  <c r="F26" i="144"/>
  <c r="B28" i="144"/>
  <c r="B27" i="144"/>
  <c r="D26" i="144"/>
  <c r="E26" i="144"/>
  <c r="B26" i="144"/>
  <c r="P4" i="144"/>
  <c r="C4" i="144"/>
  <c r="C3" i="144"/>
  <c r="E6" i="144"/>
  <c r="C6" i="144"/>
  <c r="A1" i="144"/>
  <c r="F88" i="143"/>
  <c r="G84" i="143"/>
  <c r="G71" i="143"/>
  <c r="S7" i="143"/>
  <c r="N5" i="143"/>
  <c r="D5" i="143"/>
  <c r="D4" i="143"/>
  <c r="F88" i="142"/>
  <c r="G71" i="142"/>
  <c r="S7" i="142"/>
  <c r="N5" i="142"/>
  <c r="D5" i="142"/>
  <c r="D4" i="142"/>
  <c r="F88" i="141"/>
  <c r="G84" i="141"/>
  <c r="G71" i="141"/>
  <c r="S7" i="141"/>
  <c r="N5" i="141"/>
  <c r="D5" i="141"/>
  <c r="D4" i="141"/>
  <c r="F88" i="140"/>
  <c r="G71" i="140"/>
  <c r="S7" i="140"/>
  <c r="N5" i="140"/>
  <c r="D5" i="140"/>
  <c r="D4" i="140"/>
  <c r="F88" i="139"/>
  <c r="G71" i="139"/>
  <c r="S7" i="139"/>
  <c r="N5" i="139"/>
  <c r="D5" i="139"/>
  <c r="D4" i="139"/>
  <c r="G72" i="143"/>
  <c r="I7" i="143"/>
  <c r="G7" i="143"/>
  <c r="E7" i="143"/>
  <c r="D7" i="143"/>
  <c r="Q5" i="143"/>
  <c r="D3" i="143"/>
  <c r="A3" i="143"/>
  <c r="A1" i="143"/>
  <c r="G72" i="142"/>
  <c r="I7" i="142"/>
  <c r="G7" i="142"/>
  <c r="E7" i="142"/>
  <c r="D7" i="142"/>
  <c r="Q5" i="142"/>
  <c r="D3" i="142"/>
  <c r="A3" i="142"/>
  <c r="A1" i="142"/>
  <c r="G72" i="141"/>
  <c r="I7" i="141"/>
  <c r="G7" i="141"/>
  <c r="E7" i="141"/>
  <c r="D7" i="141"/>
  <c r="Q5" i="141"/>
  <c r="D3" i="141"/>
  <c r="A3" i="141"/>
  <c r="A1" i="141"/>
  <c r="G72" i="140"/>
  <c r="I7" i="140"/>
  <c r="G7" i="140"/>
  <c r="E7" i="140"/>
  <c r="D7" i="140"/>
  <c r="Q5" i="140"/>
  <c r="D3" i="140"/>
  <c r="A3" i="140"/>
  <c r="A1" i="140"/>
  <c r="G72" i="139"/>
  <c r="I7" i="139"/>
  <c r="G7" i="139"/>
  <c r="E7" i="139"/>
  <c r="D7" i="139"/>
  <c r="Q5" i="139"/>
  <c r="D3" i="139"/>
  <c r="A3" i="139"/>
  <c r="A1" i="139"/>
  <c r="F88" i="138"/>
  <c r="G71" i="138"/>
  <c r="S7" i="138"/>
  <c r="N5" i="138"/>
  <c r="D5" i="138"/>
  <c r="D4" i="138"/>
  <c r="G7" i="138"/>
  <c r="I7" i="138"/>
  <c r="Q5" i="138"/>
  <c r="D3" i="138"/>
  <c r="A3" i="138"/>
  <c r="G72" i="138"/>
  <c r="E7" i="138"/>
  <c r="D7" i="138"/>
  <c r="A1" i="138"/>
  <c r="Q28" i="137"/>
  <c r="Q27" i="137"/>
  <c r="N28" i="137"/>
  <c r="N27" i="137"/>
  <c r="K28" i="137"/>
  <c r="K27" i="137"/>
  <c r="S26" i="137"/>
  <c r="P26" i="137"/>
  <c r="M26" i="137"/>
  <c r="Q26" i="137"/>
  <c r="D26" i="137"/>
  <c r="H28" i="137"/>
  <c r="H27" i="137"/>
  <c r="J26" i="137"/>
  <c r="E28" i="137"/>
  <c r="E27" i="137"/>
  <c r="G26" i="137"/>
  <c r="B28" i="137"/>
  <c r="B27" i="137"/>
  <c r="N26" i="137"/>
  <c r="K26" i="137"/>
  <c r="H26" i="137"/>
  <c r="E26" i="137"/>
  <c r="B26" i="137"/>
  <c r="R4" i="137"/>
  <c r="C4" i="137"/>
  <c r="C3" i="137"/>
  <c r="F6" i="137"/>
  <c r="C6" i="137"/>
  <c r="A1" i="137"/>
  <c r="F88" i="136"/>
  <c r="G71" i="136"/>
  <c r="S7" i="136"/>
  <c r="N5" i="136"/>
  <c r="D5" i="136"/>
  <c r="D4" i="136"/>
  <c r="F88" i="135"/>
  <c r="G71" i="135"/>
  <c r="S7" i="135"/>
  <c r="N5" i="135"/>
  <c r="D5" i="135"/>
  <c r="D4" i="135"/>
  <c r="G72" i="136"/>
  <c r="I7" i="136"/>
  <c r="G7" i="136"/>
  <c r="E7" i="136"/>
  <c r="D7" i="136"/>
  <c r="Q5" i="136"/>
  <c r="D3" i="136"/>
  <c r="A3" i="136"/>
  <c r="A1" i="136"/>
  <c r="G72" i="135"/>
  <c r="I7" i="135"/>
  <c r="G7" i="135"/>
  <c r="E7" i="135"/>
  <c r="D7" i="135"/>
  <c r="Q5" i="135"/>
  <c r="D3" i="135"/>
  <c r="A3" i="135"/>
  <c r="A1" i="135"/>
  <c r="F88" i="134"/>
  <c r="G71" i="134"/>
  <c r="S7" i="134"/>
  <c r="N5" i="134"/>
  <c r="D5" i="134"/>
  <c r="D4" i="134"/>
  <c r="Q5" i="134"/>
  <c r="I7" i="134"/>
  <c r="G7" i="134"/>
  <c r="D3" i="134"/>
  <c r="A3" i="134"/>
  <c r="G72" i="134"/>
  <c r="E7" i="134"/>
  <c r="D7" i="134"/>
  <c r="A1" i="134"/>
  <c r="H29" i="133"/>
  <c r="H27" i="133"/>
  <c r="J26" i="133"/>
  <c r="E29" i="133"/>
  <c r="E27" i="133"/>
  <c r="F26" i="133"/>
  <c r="B29" i="133"/>
  <c r="B27" i="133"/>
  <c r="D26" i="133"/>
  <c r="H26" i="133"/>
  <c r="E26" i="133"/>
  <c r="B26" i="133"/>
  <c r="P4" i="133"/>
  <c r="C4" i="133"/>
  <c r="C3" i="133"/>
  <c r="E6" i="133"/>
  <c r="C6" i="133"/>
  <c r="A1" i="133"/>
  <c r="F88" i="132"/>
  <c r="G71" i="132"/>
  <c r="S7" i="132"/>
  <c r="N5" i="132"/>
  <c r="D5" i="132"/>
  <c r="D4" i="132"/>
  <c r="G72" i="132"/>
  <c r="I7" i="132"/>
  <c r="G7" i="132"/>
  <c r="E7" i="132"/>
  <c r="D7" i="132"/>
  <c r="Q5" i="132"/>
  <c r="D3" i="132"/>
  <c r="A3" i="132"/>
  <c r="A1" i="132"/>
  <c r="F88" i="131"/>
  <c r="G71" i="131"/>
  <c r="S7" i="131"/>
  <c r="N5" i="131"/>
  <c r="D5" i="131"/>
  <c r="D4" i="131"/>
  <c r="I7" i="131"/>
  <c r="G7" i="131"/>
  <c r="Q5" i="131"/>
  <c r="D3" i="131"/>
  <c r="A3" i="131"/>
  <c r="G72" i="131"/>
  <c r="E7" i="131"/>
  <c r="D7" i="131"/>
  <c r="A1" i="131"/>
  <c r="E28" i="129"/>
  <c r="E27" i="129"/>
  <c r="F26" i="129"/>
  <c r="B28" i="129"/>
  <c r="B27" i="129"/>
  <c r="D26" i="129"/>
  <c r="E26" i="129"/>
  <c r="B26" i="129"/>
  <c r="P4" i="129"/>
  <c r="C4" i="129"/>
  <c r="C3" i="129"/>
  <c r="E6" i="129"/>
  <c r="C6" i="129"/>
  <c r="A1" i="129"/>
  <c r="F88" i="128"/>
  <c r="G71" i="128"/>
  <c r="S7" i="128"/>
  <c r="N5" i="128"/>
  <c r="D5" i="128"/>
  <c r="D4" i="128"/>
  <c r="F88" i="127"/>
  <c r="G71" i="127"/>
  <c r="S7" i="127"/>
  <c r="N5" i="127"/>
  <c r="D5" i="127"/>
  <c r="D4" i="127"/>
  <c r="F88" i="126"/>
  <c r="G71" i="126"/>
  <c r="S7" i="126"/>
  <c r="N5" i="126"/>
  <c r="D5" i="126"/>
  <c r="D4" i="126"/>
  <c r="G72" i="128"/>
  <c r="I7" i="128"/>
  <c r="G7" i="128"/>
  <c r="E7" i="128"/>
  <c r="D7" i="128"/>
  <c r="Q5" i="128"/>
  <c r="D3" i="128"/>
  <c r="A3" i="128"/>
  <c r="A1" i="128"/>
  <c r="G72" i="127"/>
  <c r="I7" i="127"/>
  <c r="G7" i="127"/>
  <c r="E7" i="127"/>
  <c r="D7" i="127"/>
  <c r="Q5" i="127"/>
  <c r="D3" i="127"/>
  <c r="A3" i="127"/>
  <c r="A1" i="127"/>
  <c r="G72" i="126"/>
  <c r="I7" i="126"/>
  <c r="G7" i="126"/>
  <c r="E7" i="126"/>
  <c r="D7" i="126"/>
  <c r="Q5" i="126"/>
  <c r="D3" i="126"/>
  <c r="A3" i="126"/>
  <c r="A1" i="126"/>
  <c r="F88" i="125"/>
  <c r="G71" i="125"/>
  <c r="S7" i="125"/>
  <c r="N5" i="125"/>
  <c r="D5" i="125"/>
  <c r="D4" i="125"/>
  <c r="I7" i="125"/>
  <c r="G7" i="125"/>
  <c r="Q5" i="125"/>
  <c r="D3" i="125"/>
  <c r="A3" i="125"/>
  <c r="G72" i="125"/>
  <c r="E7" i="125"/>
  <c r="D7" i="125"/>
  <c r="A1" i="125"/>
  <c r="K28" i="124"/>
  <c r="K27" i="124"/>
  <c r="M26" i="124"/>
  <c r="H28" i="124"/>
  <c r="H27" i="124"/>
  <c r="J26" i="124"/>
  <c r="E28" i="124"/>
  <c r="E27" i="124"/>
  <c r="F26" i="124"/>
  <c r="B28" i="124"/>
  <c r="B27" i="124"/>
  <c r="D26" i="124"/>
  <c r="K26" i="124"/>
  <c r="H26" i="124"/>
  <c r="E26" i="124"/>
  <c r="B26" i="124"/>
  <c r="P4" i="124"/>
  <c r="C4" i="124"/>
  <c r="C3" i="124"/>
  <c r="E6" i="124"/>
  <c r="C6" i="124"/>
  <c r="A1" i="124"/>
  <c r="F88" i="123"/>
  <c r="G71" i="123"/>
  <c r="S7" i="123"/>
  <c r="N5" i="123"/>
  <c r="D5" i="123"/>
  <c r="D4" i="123"/>
  <c r="F88" i="122"/>
  <c r="G71" i="122"/>
  <c r="S7" i="122"/>
  <c r="N5" i="122"/>
  <c r="D5" i="122"/>
  <c r="D4" i="122"/>
  <c r="G72" i="123"/>
  <c r="I7" i="123"/>
  <c r="G7" i="123"/>
  <c r="E7" i="123"/>
  <c r="D7" i="123"/>
  <c r="Q5" i="123"/>
  <c r="D3" i="123"/>
  <c r="A3" i="123"/>
  <c r="A1" i="123"/>
  <c r="G72" i="122"/>
  <c r="I7" i="122"/>
  <c r="G7" i="122"/>
  <c r="E7" i="122"/>
  <c r="D7" i="122"/>
  <c r="Q5" i="122"/>
  <c r="D3" i="122"/>
  <c r="A3" i="122"/>
  <c r="A1" i="122"/>
  <c r="F88" i="121"/>
  <c r="G71" i="121"/>
  <c r="S7" i="121"/>
  <c r="N5" i="121"/>
  <c r="D5" i="121"/>
  <c r="D4" i="121"/>
  <c r="I7" i="121"/>
  <c r="G7" i="121"/>
  <c r="Q5" i="121"/>
  <c r="D3" i="121"/>
  <c r="A3" i="121"/>
  <c r="G72" i="121"/>
  <c r="E7" i="121"/>
  <c r="D7" i="121"/>
  <c r="A1" i="121"/>
  <c r="H28" i="120"/>
  <c r="H27" i="120"/>
  <c r="J26" i="120"/>
  <c r="E28" i="120"/>
  <c r="E27" i="120"/>
  <c r="F26" i="120"/>
  <c r="B28" i="120"/>
  <c r="B27" i="120"/>
  <c r="D26" i="120"/>
  <c r="H26" i="120"/>
  <c r="E26" i="120"/>
  <c r="B26" i="120"/>
  <c r="P4" i="120"/>
  <c r="C4" i="120"/>
  <c r="C3" i="120"/>
  <c r="E6" i="120"/>
  <c r="C6" i="120"/>
  <c r="A1" i="120"/>
  <c r="F88" i="119"/>
  <c r="G71" i="119"/>
  <c r="S7" i="119"/>
  <c r="N5" i="119"/>
  <c r="D5" i="119"/>
  <c r="D4" i="119"/>
  <c r="G72" i="119"/>
  <c r="I7" i="119"/>
  <c r="G7" i="119"/>
  <c r="E7" i="119"/>
  <c r="D7" i="119"/>
  <c r="Q5" i="119"/>
  <c r="D3" i="119"/>
  <c r="A3" i="119"/>
  <c r="A1" i="119"/>
  <c r="F88" i="118"/>
  <c r="G71" i="118"/>
  <c r="S7" i="118"/>
  <c r="N5" i="118"/>
  <c r="D5" i="118"/>
  <c r="D4" i="118"/>
  <c r="I7" i="118"/>
  <c r="G7" i="118"/>
  <c r="Q5" i="118"/>
  <c r="D3" i="118"/>
  <c r="A3" i="118"/>
  <c r="G72" i="118"/>
  <c r="E7" i="118"/>
  <c r="D7" i="118"/>
  <c r="A1" i="118"/>
  <c r="E28" i="117"/>
  <c r="E27" i="117"/>
  <c r="F26" i="117"/>
  <c r="B28" i="117"/>
  <c r="B27" i="117"/>
  <c r="D26" i="117"/>
  <c r="E26" i="117"/>
  <c r="B26" i="117"/>
  <c r="P4" i="117"/>
  <c r="C4" i="117"/>
  <c r="C3" i="117"/>
  <c r="E6" i="117"/>
  <c r="C6" i="117"/>
  <c r="A1" i="117"/>
  <c r="F88" i="116"/>
  <c r="G71" i="116"/>
  <c r="S7" i="116"/>
  <c r="N5" i="116"/>
  <c r="D5" i="116"/>
  <c r="D4" i="116"/>
  <c r="G72" i="116"/>
  <c r="I7" i="116"/>
  <c r="G7" i="116"/>
  <c r="E7" i="116"/>
  <c r="D7" i="116"/>
  <c r="Q5" i="116"/>
  <c r="D3" i="116"/>
  <c r="A3" i="116"/>
  <c r="A1" i="116"/>
  <c r="F88" i="115"/>
  <c r="G71" i="115"/>
  <c r="S7" i="115"/>
  <c r="N5" i="115"/>
  <c r="D5" i="115"/>
  <c r="D4" i="115"/>
  <c r="I7" i="115"/>
  <c r="G7" i="115"/>
  <c r="Q5" i="115"/>
  <c r="D3" i="115"/>
  <c r="A3" i="115"/>
  <c r="G72" i="115"/>
  <c r="E7" i="115"/>
  <c r="D7" i="115"/>
  <c r="A1" i="115"/>
  <c r="E28" i="114"/>
  <c r="E27" i="114"/>
  <c r="F26" i="114"/>
  <c r="B28" i="114"/>
  <c r="B27" i="114"/>
  <c r="D26" i="114"/>
  <c r="E26" i="114"/>
  <c r="B26" i="114"/>
  <c r="P4" i="114"/>
  <c r="C4" i="114"/>
  <c r="C3" i="114"/>
  <c r="E6" i="114"/>
  <c r="C6" i="114"/>
  <c r="A1" i="114"/>
  <c r="F88" i="113"/>
  <c r="G71" i="113"/>
  <c r="S7" i="113"/>
  <c r="N5" i="113"/>
  <c r="D5" i="113"/>
  <c r="D4" i="113"/>
  <c r="F88" i="112"/>
  <c r="G71" i="112"/>
  <c r="S7" i="112"/>
  <c r="N5" i="112"/>
  <c r="D5" i="112"/>
  <c r="D4" i="112"/>
  <c r="G72" i="113"/>
  <c r="I7" i="113"/>
  <c r="G7" i="113"/>
  <c r="E7" i="113"/>
  <c r="D7" i="113"/>
  <c r="Q5" i="113"/>
  <c r="D3" i="113"/>
  <c r="A3" i="113"/>
  <c r="A1" i="113"/>
  <c r="G72" i="112"/>
  <c r="I7" i="112"/>
  <c r="G7" i="112"/>
  <c r="E7" i="112"/>
  <c r="D7" i="112"/>
  <c r="Q5" i="112"/>
  <c r="D3" i="112"/>
  <c r="A3" i="112"/>
  <c r="A1" i="112"/>
  <c r="F88" i="111"/>
  <c r="G71" i="111"/>
  <c r="S7" i="111"/>
  <c r="N5" i="111"/>
  <c r="D5" i="111"/>
  <c r="D4" i="111"/>
  <c r="I7" i="111"/>
  <c r="G7" i="111"/>
  <c r="Q5" i="111"/>
  <c r="D3" i="111"/>
  <c r="A3" i="111"/>
  <c r="G72" i="111"/>
  <c r="E7" i="111"/>
  <c r="D7" i="111"/>
  <c r="A1" i="111"/>
  <c r="H28" i="110"/>
  <c r="H27" i="110"/>
  <c r="J26" i="110"/>
  <c r="E28" i="110"/>
  <c r="E27" i="110"/>
  <c r="F26" i="110"/>
  <c r="B28" i="110"/>
  <c r="B27" i="110"/>
  <c r="D26" i="110"/>
  <c r="H26" i="110"/>
  <c r="E26" i="110"/>
  <c r="B26" i="110"/>
  <c r="P4" i="110"/>
  <c r="C4" i="110"/>
  <c r="C3" i="110"/>
  <c r="E6" i="110"/>
  <c r="C6" i="110"/>
  <c r="A1" i="110"/>
  <c r="F88" i="109"/>
  <c r="G71" i="109"/>
  <c r="S7" i="109"/>
  <c r="N5" i="109"/>
  <c r="D5" i="109"/>
  <c r="D4" i="109"/>
  <c r="F88" i="108"/>
  <c r="G71" i="108"/>
  <c r="S7" i="108"/>
  <c r="N5" i="108"/>
  <c r="D5" i="108"/>
  <c r="D4" i="108"/>
  <c r="G72" i="109"/>
  <c r="I7" i="109"/>
  <c r="G7" i="109"/>
  <c r="E7" i="109"/>
  <c r="D7" i="109"/>
  <c r="Q5" i="109"/>
  <c r="D3" i="109"/>
  <c r="A3" i="109"/>
  <c r="A1" i="109"/>
  <c r="G72" i="108"/>
  <c r="I7" i="108"/>
  <c r="G7" i="108"/>
  <c r="E7" i="108"/>
  <c r="D7" i="108"/>
  <c r="Q5" i="108"/>
  <c r="D3" i="108"/>
  <c r="A3" i="108"/>
  <c r="A1" i="108"/>
  <c r="F88" i="107"/>
  <c r="G71" i="107"/>
  <c r="S7" i="107"/>
  <c r="N5" i="107"/>
  <c r="D5" i="107"/>
  <c r="D4" i="107"/>
  <c r="G7" i="107"/>
  <c r="I7" i="107"/>
  <c r="Q5" i="107"/>
  <c r="D3" i="107"/>
  <c r="A3" i="107"/>
  <c r="G72" i="107"/>
  <c r="E7" i="107"/>
  <c r="D7" i="107"/>
  <c r="A1" i="107"/>
  <c r="H28" i="106"/>
  <c r="H27" i="106"/>
  <c r="J26" i="106"/>
  <c r="E28" i="106"/>
  <c r="E27" i="106"/>
  <c r="F26" i="106"/>
  <c r="B28" i="106"/>
  <c r="B27" i="106"/>
  <c r="D26" i="106"/>
  <c r="H26" i="106"/>
  <c r="E26" i="106"/>
  <c r="B26" i="106"/>
  <c r="P4" i="106"/>
  <c r="C4" i="106"/>
  <c r="C3" i="106"/>
  <c r="E6" i="106"/>
  <c r="C6" i="106"/>
  <c r="A1" i="106"/>
  <c r="F88" i="105"/>
  <c r="G71" i="105"/>
  <c r="S7" i="105"/>
  <c r="N5" i="105"/>
  <c r="D5" i="105"/>
  <c r="D4" i="105"/>
  <c r="F88" i="104"/>
  <c r="G71" i="104"/>
  <c r="S7" i="104"/>
  <c r="N5" i="104"/>
  <c r="D5" i="104"/>
  <c r="D4" i="104"/>
  <c r="G72" i="105"/>
  <c r="I7" i="105"/>
  <c r="G7" i="105"/>
  <c r="E7" i="105"/>
  <c r="D7" i="105"/>
  <c r="Q5" i="105"/>
  <c r="D3" i="105"/>
  <c r="A3" i="105"/>
  <c r="A1" i="105"/>
  <c r="G72" i="104"/>
  <c r="I7" i="104"/>
  <c r="G7" i="104"/>
  <c r="E7" i="104"/>
  <c r="D7" i="104"/>
  <c r="Q5" i="104"/>
  <c r="D3" i="104"/>
  <c r="A3" i="104"/>
  <c r="A1" i="104"/>
  <c r="F88" i="103"/>
  <c r="G71" i="103"/>
  <c r="S7" i="103"/>
  <c r="N5" i="103"/>
  <c r="D5" i="103"/>
  <c r="D4" i="103"/>
  <c r="I7" i="103"/>
  <c r="G7" i="103"/>
  <c r="Q5" i="103"/>
  <c r="D3" i="103"/>
  <c r="A3" i="103"/>
  <c r="G72" i="103"/>
  <c r="E7" i="103"/>
  <c r="D7" i="103"/>
  <c r="A1" i="103"/>
  <c r="H28" i="102"/>
  <c r="H27" i="102"/>
  <c r="J26" i="102"/>
  <c r="E28" i="102"/>
  <c r="E27" i="102"/>
  <c r="F26" i="102"/>
  <c r="B28" i="102"/>
  <c r="B27" i="102"/>
  <c r="D26" i="102"/>
  <c r="H26" i="102"/>
  <c r="E26" i="102"/>
  <c r="B26" i="102"/>
  <c r="P4" i="102"/>
  <c r="C4" i="102"/>
  <c r="C3" i="102"/>
  <c r="E6" i="102"/>
  <c r="C6" i="102"/>
  <c r="A1" i="102"/>
  <c r="F88" i="101"/>
  <c r="G71" i="101"/>
  <c r="S7" i="101"/>
  <c r="N5" i="101"/>
  <c r="D5" i="101"/>
  <c r="D4" i="101"/>
  <c r="F88" i="100"/>
  <c r="G71" i="100"/>
  <c r="S7" i="100"/>
  <c r="N5" i="100"/>
  <c r="D5" i="100"/>
  <c r="D4" i="100"/>
  <c r="G72" i="101"/>
  <c r="I7" i="101"/>
  <c r="G7" i="101"/>
  <c r="E7" i="101"/>
  <c r="D7" i="101"/>
  <c r="Q5" i="101"/>
  <c r="D3" i="101"/>
  <c r="A3" i="101"/>
  <c r="A1" i="101"/>
  <c r="G72" i="100"/>
  <c r="I7" i="100"/>
  <c r="G7" i="100"/>
  <c r="E7" i="100"/>
  <c r="D7" i="100"/>
  <c r="Q5" i="100"/>
  <c r="D3" i="100"/>
  <c r="A3" i="100"/>
  <c r="A1" i="100"/>
  <c r="F88" i="99"/>
  <c r="G71" i="99"/>
  <c r="S7" i="99"/>
  <c r="N5" i="99"/>
  <c r="D5" i="99"/>
  <c r="D4" i="99"/>
  <c r="Q5" i="99"/>
  <c r="D3" i="99"/>
  <c r="I7" i="99"/>
  <c r="G7" i="99"/>
  <c r="A3" i="99"/>
  <c r="G72" i="99"/>
  <c r="E7" i="99"/>
  <c r="D7" i="99"/>
  <c r="A1" i="99"/>
  <c r="H28" i="98"/>
  <c r="H27" i="98"/>
  <c r="J26" i="98"/>
  <c r="E28" i="98"/>
  <c r="E27" i="98"/>
  <c r="F26" i="98"/>
  <c r="B28" i="98"/>
  <c r="B27" i="98"/>
  <c r="D26" i="98"/>
  <c r="H26" i="98"/>
  <c r="E26" i="98"/>
  <c r="B26" i="98"/>
  <c r="P4" i="98"/>
  <c r="C4" i="98"/>
  <c r="C3" i="98"/>
  <c r="E6" i="98"/>
  <c r="C6" i="98"/>
  <c r="A1" i="98"/>
  <c r="F88" i="97"/>
  <c r="G71" i="97"/>
  <c r="S7" i="97"/>
  <c r="N5" i="97"/>
  <c r="D4" i="97"/>
  <c r="F88" i="96"/>
  <c r="G71" i="96"/>
  <c r="S7" i="96"/>
  <c r="N5" i="96"/>
  <c r="D5" i="96"/>
  <c r="D4" i="96"/>
  <c r="F88" i="95"/>
  <c r="G71" i="95"/>
  <c r="S7" i="95"/>
  <c r="N5" i="95"/>
  <c r="D5" i="95"/>
  <c r="D4" i="95"/>
  <c r="F88" i="94"/>
  <c r="G71" i="94"/>
  <c r="S7" i="94"/>
  <c r="N5" i="94"/>
  <c r="D5" i="94"/>
  <c r="D4" i="94"/>
  <c r="G72" i="97"/>
  <c r="I7" i="97"/>
  <c r="G7" i="97"/>
  <c r="E7" i="97"/>
  <c r="D7" i="97"/>
  <c r="Q5" i="97"/>
  <c r="D3" i="97"/>
  <c r="A3" i="97"/>
  <c r="A1" i="97"/>
  <c r="G72" i="96"/>
  <c r="I7" i="96"/>
  <c r="G7" i="96"/>
  <c r="E7" i="96"/>
  <c r="D7" i="96"/>
  <c r="Q5" i="96"/>
  <c r="D3" i="96"/>
  <c r="A3" i="96"/>
  <c r="G72" i="95"/>
  <c r="I7" i="95"/>
  <c r="G7" i="95"/>
  <c r="E7" i="95"/>
  <c r="D7" i="95"/>
  <c r="Q5" i="95"/>
  <c r="D3" i="95"/>
  <c r="A3" i="95"/>
  <c r="A1" i="95"/>
  <c r="G72" i="94"/>
  <c r="I7" i="94"/>
  <c r="G7" i="94"/>
  <c r="E7" i="94"/>
  <c r="D7" i="94"/>
  <c r="Q5" i="94"/>
  <c r="D3" i="94"/>
  <c r="A3" i="94"/>
  <c r="A1" i="94"/>
  <c r="F88" i="93"/>
  <c r="G71" i="93"/>
  <c r="S7" i="93"/>
  <c r="N5" i="93"/>
  <c r="D5" i="93"/>
  <c r="D4" i="93"/>
  <c r="I7" i="93"/>
  <c r="G7" i="93"/>
  <c r="Q5" i="93"/>
  <c r="D3" i="93"/>
  <c r="A3" i="93"/>
  <c r="G72" i="93"/>
  <c r="E7" i="93"/>
  <c r="D7" i="93"/>
  <c r="A1" i="93"/>
  <c r="N29" i="92"/>
  <c r="O26" i="92"/>
  <c r="K29" i="92"/>
  <c r="L26" i="92"/>
  <c r="H29" i="92"/>
  <c r="E29" i="92"/>
  <c r="B29" i="92"/>
  <c r="J26" i="92"/>
  <c r="F26" i="92"/>
  <c r="D26" i="92"/>
  <c r="N26" i="92"/>
  <c r="K26" i="92"/>
  <c r="H26" i="92"/>
  <c r="E26" i="92"/>
  <c r="B26" i="92"/>
  <c r="P4" i="92"/>
  <c r="C4" i="92"/>
  <c r="C3" i="92"/>
  <c r="E6" i="92"/>
  <c r="C6" i="92"/>
  <c r="A1" i="92"/>
  <c r="F88" i="91"/>
  <c r="G71" i="91"/>
  <c r="S7" i="91"/>
  <c r="N5" i="91"/>
  <c r="D5" i="91"/>
  <c r="D4" i="91"/>
  <c r="F88" i="90"/>
  <c r="G71" i="90"/>
  <c r="S7" i="90"/>
  <c r="N5" i="90"/>
  <c r="D5" i="90"/>
  <c r="D4" i="90"/>
  <c r="F88" i="89"/>
  <c r="G71" i="89"/>
  <c r="S7" i="89"/>
  <c r="N5" i="89"/>
  <c r="D5" i="89"/>
  <c r="D4" i="89"/>
  <c r="G72" i="91"/>
  <c r="I7" i="91"/>
  <c r="G7" i="91"/>
  <c r="E7" i="91"/>
  <c r="D7" i="91"/>
  <c r="Q5" i="91"/>
  <c r="D3" i="91"/>
  <c r="A3" i="91"/>
  <c r="A1" i="91"/>
  <c r="G72" i="90"/>
  <c r="I7" i="90"/>
  <c r="G7" i="90"/>
  <c r="E7" i="90"/>
  <c r="D7" i="90"/>
  <c r="Q5" i="90"/>
  <c r="D3" i="90"/>
  <c r="A3" i="90"/>
  <c r="A1" i="90"/>
  <c r="G72" i="89"/>
  <c r="I7" i="89"/>
  <c r="G7" i="89"/>
  <c r="E7" i="89"/>
  <c r="D7" i="89"/>
  <c r="Q5" i="89"/>
  <c r="D3" i="89"/>
  <c r="A3" i="89"/>
  <c r="A1" i="89"/>
  <c r="F88" i="88"/>
  <c r="G71" i="88"/>
  <c r="S7" i="88"/>
  <c r="N5" i="88"/>
  <c r="D5" i="88"/>
  <c r="D4" i="88"/>
  <c r="I7" i="88"/>
  <c r="G7" i="88"/>
  <c r="Q5" i="88"/>
  <c r="D3" i="88"/>
  <c r="A3" i="88"/>
  <c r="G72" i="88"/>
  <c r="E7" i="88"/>
  <c r="D7" i="88"/>
  <c r="A1" i="88"/>
  <c r="K26" i="87"/>
  <c r="H26" i="87"/>
  <c r="E26" i="87"/>
  <c r="B26" i="87"/>
  <c r="O26" i="73"/>
  <c r="K26" i="73"/>
  <c r="H26" i="73"/>
  <c r="E26" i="73"/>
  <c r="B26" i="73"/>
  <c r="B26" i="2"/>
  <c r="M26" i="87"/>
  <c r="H28" i="87"/>
  <c r="H27" i="87"/>
  <c r="J26" i="87"/>
  <c r="E28" i="87"/>
  <c r="E27" i="87"/>
  <c r="F26" i="87"/>
  <c r="B28" i="87"/>
  <c r="B27" i="87"/>
  <c r="D26" i="87"/>
  <c r="P4" i="87"/>
  <c r="C4" i="87"/>
  <c r="C3" i="87"/>
  <c r="K28" i="87"/>
  <c r="K27" i="87"/>
  <c r="E6" i="87"/>
  <c r="C6" i="87"/>
  <c r="A1" i="87"/>
  <c r="F88" i="86"/>
  <c r="G71" i="86"/>
  <c r="S7" i="86"/>
  <c r="N5" i="86"/>
  <c r="D5" i="86"/>
  <c r="D4" i="86"/>
  <c r="G71" i="85"/>
  <c r="S7" i="85"/>
  <c r="N5" i="85"/>
  <c r="D5" i="85"/>
  <c r="D4" i="85"/>
  <c r="F88" i="84"/>
  <c r="G71" i="84"/>
  <c r="S7" i="84"/>
  <c r="N5" i="84"/>
  <c r="D5" i="84"/>
  <c r="D4" i="84"/>
  <c r="F88" i="83"/>
  <c r="G71" i="83"/>
  <c r="S7" i="83"/>
  <c r="N5" i="83"/>
  <c r="D5" i="83"/>
  <c r="D4" i="83"/>
  <c r="G72" i="86"/>
  <c r="I7" i="86"/>
  <c r="G7" i="86"/>
  <c r="E7" i="86"/>
  <c r="D7" i="86"/>
  <c r="Q5" i="86"/>
  <c r="D3" i="86"/>
  <c r="A3" i="86"/>
  <c r="A1" i="86"/>
  <c r="G72" i="85"/>
  <c r="I7" i="85"/>
  <c r="G7" i="85"/>
  <c r="E7" i="85"/>
  <c r="D7" i="85"/>
  <c r="Q5" i="85"/>
  <c r="D3" i="85"/>
  <c r="A3" i="85"/>
  <c r="A1" i="85"/>
  <c r="G72" i="84"/>
  <c r="I7" i="84"/>
  <c r="G7" i="84"/>
  <c r="E7" i="84"/>
  <c r="D7" i="84"/>
  <c r="Q5" i="84"/>
  <c r="D3" i="84"/>
  <c r="A3" i="84"/>
  <c r="A1" i="84"/>
  <c r="G72" i="83"/>
  <c r="I7" i="83"/>
  <c r="G7" i="83"/>
  <c r="E7" i="83"/>
  <c r="D7" i="83"/>
  <c r="Q5" i="83"/>
  <c r="D3" i="83"/>
  <c r="A3" i="83"/>
  <c r="A1" i="83"/>
  <c r="G7" i="74"/>
  <c r="I7" i="74"/>
  <c r="D3" i="74"/>
  <c r="A3" i="74"/>
  <c r="F88" i="74"/>
  <c r="G71" i="74"/>
  <c r="S7" i="74"/>
  <c r="Q5" i="74"/>
  <c r="Q5" i="72"/>
  <c r="N5" i="74"/>
  <c r="D5" i="74"/>
  <c r="D4" i="74"/>
  <c r="G72" i="74"/>
  <c r="E7" i="74"/>
  <c r="D7" i="74"/>
  <c r="A1" i="74"/>
  <c r="O28" i="73"/>
  <c r="O27" i="73"/>
  <c r="Q26" i="73"/>
  <c r="K28" i="73"/>
  <c r="K27" i="73"/>
  <c r="M26" i="73"/>
  <c r="H28" i="73"/>
  <c r="H27" i="73"/>
  <c r="J26" i="73"/>
  <c r="E28" i="73"/>
  <c r="E27" i="73"/>
  <c r="F26" i="73"/>
  <c r="B28" i="73"/>
  <c r="B27" i="73"/>
  <c r="D26" i="73"/>
  <c r="P4" i="73"/>
  <c r="C4" i="73"/>
  <c r="C3" i="73"/>
  <c r="E6" i="73"/>
  <c r="C6" i="73"/>
  <c r="A1" i="73"/>
  <c r="F88" i="69"/>
  <c r="F88" i="71"/>
  <c r="G71" i="71"/>
  <c r="S7" i="71"/>
  <c r="N5" i="71"/>
  <c r="D5" i="71"/>
  <c r="D4" i="71"/>
  <c r="G71" i="69"/>
  <c r="S7" i="69"/>
  <c r="N5" i="69"/>
  <c r="D5" i="69"/>
  <c r="D4" i="69"/>
  <c r="F88" i="70"/>
  <c r="G71" i="70"/>
  <c r="S7" i="70"/>
  <c r="N5" i="70"/>
  <c r="D5" i="70"/>
  <c r="D4" i="70"/>
  <c r="F88" i="68"/>
  <c r="G71" i="68"/>
  <c r="S7" i="68"/>
  <c r="N5" i="68"/>
  <c r="Q5" i="68"/>
  <c r="D5" i="68"/>
  <c r="D4" i="68"/>
  <c r="F88" i="72"/>
  <c r="G72" i="72"/>
  <c r="G71" i="72"/>
  <c r="S7" i="72"/>
  <c r="I7" i="72"/>
  <c r="G7" i="72"/>
  <c r="E7" i="72"/>
  <c r="D7" i="72"/>
  <c r="N5" i="72"/>
  <c r="D5" i="72"/>
  <c r="D4" i="72"/>
  <c r="D3" i="72"/>
  <c r="A3" i="72"/>
  <c r="A1" i="72"/>
  <c r="G72" i="71"/>
  <c r="I7" i="71"/>
  <c r="G7" i="71"/>
  <c r="E7" i="71"/>
  <c r="D7" i="71"/>
  <c r="Q5" i="71"/>
  <c r="D3" i="71"/>
  <c r="A3" i="71"/>
  <c r="A1" i="71"/>
  <c r="G72" i="70"/>
  <c r="I7" i="70"/>
  <c r="G7" i="70"/>
  <c r="E7" i="70"/>
  <c r="D7" i="70"/>
  <c r="Q5" i="70"/>
  <c r="D3" i="70"/>
  <c r="A3" i="70"/>
  <c r="A1" i="70"/>
  <c r="G72" i="69"/>
  <c r="I7" i="69"/>
  <c r="G7" i="69"/>
  <c r="E7" i="69"/>
  <c r="D7" i="69"/>
  <c r="Q5" i="69"/>
  <c r="D3" i="69"/>
  <c r="A3" i="69"/>
  <c r="A1" i="69"/>
  <c r="G72" i="68"/>
  <c r="I7" i="68"/>
  <c r="G7" i="68"/>
  <c r="E7" i="68"/>
  <c r="D7" i="68"/>
  <c r="D3" i="68"/>
  <c r="A3" i="68"/>
  <c r="A1" i="68"/>
  <c r="P4" i="2"/>
  <c r="E100" i="1"/>
  <c r="M4" i="154" s="1"/>
  <c r="G93" i="1"/>
  <c r="S6" i="147" s="1"/>
  <c r="E93" i="1"/>
  <c r="O4" i="147" s="1"/>
  <c r="E89" i="1"/>
  <c r="M4" i="144" s="1"/>
  <c r="G82" i="1"/>
  <c r="S6" i="137" s="1"/>
  <c r="E82" i="1"/>
  <c r="O4" i="137" s="1"/>
  <c r="G78" i="1"/>
  <c r="R6" i="133" s="1"/>
  <c r="E78" i="1"/>
  <c r="M4" i="133" s="1"/>
  <c r="I90" i="1"/>
  <c r="G85" i="151" l="1"/>
  <c r="G85" i="153"/>
  <c r="G85" i="143"/>
  <c r="G85" i="141"/>
  <c r="G85" i="148"/>
  <c r="E103" i="1"/>
  <c r="E92" i="1"/>
  <c r="I102" i="1"/>
  <c r="H102" i="1" s="1"/>
  <c r="G84" i="156" s="1"/>
  <c r="G85" i="156" s="1"/>
  <c r="I101" i="1"/>
  <c r="H101" i="1" s="1"/>
  <c r="G84" i="155" s="1"/>
  <c r="G85" i="155" s="1"/>
  <c r="G100" i="1"/>
  <c r="I98" i="1"/>
  <c r="H98" i="1" s="1"/>
  <c r="G84" i="152" s="1"/>
  <c r="G85" i="152" s="1"/>
  <c r="I96" i="1"/>
  <c r="H96" i="1" s="1"/>
  <c r="G84" i="150" s="1"/>
  <c r="G85" i="150" s="1"/>
  <c r="I95" i="1"/>
  <c r="H95" i="1" s="1"/>
  <c r="I87" i="1"/>
  <c r="H87" i="1" s="1"/>
  <c r="G84" i="142" s="1"/>
  <c r="G85" i="142" s="1"/>
  <c r="I81" i="1"/>
  <c r="H81" i="1" s="1"/>
  <c r="I80" i="1"/>
  <c r="H80" i="1" s="1"/>
  <c r="G74" i="1"/>
  <c r="R6" i="129" s="1"/>
  <c r="E74" i="1"/>
  <c r="M4" i="129" s="1"/>
  <c r="I76" i="1"/>
  <c r="H76" i="1" s="1"/>
  <c r="G84" i="132" s="1"/>
  <c r="G85" i="132" s="1"/>
  <c r="I75" i="1"/>
  <c r="H75" i="1" s="1"/>
  <c r="G84" i="131" s="1"/>
  <c r="G85" i="131" s="1"/>
  <c r="E62" i="1"/>
  <c r="M4" i="117" s="1"/>
  <c r="E65" i="1"/>
  <c r="M4" i="120" s="1"/>
  <c r="G69" i="1"/>
  <c r="R6" i="124" s="1"/>
  <c r="E69" i="1"/>
  <c r="M4" i="124" s="1"/>
  <c r="I73" i="1"/>
  <c r="H73" i="1" s="1"/>
  <c r="G84" i="128" s="1"/>
  <c r="G85" i="128" s="1"/>
  <c r="I72" i="1"/>
  <c r="H72" i="1" s="1"/>
  <c r="G84" i="127" s="1"/>
  <c r="G85" i="127" s="1"/>
  <c r="I71" i="1"/>
  <c r="H71" i="1" s="1"/>
  <c r="G84" i="126" s="1"/>
  <c r="G85" i="126" s="1"/>
  <c r="E58" i="1"/>
  <c r="M4" i="114" s="1"/>
  <c r="E12" i="1"/>
  <c r="G18" i="1"/>
  <c r="R6" i="73" s="1"/>
  <c r="E18" i="1"/>
  <c r="M4" i="73" s="1"/>
  <c r="E29" i="1"/>
  <c r="M4" i="87" s="1"/>
  <c r="G34" i="1"/>
  <c r="R6" i="92" s="1"/>
  <c r="E34" i="1"/>
  <c r="M4" i="92" s="1"/>
  <c r="E42" i="1"/>
  <c r="M4" i="98" s="1"/>
  <c r="E46" i="1"/>
  <c r="M4" i="102" s="1"/>
  <c r="E50" i="1"/>
  <c r="M4" i="106" s="1"/>
  <c r="E54" i="1"/>
  <c r="M4" i="110" s="1"/>
  <c r="G50" i="1"/>
  <c r="R6" i="106" s="1"/>
  <c r="I53" i="1"/>
  <c r="H53" i="1" s="1"/>
  <c r="G84" i="109" s="1"/>
  <c r="G85" i="109" s="1"/>
  <c r="I39" i="1"/>
  <c r="H39" i="1" s="1"/>
  <c r="I38" i="1"/>
  <c r="H38" i="1" s="1"/>
  <c r="I37" i="1"/>
  <c r="H37" i="1" s="1"/>
  <c r="G84" i="95" s="1"/>
  <c r="G85" i="95" s="1"/>
  <c r="I23" i="1"/>
  <c r="H23" i="1" s="1"/>
  <c r="G84" i="86" s="1"/>
  <c r="G85" i="86" s="1"/>
  <c r="G84" i="136" l="1"/>
  <c r="G85" i="136" s="1"/>
  <c r="G84" i="161"/>
  <c r="G85" i="161" s="1"/>
  <c r="G84" i="135"/>
  <c r="G85" i="135" s="1"/>
  <c r="G84" i="160"/>
  <c r="G85" i="160" s="1"/>
  <c r="G103" i="1"/>
  <c r="R6" i="154"/>
  <c r="G84" i="158"/>
  <c r="G85" i="158" s="1"/>
  <c r="G84" i="97"/>
  <c r="G85" i="97" s="1"/>
  <c r="G84" i="96"/>
  <c r="G85" i="96" s="1"/>
  <c r="G84" i="157"/>
  <c r="G85" i="157" s="1"/>
  <c r="H93" i="1"/>
  <c r="H103" i="1" s="1"/>
  <c r="G84" i="149"/>
  <c r="G85" i="149" s="1"/>
  <c r="H100" i="1"/>
  <c r="I100" i="1"/>
  <c r="E41" i="1"/>
  <c r="E28" i="1"/>
  <c r="E77" i="1"/>
  <c r="E61" i="1"/>
  <c r="H74" i="1"/>
  <c r="I74" i="1"/>
  <c r="E10" i="1" l="1"/>
  <c r="I60" i="1" l="1"/>
  <c r="H60" i="1" s="1"/>
  <c r="G84" i="116" s="1"/>
  <c r="G85" i="116" s="1"/>
  <c r="I59" i="1"/>
  <c r="H59" i="1" s="1"/>
  <c r="G84" i="115" s="1"/>
  <c r="G85" i="115" s="1"/>
  <c r="I68" i="1"/>
  <c r="H68" i="1" s="1"/>
  <c r="G84" i="123" s="1"/>
  <c r="G85" i="123" s="1"/>
  <c r="I85" i="1"/>
  <c r="H85" i="1" s="1"/>
  <c r="G84" i="140" s="1"/>
  <c r="G85" i="140" s="1"/>
  <c r="A1" i="2" l="1"/>
  <c r="I84" i="1" l="1"/>
  <c r="H84" i="1" s="1"/>
  <c r="G84" i="139" s="1"/>
  <c r="G85" i="139" s="1"/>
  <c r="I83" i="1"/>
  <c r="I67" i="1"/>
  <c r="H67" i="1" s="1"/>
  <c r="G84" i="122" s="1"/>
  <c r="G85" i="122" s="1"/>
  <c r="I66" i="1"/>
  <c r="H66" i="1" s="1"/>
  <c r="G84" i="121" s="1"/>
  <c r="G85" i="121" s="1"/>
  <c r="H83" i="1" l="1"/>
  <c r="I82" i="1"/>
  <c r="I64" i="1"/>
  <c r="H64" i="1" s="1"/>
  <c r="G84" i="119" s="1"/>
  <c r="G85" i="119" s="1"/>
  <c r="I63" i="1"/>
  <c r="H63" i="1" s="1"/>
  <c r="G84" i="118" s="1"/>
  <c r="G85" i="118" s="1"/>
  <c r="I57" i="1"/>
  <c r="I56" i="1"/>
  <c r="H56" i="1" s="1"/>
  <c r="G84" i="112" s="1"/>
  <c r="G85" i="112" s="1"/>
  <c r="I55" i="1"/>
  <c r="H55" i="1" s="1"/>
  <c r="G84" i="111" s="1"/>
  <c r="G85" i="111" s="1"/>
  <c r="I52" i="1"/>
  <c r="H52" i="1" s="1"/>
  <c r="G84" i="108" s="1"/>
  <c r="G85" i="108" s="1"/>
  <c r="I51" i="1"/>
  <c r="I49" i="1"/>
  <c r="H49" i="1" s="1"/>
  <c r="G84" i="105" s="1"/>
  <c r="G85" i="105" s="1"/>
  <c r="I48" i="1"/>
  <c r="H48" i="1" s="1"/>
  <c r="G84" i="104" s="1"/>
  <c r="G85" i="104" s="1"/>
  <c r="I47" i="1"/>
  <c r="H47" i="1" s="1"/>
  <c r="G84" i="103" s="1"/>
  <c r="G85" i="103" s="1"/>
  <c r="I45" i="1"/>
  <c r="H45" i="1" s="1"/>
  <c r="G84" i="101" s="1"/>
  <c r="G85" i="101" s="1"/>
  <c r="I44" i="1"/>
  <c r="H44" i="1" s="1"/>
  <c r="G84" i="100" s="1"/>
  <c r="G85" i="100" s="1"/>
  <c r="I43" i="1"/>
  <c r="H43" i="1" s="1"/>
  <c r="G84" i="99" s="1"/>
  <c r="G85" i="99" s="1"/>
  <c r="I36" i="1"/>
  <c r="H36" i="1" s="1"/>
  <c r="G84" i="94" s="1"/>
  <c r="G85" i="94" s="1"/>
  <c r="I35" i="1"/>
  <c r="I22" i="1"/>
  <c r="H22" i="1" s="1"/>
  <c r="G84" i="85" s="1"/>
  <c r="G85" i="85" s="1"/>
  <c r="I21" i="1"/>
  <c r="H21" i="1" s="1"/>
  <c r="G84" i="84" s="1"/>
  <c r="G85" i="84" s="1"/>
  <c r="I20" i="1"/>
  <c r="H20" i="1" s="1"/>
  <c r="G84" i="83" s="1"/>
  <c r="G85" i="83" s="1"/>
  <c r="I19" i="1"/>
  <c r="I33" i="1"/>
  <c r="H33" i="1" s="1"/>
  <c r="G84" i="91" s="1"/>
  <c r="G85" i="91" s="1"/>
  <c r="I32" i="1"/>
  <c r="H32" i="1" s="1"/>
  <c r="G84" i="90" s="1"/>
  <c r="G85" i="90" s="1"/>
  <c r="I31" i="1"/>
  <c r="H31" i="1" s="1"/>
  <c r="G84" i="89" s="1"/>
  <c r="G85" i="89" s="1"/>
  <c r="I30" i="1"/>
  <c r="H30" i="1" s="1"/>
  <c r="G84" i="88" s="1"/>
  <c r="G85" i="88" s="1"/>
  <c r="I17" i="1"/>
  <c r="H17" i="1" s="1"/>
  <c r="G84" i="71" s="1"/>
  <c r="G85" i="71" s="1"/>
  <c r="I16" i="1"/>
  <c r="H16" i="1" s="1"/>
  <c r="G84" i="69" s="1"/>
  <c r="G85" i="69" s="1"/>
  <c r="I15" i="1"/>
  <c r="H15" i="1" s="1"/>
  <c r="G84" i="70" s="1"/>
  <c r="G85" i="70" s="1"/>
  <c r="I14" i="1"/>
  <c r="H14" i="1" s="1"/>
  <c r="G84" i="68" s="1"/>
  <c r="G85" i="68" s="1"/>
  <c r="I13" i="1"/>
  <c r="H13" i="1" s="1"/>
  <c r="G84" i="72" s="1"/>
  <c r="G85" i="72" s="1"/>
  <c r="H82" i="1" l="1"/>
  <c r="G84" i="138"/>
  <c r="G85" i="138" s="1"/>
  <c r="H51" i="1"/>
  <c r="I50" i="1"/>
  <c r="H19" i="1"/>
  <c r="I18" i="1"/>
  <c r="H35" i="1"/>
  <c r="I34" i="1"/>
  <c r="H57" i="1"/>
  <c r="G84" i="113" s="1"/>
  <c r="G85" i="113" s="1"/>
  <c r="H58" i="1"/>
  <c r="I58" i="1"/>
  <c r="H34" i="1" l="1"/>
  <c r="G84" i="93"/>
  <c r="G85" i="93" s="1"/>
  <c r="H18" i="1"/>
  <c r="G84" i="74"/>
  <c r="G85" i="74" s="1"/>
  <c r="H50" i="1"/>
  <c r="G84" i="107"/>
  <c r="G85" i="107" s="1"/>
  <c r="O28" i="2"/>
  <c r="K28" i="2"/>
  <c r="H28" i="2"/>
  <c r="O27" i="2"/>
  <c r="Q26" i="2"/>
  <c r="K27" i="2"/>
  <c r="M26" i="2"/>
  <c r="H27" i="2"/>
  <c r="J26" i="2"/>
  <c r="O26" i="2"/>
  <c r="K26" i="2"/>
  <c r="H26" i="2"/>
  <c r="E28" i="2"/>
  <c r="E27" i="2"/>
  <c r="F26" i="2"/>
  <c r="E26" i="2"/>
  <c r="B28" i="2"/>
  <c r="D26" i="2"/>
  <c r="B27" i="2"/>
  <c r="C6" i="2" l="1"/>
  <c r="E6" i="2"/>
  <c r="C4" i="2"/>
  <c r="C3" i="2"/>
  <c r="I94" i="1"/>
  <c r="I93" i="1" s="1"/>
  <c r="I103" i="1" s="1"/>
  <c r="I91" i="1"/>
  <c r="H91" i="1" s="1"/>
  <c r="G84" i="146" s="1"/>
  <c r="G85" i="146" s="1"/>
  <c r="H90" i="1"/>
  <c r="G84" i="145" s="1"/>
  <c r="G85" i="145" s="1"/>
  <c r="G89" i="1"/>
  <c r="I79" i="1"/>
  <c r="I70" i="1"/>
  <c r="G65" i="1"/>
  <c r="R6" i="120" s="1"/>
  <c r="G62" i="1"/>
  <c r="R6" i="117" s="1"/>
  <c r="G58" i="1"/>
  <c r="R6" i="114" s="1"/>
  <c r="G54" i="1"/>
  <c r="R6" i="110" s="1"/>
  <c r="G46" i="1"/>
  <c r="R6" i="102" s="1"/>
  <c r="G42" i="1"/>
  <c r="R6" i="98" s="1"/>
  <c r="G24" i="1"/>
  <c r="G29" i="1"/>
  <c r="R6" i="87" s="1"/>
  <c r="G12" i="1"/>
  <c r="G92" i="1" l="1"/>
  <c r="R6" i="144"/>
  <c r="H79" i="1"/>
  <c r="G84" i="159" s="1"/>
  <c r="G85" i="159" s="1"/>
  <c r="I78" i="1"/>
  <c r="G77" i="1"/>
  <c r="G28" i="1"/>
  <c r="H70" i="1"/>
  <c r="I69" i="1"/>
  <c r="G61" i="1"/>
  <c r="M4" i="2"/>
  <c r="R6" i="2"/>
  <c r="G41" i="1"/>
  <c r="H89" i="1"/>
  <c r="H46" i="1"/>
  <c r="I29" i="1"/>
  <c r="I41" i="1" s="1"/>
  <c r="I46" i="1"/>
  <c r="I62" i="1"/>
  <c r="I54" i="1"/>
  <c r="H29" i="1"/>
  <c r="H65" i="1"/>
  <c r="H42" i="1"/>
  <c r="H62" i="1"/>
  <c r="H12" i="1"/>
  <c r="H28" i="1" s="1"/>
  <c r="H54" i="1"/>
  <c r="I42" i="1"/>
  <c r="I65" i="1"/>
  <c r="I89" i="1"/>
  <c r="I12" i="1"/>
  <c r="I28" i="1" s="1"/>
  <c r="H69" i="1" l="1"/>
  <c r="G84" i="125"/>
  <c r="G85" i="125" s="1"/>
  <c r="H78" i="1"/>
  <c r="G84" i="134"/>
  <c r="G85" i="134" s="1"/>
  <c r="I92" i="1"/>
  <c r="G10" i="1"/>
  <c r="H92" i="1"/>
  <c r="I77" i="1"/>
  <c r="H77" i="1"/>
  <c r="H61" i="1"/>
  <c r="I61" i="1"/>
  <c r="H41" i="1"/>
  <c r="H10" i="1" l="1"/>
  <c r="I10" i="1"/>
</calcChain>
</file>

<file path=xl/sharedStrings.xml><?xml version="1.0" encoding="utf-8"?>
<sst xmlns="http://schemas.openxmlformats.org/spreadsheetml/2006/main" count="8195" uniqueCount="1347">
  <si>
    <t xml:space="preserve">PROGRAM MODUŁOWY </t>
  </si>
  <si>
    <t xml:space="preserve">rok akad. </t>
  </si>
  <si>
    <t xml:space="preserve">kierunek </t>
  </si>
  <si>
    <t xml:space="preserve">studia </t>
  </si>
  <si>
    <t>I stopnia</t>
  </si>
  <si>
    <t>profil</t>
  </si>
  <si>
    <t>praktyczny</t>
  </si>
  <si>
    <t xml:space="preserve">specjalność </t>
  </si>
  <si>
    <t>Nazwa modułu/kursu</t>
  </si>
  <si>
    <t xml:space="preserve">ECTS </t>
  </si>
  <si>
    <t>forma zaliczenia</t>
  </si>
  <si>
    <t>praca własna studenta</t>
  </si>
  <si>
    <t>łączny nakład pracy</t>
  </si>
  <si>
    <t>Semestr I</t>
  </si>
  <si>
    <t>zaliczenie</t>
  </si>
  <si>
    <t>Prawa autorskie i ochrona własności intelektualnej</t>
  </si>
  <si>
    <t>egzamin</t>
  </si>
  <si>
    <t>Szkolenie biblioteczne</t>
  </si>
  <si>
    <t>Szkolenie BHP</t>
  </si>
  <si>
    <t>Łącznie w semestrze</t>
  </si>
  <si>
    <t>Semestr II</t>
  </si>
  <si>
    <t>Semestr III</t>
  </si>
  <si>
    <t>Semestr IV</t>
  </si>
  <si>
    <t>Semestr V</t>
  </si>
  <si>
    <t>Semestr VI</t>
  </si>
  <si>
    <t>ŁĄCZNIE W PROGRAMIE STUDIÓW</t>
  </si>
  <si>
    <t xml:space="preserve">numer modułu </t>
  </si>
  <si>
    <t>nazwa modułu</t>
  </si>
  <si>
    <t>punkty ECTS</t>
  </si>
  <si>
    <t>lider modułu</t>
  </si>
  <si>
    <t>kierunek</t>
  </si>
  <si>
    <t>rok</t>
  </si>
  <si>
    <t>I</t>
  </si>
  <si>
    <t>semestr</t>
  </si>
  <si>
    <r>
      <rPr>
        <b/>
        <sz val="12"/>
        <color theme="1"/>
        <rFont val="Century Gothic"/>
        <family val="2"/>
        <charset val="238"/>
      </rPr>
      <t>status</t>
    </r>
    <r>
      <rPr>
        <b/>
        <sz val="11"/>
        <color theme="1"/>
        <rFont val="Century Gothic"/>
        <family val="2"/>
        <charset val="238"/>
      </rPr>
      <t xml:space="preserve"> </t>
    </r>
    <r>
      <rPr>
        <i/>
        <sz val="9"/>
        <color theme="1"/>
        <rFont val="Century Gothic"/>
        <family val="2"/>
        <charset val="238"/>
      </rPr>
      <t>(lista wyboru)</t>
    </r>
  </si>
  <si>
    <t>obligatoryjny</t>
  </si>
  <si>
    <t>jęz. wykładowy</t>
  </si>
  <si>
    <t>polski</t>
  </si>
  <si>
    <t>liczba godzin kontaktowych łącznie</t>
  </si>
  <si>
    <t xml:space="preserve">ISTOTA I CELE MODUŁU </t>
  </si>
  <si>
    <t>Krótki opis i katalog celów</t>
  </si>
  <si>
    <t xml:space="preserve">WYMAGANIA WSTĘPNE </t>
  </si>
  <si>
    <t>Jakie / które moduły/kursy powinien zaliczyć student przed rozpoczęciem modułu</t>
  </si>
  <si>
    <t>EFEKTY UCZENIA SIĘ</t>
  </si>
  <si>
    <t>Zwarty opis efektów uczenia się w ramach modułu</t>
  </si>
  <si>
    <r>
      <rPr>
        <b/>
        <sz val="14"/>
        <color theme="1"/>
        <rFont val="Century Gothic"/>
        <family val="2"/>
        <charset val="238"/>
      </rPr>
      <t xml:space="preserve">WIEDZA </t>
    </r>
    <r>
      <rPr>
        <b/>
        <sz val="11"/>
        <color theme="1"/>
        <rFont val="Century Gothic"/>
        <family val="2"/>
        <charset val="238"/>
      </rPr>
      <t xml:space="preserve">
</t>
    </r>
    <r>
      <rPr>
        <i/>
        <sz val="11"/>
        <color theme="1"/>
        <rFont val="Calibri"/>
        <family val="2"/>
        <charset val="238"/>
        <scheme val="minor"/>
      </rPr>
      <t>(Student zna i rozumie w zaawansowanym stopniu...)</t>
    </r>
  </si>
  <si>
    <r>
      <rPr>
        <b/>
        <sz val="14"/>
        <rFont val="Century Gothic"/>
        <family val="2"/>
        <charset val="238"/>
      </rPr>
      <t xml:space="preserve">UMIEJĘTNOŚCI </t>
    </r>
    <r>
      <rPr>
        <b/>
        <sz val="11"/>
        <rFont val="Century Gothic"/>
        <family val="2"/>
        <charset val="238"/>
      </rPr>
      <t xml:space="preserve">
</t>
    </r>
    <r>
      <rPr>
        <i/>
        <sz val="11"/>
        <rFont val="Calibri"/>
        <family val="2"/>
        <charset val="238"/>
        <scheme val="minor"/>
      </rPr>
      <t>(Student potrafi…..)</t>
    </r>
  </si>
  <si>
    <r>
      <rPr>
        <b/>
        <sz val="14"/>
        <rFont val="Century Gothic"/>
        <family val="2"/>
        <charset val="238"/>
      </rPr>
      <t xml:space="preserve">KOMPETENCJE SPOŁECZNE </t>
    </r>
    <r>
      <rPr>
        <b/>
        <sz val="11"/>
        <rFont val="Century Gothic"/>
        <family val="2"/>
        <charset val="238"/>
      </rPr>
      <t xml:space="preserve">
</t>
    </r>
    <r>
      <rPr>
        <i/>
        <sz val="11"/>
        <rFont val="Calibri"/>
        <family val="2"/>
        <charset val="238"/>
        <scheme val="minor"/>
      </rPr>
      <t>(Student jest gotów….)</t>
    </r>
  </si>
  <si>
    <t>STRUKTURA MODUŁU</t>
  </si>
  <si>
    <t>numer kursu</t>
  </si>
  <si>
    <t>nazwa kursu</t>
  </si>
  <si>
    <t xml:space="preserve">punkty ECTS </t>
  </si>
  <si>
    <t>→  PRZEJDŹ DO KURSU</t>
  </si>
  <si>
    <r>
      <t xml:space="preserve">status 
</t>
    </r>
    <r>
      <rPr>
        <i/>
        <sz val="8"/>
        <color theme="1"/>
        <rFont val="Century Gothic"/>
        <family val="2"/>
        <charset val="238"/>
      </rPr>
      <t>(lista wyboru)</t>
    </r>
  </si>
  <si>
    <t>obszar efektów</t>
  </si>
  <si>
    <t>opis SPECYFICZNYCH efektów uczenia się</t>
  </si>
  <si>
    <t>odniesienie do KIERUNKOWYCH efektów uczenia się</t>
  </si>
  <si>
    <t>Student...</t>
  </si>
  <si>
    <t>→ ZOBACZ LEGENDĘ</t>
  </si>
  <si>
    <t>WIEDZA</t>
  </si>
  <si>
    <t>E1_W2   Zna i rozumie ekonomiczne, zarządcze, prawne i społeczne uwarunkowania rozwoju indywidualnej przedsiębiorczości i innowacyjności oraz rozpoznaje formy (organizacyjno – prawne, finansowe), struktury i procesy działalności gospodarczej i jej związki z otoczeniem gospodarczym.</t>
  </si>
  <si>
    <t>E1_W3   Na poziomie zaawansowanym zna i rozumie system funkcjonowania przedsiębiorstwa (lub innych organizacji), opisuje kluczowe funkcje i procesy zarządcze oraz relacje między nimi, a także związki z podmiotami otoczenia zewnętrznego w skali sektora, makrogospodarki i globalnej.</t>
  </si>
  <si>
    <t xml:space="preserve">E1_W4   Zna w stopniu zaawansowanym i potrafi stosować typowe metody i narzędzia badawcze (w tym statystyczne, matematyczne oraz informatyczne), wykorzystywane do analizy ekonomicznej oraz opisu wybranych podmiotów, procesów i zjawisk gospodarczych. </t>
  </si>
  <si>
    <t>E1_W8   Zna i rozumie w stopniu zaawansowanym znaczenie zarządzania marketingowego oraz strategii marketingowych uwzględniających specyfikę działań marketingowych w różnych branżach, różnych typach organizacji i otoczenia rynkowego.</t>
  </si>
  <si>
    <t>E1_W10   Zna i rozumie normy społeczne, etyczne i prawne regulujące funkcjonowanie podmiotów gospodarczych i instytucji sektora publicznego i prywatnego, w tym zasady dotyczące ochrony własności przemysłowej i prawa autorskiego.</t>
  </si>
  <si>
    <t>E1_W1   Zna i rozumie w stopniu zaawansowanym kluczowe pojęcia, terminy, prawidłowości, prawa i zjawiska z zakresu dyscyplin naukowych: ekonomia i finanse oraz nauki o zarządzaniu i jakości oraz jest zdolny do wykorzystania tej wiedzy w działalności zawodowej związanej z kierunkiem i specjalnością .</t>
  </si>
  <si>
    <t>E1_W7   Zna i rozumie w zaawansowanym stopniu pojęcia i zasady z zakresu rachunkowości i finansów, niezbędne do prowadzenia działalności gospodarczej w skali mikroprzedsiębiorstw, MSP i dużych przedsiębiorstw, w tym międzynarodowe standardy rachunkowości.</t>
  </si>
  <si>
    <t>UMIEJĘTNOŚCI</t>
  </si>
  <si>
    <t>E1_U1   Potrafi wykorzystać wiedzę z zakresu dyscyplin naukowych: ekonomia i finanse oraz nauki o zarządzaniu i jakości do obserwacji i interpretacji różnorodnych problemów ekonomicznych i zarządczych w perspektywie mikro, makro i globalnej (również w powiązaniu z wybraną specjalnością).</t>
  </si>
  <si>
    <t xml:space="preserve">E1_U2   Potrafi pozyskiwać i przetwarzać rzetelne dane do analizowania konkretnych procesów, zjawisk i problemów gospodarczych i menedżerskich oraz używać w tym procesie adekwatnych metod i technik informacyjno-komunikacyjnych. </t>
  </si>
  <si>
    <t>E1_U3   Potrafi, w oparciu o właściwe metody i narzędzia dokonywać analizy ekonomicznej i projekcji ekonomicznej / finansowej, w tym prawidłowo analizować symptomy, przyczyny i przebieg konkretnych procesów i zjawisk gospodarczych oraz ocenić je ze względu na skutki ekonomiczne, społeczne, prawne, etyczne oraz środowiskowe.</t>
  </si>
  <si>
    <t>E1_U5   Potrafi zastosować myślenie kreatywne i postawę przedsiębiorczą w działaniach zawodowych.</t>
  </si>
  <si>
    <t xml:space="preserve">E1_U7   Potrafi prawidłowo posługiwać się regułami, normami, systemami normatywnymi  (prawnymi, zawodowymi, moralnymi) w celu rozwiązania konkretnego zadania zawodowego. </t>
  </si>
  <si>
    <t xml:space="preserve">E1_U8   Potrafi dobrać i zastosować  odpowiednie metody i techniki oraz normy i standardy do procesów planowania, organizowania, motywowania i kontroli związanych z działalnością zawodową. </t>
  </si>
  <si>
    <t xml:space="preserve">E1_U11   Potrafi innowacyjnie wykonywać zadania zawodowe oraz rozwiązywać złożone i nietypowe problemy z nimi związane, w warunkach obciążonych ryzykiem i niepewnością. </t>
  </si>
  <si>
    <t>E1_U12   Jest przygotowany do założenia, prowadzenia oraz rozwijania indywidualnej działalności gospodarczej i/lub społecznej, a także do samodzielnego rozstrzygania dylematów pracy zawodowej</t>
  </si>
  <si>
    <t>KOMPETENCJE SPOŁECZNE</t>
  </si>
  <si>
    <t>E1_K2   Jest gotów do podejmowania wyzwań zawodowych w poczuciu odpowiedzialności wobec podejmowanych przedsięwzięć gospodarczych i decyzji ekonomicznych, z uwzględnieniem ich aspektów i skutków prawnych, ekonomicznych i politycznych.</t>
  </si>
  <si>
    <t>E1_K3   Jest zdolny do racjonalnego myślenia w samodzielnej pracy analitycznej, z zachowaniem postawy krytycznej wobec wyników własnej pracy.</t>
  </si>
  <si>
    <t>E1_K6   Jest gotów do odpowiedzialnej oceny ryzyka w  inicjowanych i wdrażanych w środowisku zawodowym projektów biznesowych.</t>
  </si>
  <si>
    <t>E1_K7   Jest gotów do podejmowania decyzji gospodarczych w oparciu o wiedzę formalną, przesłanki obiektywne i racjonalne na tle rzetelnych badań ich uwarunkowań.</t>
  </si>
  <si>
    <t xml:space="preserve">E1_K8   Jest gotów do samodzielnej identyfikacji, diagnozy realnych problemów ekonomicznych i zarządczych oraz do ich rozwiązywania na podstawie analizy możliwych opcji.  </t>
  </si>
  <si>
    <t>E1_K9   Jest gotów do inicjowania i uczestnictwa w procesach kreatywnego, przedsiębiorczego projektowania przedsięwzięć związanych z działalnością zawodową.</t>
  </si>
  <si>
    <t>E1_K4   Jest przygotowany do pracy i współdziałania w grupie oraz pełnienia różnych ról w zespole.</t>
  </si>
  <si>
    <t>E1_K5   Jest gotów do stałego motywowania siebie do realizacji celów zawodowych oraz do wypełniania ról i zobowiązań społecznych, w tym do inicjowania i organizowania działalności na rzecz interesu społecznego.</t>
  </si>
  <si>
    <t xml:space="preserve">NAKŁAD PRACY STUDENTA </t>
  </si>
  <si>
    <t>METODY DYDAKTYCZNE</t>
  </si>
  <si>
    <t>Struktura nakładu pracy</t>
  </si>
  <si>
    <t>liczba godzin kontaktowych</t>
  </si>
  <si>
    <t>Techniki i narzędzia dydaktyczne</t>
  </si>
  <si>
    <t>metody, techniki, narzędzia stosowane na zajęciach</t>
  </si>
  <si>
    <t>w tym:</t>
  </si>
  <si>
    <t>prezentacja multimedialna</t>
  </si>
  <si>
    <t>wykład</t>
  </si>
  <si>
    <t>ćwiczenia z wykorzystaniem metod aktywizujących</t>
  </si>
  <si>
    <t>ćwiczenia</t>
  </si>
  <si>
    <t>dyskusja grupowa</t>
  </si>
  <si>
    <t>e-learning</t>
  </si>
  <si>
    <t>projekty zespołowe</t>
  </si>
  <si>
    <t>laboratorium</t>
  </si>
  <si>
    <t>analizy zespołowe</t>
  </si>
  <si>
    <t>seminarium</t>
  </si>
  <si>
    <t>warsztaty praktyczne</t>
  </si>
  <si>
    <t>warsztat praktyczny</t>
  </si>
  <si>
    <t>wizyta studyjna</t>
  </si>
  <si>
    <t>inne…..</t>
  </si>
  <si>
    <t>Formy pracy własnej studenta</t>
  </si>
  <si>
    <t>oczekiwane aktywności studenta w ramach pracy własnej</t>
  </si>
  <si>
    <t>konsultacje</t>
  </si>
  <si>
    <t>przygotowanie projektu zaliczeniowego</t>
  </si>
  <si>
    <t>zaliczenia, egzaminy</t>
  </si>
  <si>
    <t>badania własne studenta</t>
  </si>
  <si>
    <t>lektoraty</t>
  </si>
  <si>
    <t>e-wykłady</t>
  </si>
  <si>
    <t>Łączny nakład pracy studenta</t>
  </si>
  <si>
    <t>FORMY I KRYTERIA ZALICZENIA</t>
  </si>
  <si>
    <t>Formy weryfikacji efektów uczenia się</t>
  </si>
  <si>
    <t>ocena końcowa</t>
  </si>
  <si>
    <t>skala ocen</t>
  </si>
  <si>
    <t>Procent wymaganej wiedzy dla uzyskania oceny:</t>
  </si>
  <si>
    <t>formy zaliczeń</t>
  </si>
  <si>
    <t>bardzo dobry &gt; 90%</t>
  </si>
  <si>
    <t>dobry plus 81% - 90%</t>
  </si>
  <si>
    <t>dobry 71% - 80%</t>
  </si>
  <si>
    <t>dostateczny plus 61% - 70%</t>
  </si>
  <si>
    <t>dostateczny 51% - 60%</t>
  </si>
  <si>
    <t>Zakres merytoryczny kursu</t>
  </si>
  <si>
    <t xml:space="preserve">TREŚCI PROGRAMOWE </t>
  </si>
  <si>
    <t>zakres merytoryczny kursu</t>
  </si>
  <si>
    <t xml:space="preserve">literatura podstawowa </t>
  </si>
  <si>
    <t xml:space="preserve">literatura uzupełniająca  </t>
  </si>
  <si>
    <t>E1_U6   Potrafi pracować w zespole rozwiązującym konkretne problemy ekonomiczne i zarządcze, pełniąc różne role (lidera, członka zespołu, interesariusza zewnętrznego, itp.)</t>
  </si>
  <si>
    <t>gry symulacyjne, menedżerskie, strategiczne</t>
  </si>
  <si>
    <t>samodzielna praca nad tekstem</t>
  </si>
  <si>
    <t>praca grupowa - wspólne rozwiązywanie zadań</t>
  </si>
  <si>
    <t>E1_K1   Jest gotów do krytycznej oceny poziomu swojej wiedzy i umiejętności oraz rozumie potrzebę stałego uczenia się, ze względu na dynamikę procesów rynkowych i społecznych zachodzących w świecie i środowisku zawodowym.</t>
  </si>
  <si>
    <t xml:space="preserve">wizyty studyjne </t>
  </si>
  <si>
    <t>case study</t>
  </si>
  <si>
    <t>zaliczenie pisemne</t>
  </si>
  <si>
    <t>udział w dyskusji</t>
  </si>
  <si>
    <t>E1_U10   Jest w stanie na bieżąco dokonywać oceny własnych kompetencji oraz planować i realizować własne uczenie się przez całe życie oraz rozumie związek między wzrostem swojej wiedzy i umiejętności a wynikami osiąganymi w życiu zawodowym.</t>
  </si>
  <si>
    <t xml:space="preserve">E1_K11   W działalności zawodowej ma gotowość do poszanowania norm prawnych, zasad życia społecznego i zasad etyki zawodowej oraz do dbałości o tradycję i etos zawodu. </t>
  </si>
  <si>
    <t>aktywność własna na platformie</t>
  </si>
  <si>
    <t>testy próbne</t>
  </si>
  <si>
    <t xml:space="preserve">test wiedzy </t>
  </si>
  <si>
    <t>aktywność na platformie e-learningowej</t>
  </si>
  <si>
    <t>rozwiązywanie zadań</t>
  </si>
  <si>
    <t>przygotowanie do egzaminu/zaliczenia</t>
  </si>
  <si>
    <t>przegląd literatury</t>
  </si>
  <si>
    <t>E1_W12   Ma zaawansowaną wiedzę na temat nowoczesnych technik informatycznych i informacyjnych (w tym metod i technik pozyskiwania danych), oraz możliwości ich wykorzystania w praktyce ekonomii i zarządzania.</t>
  </si>
  <si>
    <t>E1_W13   Zna i rozumie wymogi merytoryczne, metodyczne, techniczne i formalne dotyczące przygotowania projektu dyplomowego, którego opracowanie i przedłożenie do oceny określa procedura dyplomowa dla studiów pierwszego stopnia w ZPSB.</t>
  </si>
  <si>
    <t>prezentacja zadania indywidualnego lub grupowego</t>
  </si>
  <si>
    <t>ćwiczenia, zadania</t>
  </si>
  <si>
    <t>E1_K10   Jest gotów do wykorzystania swoich umiejętności analitycznych oraz opracowywania raportów, oraz uświadamia sobie potrzebę doskonalenia kompetencji w zakresie tworzenia tego rodzaju opracowań.</t>
  </si>
  <si>
    <t>E1_W11   W zaawansowanym stopniu zna i rozumie pojęcia, reguły i procesy z zakresu zarządzania zasobami ludzkimi oraz pokrewnych nauk społecznych (socjologii, psychologii, komunikacji społecznej) i na tym tle ma świadomość prawidłowości zachowań i sposobów działania ludzi w organizacjach.</t>
  </si>
  <si>
    <t>E1_U14   Potrafi komunikować się w języku obcym na poziomie B2 EOKJ  i potrafi używać go w sytuacjach związanych z działalnością zawodową.</t>
  </si>
  <si>
    <t>egzamin pisemny</t>
  </si>
  <si>
    <t>E1_U9   Potrafi trafnie identyfikować i analizować zachowania członków organizacji, ich motywy  i konsekwencje, oraz umie projektować i organizować działania wpływające na nie w określonym kierunku i zakresie.</t>
  </si>
  <si>
    <t xml:space="preserve">E1_U13   Potrafi samodzielnie i zespołowo identyfikować, diagnozować i rozstrzygać problemy ekonomiczne i zarządcze oraz stosować różne warianty rozwiązań tych problemów i na tym tle podejmować/optymalizować  decyzje ekonomiczne. </t>
  </si>
  <si>
    <t>film video</t>
  </si>
  <si>
    <t xml:space="preserve">E1_W5   Ma zaawansowaną wiedzę o roli jednostki i zespołów ludzkich w procesie tworzenia i funkcjonowania organizacji oraz ma pogłębioną wiedzę o zasadach i motywach działania człowieka w organizacji. </t>
  </si>
  <si>
    <t>E1_W9   Zna i rozumie w zaawansowanym stopniu terminologię, prawidłowości, fakty, obiekty, zjawiska i złożone zależności między nimi w zakresie wybranej specjalności  jako obszaru działalności zawodowej.</t>
  </si>
  <si>
    <t>projekt indywidualny</t>
  </si>
  <si>
    <t>inne</t>
  </si>
  <si>
    <t>E1_W6   Zna zaawansowany aparat statystyczny, w tym: metody analizy struktury, dynamiki oraz współzależności w czasie i w przestrzeni; cele i zasady stosowania poszczególnych mierników statystycznych; istotę modelu i procedurę modelowania.</t>
  </si>
  <si>
    <t xml:space="preserve">E1_U4   Potrafi sprawnie komunikować się w mowie i na piśmie, trafnie posługując się terminologią z zakresu dyscyplin naukowych: ekonomia i finanse oraz nauki o zarządzaniu i jakości, używając precyzyjnych, logicznych i rzeczowych argumentów.  </t>
  </si>
  <si>
    <t>II</t>
  </si>
  <si>
    <t>projekty indywidualne</t>
  </si>
  <si>
    <t>odgrywanie ról</t>
  </si>
  <si>
    <t xml:space="preserve"> case study indywidualnie</t>
  </si>
  <si>
    <t>III</t>
  </si>
  <si>
    <t>inne metody aktywizujące</t>
  </si>
  <si>
    <t>inne aktywności</t>
  </si>
  <si>
    <t>KEW_Z1</t>
  </si>
  <si>
    <t>KEU_Z1</t>
  </si>
  <si>
    <t>KEK_Z1</t>
  </si>
  <si>
    <t>METODY</t>
  </si>
  <si>
    <t>ZAL</t>
  </si>
  <si>
    <t>STATUS</t>
  </si>
  <si>
    <t>PRAC_STUD</t>
  </si>
  <si>
    <t>Aa</t>
  </si>
  <si>
    <t>Z1_W1   Zna i rozumie w stopniu zaawansowanym kluczowe pojęcia, terminy, prawidłowości, prawa i zjawiska z zakresu dyscyplin naukowych: nauki o zarządzaniu i  jakości oraz ekonomia i finanse, a także jest zdolny do wykorzystania tej wiedzy w działalności zawodowej związanej z kierunkiem studiów.</t>
  </si>
  <si>
    <t>Z1_U1   Potrafi wykorzystać wiedzę z zakresu dyscyplin naukowych: nauki o zarządzaniu i jakości oraz ekonomia i finanse do obserwacji i  interpretacji problemów zarządczych i społeczno-gospodarczych, na poziomie makro- i mikroekonomicznym.</t>
  </si>
  <si>
    <t>Z1_K1   Jest gotów do krytycznej oceny poziomu swojej wiedzy i umiejętności oraz  rozumie potrzebę ciągłego uczenia się, ze względu na dynamikę procesów rynkowych i społecznych, zachodzących w świecie i środowisku zawodowym.</t>
  </si>
  <si>
    <t>specjalnościowy</t>
  </si>
  <si>
    <t>Z1_W2   Zna i rozumie w stopniu zaawansowanym koncepcje, zasady oraz metody organizacji i zarządzania w różnych typach podmiotów gospodarczych i pozagospodarczych.</t>
  </si>
  <si>
    <t>Z1_U2   Potrafi prawidłowo interpretować typowe problemy z zakresu zarządzania, zasobów ludzkich, prawa, marketingu, IT i innych obszarów funkcjonalnych organizacji, oraz potrafi na tym tle racjonalizować myślenie zarządcze.</t>
  </si>
  <si>
    <t>Z1_K2   Jest gotów pracować i współpracować w zespole zadaniowym, przyjmując w nim różne role od inicjatora, lidera, po rolę członka zespołu.</t>
  </si>
  <si>
    <t>praca pisemna (esej, referat, itp.)</t>
  </si>
  <si>
    <t>wybieralny</t>
  </si>
  <si>
    <t>Z1_W3   Zna i rozumie w stopniu zaawansowanym relacje zachodzące pomiędzy przedsiębiorstwem/organizacją i otoczeniem społeczno -gospodarczym.</t>
  </si>
  <si>
    <t xml:space="preserve">Z1_U3   Potrafi diagnozować i rozwiązywać problemy zarządzania (w różnych obszarach funkcjonalnych organizacji), w tym dobrać odpowiednie narzędzia i metody ich rozwiązywania. </t>
  </si>
  <si>
    <t>Z1_K3   Jest zdolny do podejmowania interakcji społecznych,  współpracy z innymi podmiotami otoczenia i działania na rzecz tego otoczenia oraz w interesie społecznym.</t>
  </si>
  <si>
    <t>Z1_W4   Zna i rozpoznaje na poziomie zaawansowanym teorie i koncepcje dotyczące procesów planowania, kierowania, motywowania i kontrolowania, oraz rozumie różnorodne uwarunkowania tych procesów.</t>
  </si>
  <si>
    <t>Z1_U4   Potrafi dostrzec potrzebę doskonalenia organizacji i własnych kompetencji poprzez stały rozwój organizacji i własny.</t>
  </si>
  <si>
    <t>Z1_K4   Potrafi podejmować racjonalne decyzje zawodowe, inicjować działania i angażować współpracowników w ich realizację.</t>
  </si>
  <si>
    <t>Z1_W5   Zna i rozumie w stopniu zaawansowanym procesy zarządzania w poszczególnych obszarach i funkcjach, w tym szczególnie w obszarach: zarządzania operacyjnego, zarządzania personelem, zarządzania marketingowego, zarządzania finansami, itp.</t>
  </si>
  <si>
    <t>Z1_U5   Potrafi identyfikować zjawiska z zakresu rachunkowości i finansów, prognozować ich skutki, a także podejmować decyzje i działania w warunkach obciążonych ryzykiem i niepewnością.</t>
  </si>
  <si>
    <t>Z1_K5   Jest gotów do samodzielnej identyfikacji i diagnozy problemów zarządczych i ekonomicznych oraz do ich rozwiązywania i podejmowania decyzji w różnych obszarach zarządzania.</t>
  </si>
  <si>
    <t>przygotowanie eseju/referatu</t>
  </si>
  <si>
    <t>Z1_W6   Zna i rozumie w stopniu zaawansowanym fundamentalne koncepcje teorii ekonomii (w perspektywie makro i mikro) odnośnie do funkcjonowania organizacji na rynku i funkcjonowania w warunkach ograniczonych zasobów.</t>
  </si>
  <si>
    <t>Z1_U6   Potrafi podejmować decyzje dotyczące różnych obszarów funkcjonalnych organizacji, wykazując się przedsiębiorczością i kreatywnością w działaniu.</t>
  </si>
  <si>
    <t xml:space="preserve">Z1_K6   Jest zdolny do racjonalnego myślenia w samodzielnej pracy zawodowej, z zachowaniem postawy krytycznej wobec wyników własnej pracy. </t>
  </si>
  <si>
    <t>Z1_W7   Zna w stopniu zaawansowanym i potrafi stosować typowe metody i narzędzia analityczne (w tym  matematyczne, statystyczne i informatyczne) wykorzystywane do opisu/badania podmiotów, procesów i zjawisk w skali mikro-, makroekonomicznej i sektorowej.</t>
  </si>
  <si>
    <t>Z1_U7   Potrafi posługiwać się normami, regułami, systemami (prawnymi, moralnymi, społecznymi, zawodowymi) w rozwiązywaniu  konkretnych problemów zawodowych.</t>
  </si>
  <si>
    <t xml:space="preserve">Z1_K7   Jest gotów do podejmowania wyzwań zawodowych w poczuciu rzetelności i odpowiedzialności, wykorzystując całą posiadaną wiedzę i umiejętności. </t>
  </si>
  <si>
    <t>Z1_W8   Zna i rozumie, w zaawansowanym stopniu, pojęcia, fakty, zjawiska i złożone zależności między nimi w zakresie rachunkowości i finansów przedsiębiorstw.</t>
  </si>
  <si>
    <t>Z1_U8   Potrafi używać języka specjalistycznego i komunikować się w sposób precyzyjny i spójny, wykorzystując umiejętności komunikacji interpersonalnej.</t>
  </si>
  <si>
    <t>Z1_K8   W życiu zawodowym ma gotowość do poszanowania norm prawnych, zasad życia społecznego i zasad etyki zawodowej oraz do dbałości o tradycję i etos zawodu.</t>
  </si>
  <si>
    <t>Z1_W9   W stopniu zaawansowanym zna i rozumie charakter analizy ekonomicznej i controlingu w procesach decyzyjnych w przedsiębiorstwie.</t>
  </si>
  <si>
    <t>Z1_U9   Potrafi posługiwać się technologiami informacyjnymi i komunikacyjnymi (IT) w pracy zawodowej oraz dobierać narzędzia i techniki IT adekwatnie do potrzeb procesu decyzyjnego.</t>
  </si>
  <si>
    <t>Z1_W10   Zna i rozumie kluczowe elementy prawa i zasady etyki związane z obrotem gospodarczym i ochroną własności intelektualnych oraz ich zastosowanie w procesach decyzyjnych w przedsiębiorstwie.</t>
  </si>
  <si>
    <t>Z1_U10   Potrafi przygotować wystąpienie ustne (prezentacja) oraz typowe prace pisemne (raportujące, analityczne, projektowe) związane z problematyką zarządzania, sprawnie posługując się dostępnymi narzędziami IT.</t>
  </si>
  <si>
    <t xml:space="preserve"> case study zespołowo</t>
  </si>
  <si>
    <t>Z1_W11   W stopniu zaawansowanym rozumie istotę przedsiębiorczości oraz zna ekonomiczne, prawne i społeczne uwarunkowania tworzenia i rozwoju indywidualnych form przedsiębiorczości.</t>
  </si>
  <si>
    <t xml:space="preserve">Z1_U11   Potrafi komunikować się w  języku obcym na poziomie B2 ESOKJ  i potrafi używać go w sytuacjach związanych z działalnością zawodową.         </t>
  </si>
  <si>
    <t>Z1_W12   Zna zaawansowane metody badań i analiz w wybranych obszarach działalności organizacji (np. analiza strategiczna, analiza marketingowa, analiza ekonomiczna, analiza finansowa), w tym z wykorzystaniem narzędzi IT itp.</t>
  </si>
  <si>
    <t>Z1_U12   Potrafi samodzielnie i zespołowo identyfikować, diagnozować i rozstrzygać problemy zawodowe oraz stosować różne warianty rozwiązań tych problemów i na tym tle podejmować/optymalizować decyzje.</t>
  </si>
  <si>
    <t>Z1_W13   Zna i rozumie w zaawansowanym stopniu mechanizmy wzajemnego oddziaływania organizacja-rynek, zasady marketingu i badań marketingowych.</t>
  </si>
  <si>
    <t>Z1_U13   Potrafi samodzielnie przygotować i opracować projekt dyplomowy, z uwzględnieniem wymogów metodycznych, merytorycznych i formalnych, posługując się właściwym językiem i wykazując się umiejętnością prezentacji wyników badań.</t>
  </si>
  <si>
    <t>Z1_W14   Zna i rozumie możliwości wykorzystania wybranych narzędzi IT, wspierających procesy zarządcze i decyzyjne w organizacji, w tym zintegrowane systemy informatyczne zarządzania.</t>
  </si>
  <si>
    <t>Z1_W15   Zna język obcy na poziomie komunikacyjnym (poziom B2 ESJOK).</t>
  </si>
  <si>
    <t>Z1_W16   Zna kluczowe pojęcia, zasady i procesy z zakresu nauk społecznych (socjologii, psychologii, komunikacji społecznej ), rozumie prawidłowości zachowań, postaw i sposobów działania ludzi i podmiotów w obszarze funkcjonowania rynku i biznesu.</t>
  </si>
  <si>
    <t>współtworzenie wikisłowników</t>
  </si>
  <si>
    <t>Z1_W17   Zna i rozumie wymogi merytoryczne, metodyczne i formalne, dotyczące przygotowania projektu dyplomowego, zgodnie z obowiązującą procedurą dyplomową dla studiów pierwszego stopnia w ZPSB</t>
  </si>
  <si>
    <t>badania / ćwiczenia terenowe</t>
  </si>
  <si>
    <t>KEW_Z2</t>
  </si>
  <si>
    <t>KEU_Z2</t>
  </si>
  <si>
    <t>KEK_Z2</t>
  </si>
  <si>
    <t>Z2_W1   Zna i rozumie w pogłębionym stopniu pojęcia, terminy, prawa oraz dylematy współczesnego zarządzania w  skali problemów globalnych i lokalnych  z zakresu dyscyplin naukowych: nauki o zarządzaniu i  jakości oraz ekonomia i finanse, a także jest zdolny do wykorzystania tej wiedzy w działalności zawodowej związanej z kierunkiem studiów.</t>
  </si>
  <si>
    <t>Z2_U1   Potrafi zastosować wiedzę teoretyczną oraz wiedzę specjalistyczną w obszarze zjawisk ekonomicznych i menedżerskich, w tym dotyczących różnych obszarów funkcjonalnych działalności przedsiębiorstwa.</t>
  </si>
  <si>
    <t>Z2_K1   Jest gotów do krytycznej oceny poziomu swojej wiedzy i umiejętności oraz  rozumie potrzebę ciągłego uczenia się, ze względu na dynamikę procesów rynkowych i społecznych. Zachodzących w świecie i środowisku zawodowym.</t>
  </si>
  <si>
    <t>Z2_W2   Zna i rozumie w pogłębionym stopniu wybrane ekonomiczne fakty, zjawiska, prawidłowości i mechanizmy funkcjonowania gospodarki rynkowej w skali sektora, makrogospodarki i globalnej oraz ich oddziaływanie na zarządzanie przedsiębiorstwem.</t>
  </si>
  <si>
    <t>Z2_U2   Potrafi identyfikować, interpretować i wyjaśniać złożone zjawiska i procesy społeczne, ekonomiczne i zarządcze oraz relacje między nimi, a także ich wpływ na przedsięwzięcia i decyzje biznesowe.</t>
  </si>
  <si>
    <t>Z2_K2   Jest gotów do samodzielnej, krytycznej oceny procesów zachodzących w organizacji z zachowaniem rzetelności, staranności, obiektywizmu i racjonalności, angażując w to całą posiadaną wiedzę i umiejętności.</t>
  </si>
  <si>
    <t>Z2_W3   Zna i rozumie w pogłębionym stopniu mikroekonomiczne przesłanki podejmowania i racjonalizowania decyzji menedżerskich w skali podmiotu gospodarczego w oparciu o wybrane fakty, zjawiska, prawidłowości i mechanizmy.</t>
  </si>
  <si>
    <t>Z2_U3   Potrafi obserwować, interpretować i analizować oraz oceniać procesy zachodzące w organizacji i w jej otoczeniu oraz wyciągać wnioski użyteczne w procesach decyzyjnych,  przeprowadzać diagnozy przy użyciu profesjonalnych technik i metod diagnostycznych.</t>
  </si>
  <si>
    <t>Z2_K3   Jest gotów do samodzielnej pracy, prowadzonej w sposób rzetelny i obiektywny, zachowując krytycyzm wobec wyników własnej pracy, czerpiąc z niej satysfakcję, przyjmując uwagi od współpracowników, realizując ścieżkę rozwoju zawodowego.</t>
  </si>
  <si>
    <t>Z2_W4   Zna i rozumie w stopniu pogłębionym użyteczność i celowość stosowania metod i narzędzi diagnozy strategicznej, controllingu strategicznego oraz analiz:  ekonomicznej, finansowej, marketingowej, logistycznej, itp. i ich znaczenie w procesach podejmowania decyzji menedżerskich.</t>
  </si>
  <si>
    <t>Z2_U4   Potrafi prognozować i modelować złożone procesy i decyzje menedżerskie, a także opracowywać plan strategiczny, marketingowy, finansowy, operacyjny i inne…, w warunkach obciążonych ryzykiem i niepewnością, uwzględniając uwarunkowania krajowe i międzynarodowe.</t>
  </si>
  <si>
    <t>Z2_K4   Jest gotów do podejmowania zawodowych wyzwań w zakresie zarządzania na stanowiskach kierowniczych (jako lider / menedżer) i wykonawczych.</t>
  </si>
  <si>
    <t>Z2_W5   Zna w stopniu pogłębionym istotę i metody statystyki opisowej i statystyki matematycznej, metody wnioskowania statystycznego i estymacji przedziałowej i weryfikacji hipotez oraz rozumie ich użyteczność i obszary zastosowania w procesach zarządzania.</t>
  </si>
  <si>
    <t>Z2_U5   Potrafi wykorzystać zdobytą wiedzę do identyfikowania i rozwiązywania różnorodnych problemów/ zagrożeń/ ryzyk zarządczych oraz myśleć projekcyjnie i przewidywać skutki decyzji i zmian na poziomie operacyjnym i strategicznym</t>
  </si>
  <si>
    <t>Z2_K5   Jest gotów do pracy i współdziałania w zespołach, występując w nich w różnych rolach, będąc otwartym na współpracę i budowanie relacji a  jednocześnie przestrzegając zasad obowiązujących w dziedzinie zarządzania zasobami ludzkimi.</t>
  </si>
  <si>
    <t>Z2_W6   Zna i rozumie w pogłębionym stopniu mechanizmy działania rynku finansowego z uwzględnieniem nowoczesnych instrumentów finansowych oraz zależności między postulatem efektywności ekonomicznej a ryzykiem biznesowym i bezpieczeństwem finansowym funkcjonowania podmiotu gospodarczego.</t>
  </si>
  <si>
    <t>Z2_U6   Potrafi sprawnie posługiwać się technologiami informacyjnymi i komunikacyjnymi wykorzystywanymi w prowadzeniu działalności gospodarczej, w tym w zakresie zintegrowanych systemów informatycznych.</t>
  </si>
  <si>
    <t>Z2_K6   Jest gotów do podejmowania wyzwań i ryzyka prowadzenia działalności gospodarczej, w tym do  myślenia i działania w sposób przedsiębiorczy, podejmowania decyzji w sytuacjach wysokiego ryzyka, przyjmowania odpowiedzialności za skutki działań własnych i pracowników, którymi kieruje.</t>
  </si>
  <si>
    <t>Z2_W7   Zna i rozumie w pogłębionym stopniu istotę, kontekst i proces zarządzania operacyjnego i strategicznego, w tym z zastosowaniem współczesnych modeli zarządzania i zarządzania procesowego oraz różne ekonomiczne i społeczne zasady i uwarunkowania wdrażania zmian operacyjnych i strategicznych w organizacji.</t>
  </si>
  <si>
    <t>Z2_U7   Potrafi dogłębnie przeanalizować złożony problem biznesowy, sporządzić raport z badania, przedstawić wyniki swojego procesu myślowego  oraz sformułować syntetyczne wnioski, ułatwiające podejmowanie poprawnych decyzji ekonomicznych.</t>
  </si>
  <si>
    <t>Z2_K7   Jest gotów do empatycznego rozumienia potrzeb członków zróżnicowanych zespołów /społeczności ( w tym międzynarodowych) i akceptuje ich różnorodność kulturową, szanuje wyznawane przez nich normy i wartości.</t>
  </si>
  <si>
    <t>Z2_W8   Zna i rozumie w pogłębionym stopniu miejsce i znaczenie rachunkowości i finansów w gospodarce i w przedsiębiorstwie oraz zarządzania finansami w przedsiębiorstwie w kontekście procesu racjonalizacji decyzji menedżerskich.</t>
  </si>
  <si>
    <t>Z2_U8   Potrafi wskazać  i interpretować adekwatne źródła prawa i przepisy prawne odnoszące się do działalności gospodarczej i  ochrony własności intelektualnej oraz stosować je do rozwiązania dylematów prawnych związanych z działalnością zarządczą i organizacyjną w przedsiębiorstwie.</t>
  </si>
  <si>
    <t>Z2_K8   Jest gotów, w odpowiedzialny, korzysta z powierzonego mu majątku i dostępnej infrastruktury, sprzętu, urządzeń, itp...</t>
  </si>
  <si>
    <t>Z2_W9   Zna i rozumie w pogłębionym stopniu wybrane współczesne teorie i koncepcje z zakresu zarządzania zasobami ludzkimi w organizacji oraz elementy teorii socjologii i psychologii społecznej i jej znaczenie dla zarządzania zespołami pracowniczymi.</t>
  </si>
  <si>
    <t>Z2_U9   Potrafi ewidencjonować zdarzenia gospodarcze oraz przeprowadzać analizy z zakresu rachunkowości zarządczej i finansowej, a także dobrać odpowiednie instrumenty finansowania przedsięwzięć gospodarczych w kontekście oceny ich efektywności i ryzyka.</t>
  </si>
  <si>
    <t>Z2_K9   Jest gotów do pracy pro bono i do budowania społecznej odpowiedzialności biznesu.</t>
  </si>
  <si>
    <t>Z2_W10   Zna i rozumie w pogłębionym stopniu teorie i koncepcje z zakresu zarządzania marketingowego i zarządzania międzynarodowego oraz przesłanki i modele zachowań przedsiębiorstw na rynkach międzynarodowych w zakresie stosowanych strategii marketingowych.</t>
  </si>
  <si>
    <t>Z2_U10   Potrafi samodzielnie rozwiązywać złożone problemy zarządcze przy wykorzystaniu zaawansowanych metod i narzędzi ilościowych oraz ocenić jakość i przydatność danych źródłowych, dokonać ich selekcji, a także wnioskować w oparciu o przeprowadzone procedury obliczeniowe.</t>
  </si>
  <si>
    <t>Z2_K10   Jest świadom i jest gotów do przestrzegania norm etycznych i społecznych właściwych dla danego zawodu.</t>
  </si>
  <si>
    <t>Z2_W11   Zna i rozumie w pogłębionym stopniu istotę przedsiębiorczości oraz zasady projektowania, tworzenia i rozwoju przedsiębiorstw oraz  strategiczne znaczenie przedsiębiorczości i innowacyjności dla kreowania potencjału przedsiębiorstwa w każdej fazie jego rozwoju.</t>
  </si>
  <si>
    <t>Z2_U11   Potrafi, pełniąc różne role, pracować w zespole rozwiązującym konkretne zadania pozwalające na realizację celów związanych z projektowaniem i podejmowaniem działań profesjonalnych.</t>
  </si>
  <si>
    <t>Z2_W12   Zna i rozumie w pogłębionym stopniu znaczenie i obszary wykorzystania informatycznych systemów wsparcia w procesach zarządzania w przedsiębiorstwie oraz główne potrzeby i funkcje zintegrowanych i cząstkowych systemów informatycznych i ich służebną rolę wobec różnych funkcji i poziomów zarządzania.</t>
  </si>
  <si>
    <t>Z2_U12   Potrafi kierować pracą zespołu pracowniczego z zastosowaniem zasad zarządzania ZL oraz wiedzy z zakresu socjologii i psychologii społecznej.</t>
  </si>
  <si>
    <t>Z2_W13   Zna i rozumie kluczowe normy prawne, regulujące funkcjonowanie prawa spółek handlowych, prawa obrotu gospodarczego, prawa podatkowego i prawa pracy oraz prawa ochrony własności intelektualnej.</t>
  </si>
  <si>
    <t>Z2_U13   Potrafi wykorzystać swoją wiedzę z zakresu zarządzania, kompetencje i cechy osobnicze do zarządzania własnym stanowiskiem pracy i / lub własną działalnością gospodarczą.</t>
  </si>
  <si>
    <t>Z2_W14   Zna i rozumie celowość i zasady samodzielnego przeprowadzenia pracy badawczej  dla celów pracy magisterskiej. Posiada wiedzę na temat metod badawczych stosowanych w naukach o zarządzaniu, w tym temat metodyki pisania pracy magisterskiej.</t>
  </si>
  <si>
    <t>Z2_U14   Potrafi zastosować myślenie kreatywnie, prezentować postawę przedsiębiorczą i ma umiejętności podejmowania działania innowacyjnego.</t>
  </si>
  <si>
    <t>Z2_W15   Posiada wiedzę praktyczną, umożliwiającą podjęcie pracy zawodowej w różnych typach podmiotów gospodarczych lub własnej działalności gospodarczej.</t>
  </si>
  <si>
    <t>Z2_U15   Potrafi samodzielnie planować i realizować własne uczenie się przez całe życie oraz ukierunkować rozwój kompetencji zawodowych, uwzględniając poziomu swojej wiedzy oraz własnych kompetencji,  dążąc do profesjonalizacji w wykonywaniu pracy.</t>
  </si>
  <si>
    <t>Z2_W16   Zna język obcy profesjonalny na poziomie komunikacyjnym (poziom B2+ ESJOK).</t>
  </si>
  <si>
    <t>Z2_U16   Potrafi komunikować się ze zróżnicowanym otoczeniem z użyciem specjalistycznej terminologii, w tym w języku obcym na poziomie B2+ ESOKJ, oceniać różne opinie i stanowiska, wypowiadać się w sposób kulturalny, rzeczowy, precyzyjny, spójny i logiczny.</t>
  </si>
  <si>
    <t>Z2_U17   Posiada merytoryczne i techniczne umiejętności samodzielnego przeprowadzenia badań stosowanych, w tym projektu badawczego dla potrzeb pracy magisterskiej.</t>
  </si>
  <si>
    <t>KEW_E1</t>
  </si>
  <si>
    <t>KEU_E1</t>
  </si>
  <si>
    <t>KEK_E1</t>
  </si>
  <si>
    <t>niedostateczny &lt; 51%</t>
  </si>
  <si>
    <t>niestacjonarne</t>
  </si>
  <si>
    <t>KEW_P1</t>
  </si>
  <si>
    <t>KEU_P1</t>
  </si>
  <si>
    <t>KEK_P1</t>
  </si>
  <si>
    <r>
      <rPr>
        <b/>
        <sz val="11"/>
        <color theme="4" tint="-0.499984740745262"/>
        <rFont val="Calibri"/>
        <family val="2"/>
        <charset val="238"/>
        <scheme val="minor"/>
      </rPr>
      <t xml:space="preserve">KP1_W1   </t>
    </r>
    <r>
      <rPr>
        <sz val="11"/>
        <color theme="4" tint="-0.499984740745262"/>
        <rFont val="Calibri"/>
        <family val="2"/>
        <charset val="238"/>
        <scheme val="minor"/>
      </rPr>
      <t>Zna i rozumie w stopniu zaawansowanym kluczowe pojęcia, fakty, zjawiska oraz zależności między nimi, z zakresu pedagogiki i dyscyplin pokrewnych, w tym: filozofii, psychologii, nauk socjologicznych, ekonomii i finansów, nauk o komunikacji społecznej i mediach, nauk prawnych, nauk o zdrowiu, w zakresie zgodnym ze studiowaną specjalnością.</t>
    </r>
  </si>
  <si>
    <r>
      <rPr>
        <b/>
        <sz val="12"/>
        <color theme="4" tint="-0.499984740745262"/>
        <rFont val="Calibri"/>
        <family val="2"/>
        <charset val="238"/>
        <scheme val="minor"/>
      </rPr>
      <t xml:space="preserve">KP1_U1   </t>
    </r>
    <r>
      <rPr>
        <sz val="12"/>
        <color theme="4" tint="-0.499984740745262"/>
        <rFont val="Calibri"/>
        <family val="2"/>
        <charset val="238"/>
        <scheme val="minor"/>
      </rPr>
      <t>Potrafi wykorzystywać wiedzę z zakresu pedagogiki oraz powiązanych z nią dyscyplin, zwłaszcza dotyczących studiowanej specjalności, do zrozumienia i wyjaśniania zjawisk oraz procesów zachodzących w otoczeniu społecznym, w tym w różnych grupach społecznych.</t>
    </r>
  </si>
  <si>
    <r>
      <rPr>
        <b/>
        <sz val="12"/>
        <color theme="4" tint="-0.499984740745262"/>
        <rFont val="Calibri"/>
        <family val="2"/>
        <charset val="238"/>
        <scheme val="minor"/>
      </rPr>
      <t xml:space="preserve">KP1_K1  </t>
    </r>
    <r>
      <rPr>
        <sz val="12"/>
        <color theme="4" tint="-0.499984740745262"/>
        <rFont val="Calibri"/>
        <family val="2"/>
        <charset val="238"/>
        <scheme val="minor"/>
      </rPr>
      <t xml:space="preserve"> Jest gotów do krytycznej oceny poziomu swojej wiedzy i umiejętności oraz osobistych możliwości i ograniczeń; do stałego uczenia się i pracy nad własnym rozwojem osobistym i zawodowym; do „stawania się” profesjonalistą w zakresie zgodnym z kierunkiem i specjalnością.</t>
    </r>
  </si>
  <si>
    <r>
      <rPr>
        <b/>
        <sz val="11"/>
        <color theme="4" tint="-0.499984740745262"/>
        <rFont val="Calibri"/>
        <family val="2"/>
        <charset val="238"/>
        <scheme val="minor"/>
      </rPr>
      <t xml:space="preserve">KP1_W2   </t>
    </r>
    <r>
      <rPr>
        <sz val="11"/>
        <color theme="4" tint="-0.499984740745262"/>
        <rFont val="Calibri"/>
        <family val="2"/>
        <charset val="238"/>
        <scheme val="minor"/>
      </rPr>
      <t>Zna i rozumie zastosowanie zdobytej wiedzy ogólnej i specjalnościowej w działalności zawodowej pedagoga (zgodnie z obraną specjalnością).</t>
    </r>
  </si>
  <si>
    <r>
      <rPr>
        <b/>
        <sz val="12"/>
        <color theme="4" tint="-0.499984740745262"/>
        <rFont val="Calibri"/>
        <family val="2"/>
        <charset val="238"/>
        <scheme val="minor"/>
      </rPr>
      <t xml:space="preserve">KP1_U2   </t>
    </r>
    <r>
      <rPr>
        <sz val="12"/>
        <color theme="4" tint="-0.499984740745262"/>
        <rFont val="Calibri"/>
        <family val="2"/>
        <charset val="238"/>
        <scheme val="minor"/>
      </rPr>
      <t xml:space="preserve">Potrafi innowacyjnie wykonywać zadania zawodowe oraz rozwiązywać złożone i nietypowe problemy z nimi związane, w warunkach obciążonych jednostkowością, interakcyjnością i zmiennością sytuacji pedagogicznych. </t>
    </r>
  </si>
  <si>
    <r>
      <rPr>
        <b/>
        <sz val="12"/>
        <color theme="4" tint="-0.499984740745262"/>
        <rFont val="Calibri"/>
        <family val="2"/>
        <charset val="238"/>
        <scheme val="minor"/>
      </rPr>
      <t xml:space="preserve">KP1_K2  </t>
    </r>
    <r>
      <rPr>
        <sz val="12"/>
        <color theme="4" tint="-0.499984740745262"/>
        <rFont val="Calibri"/>
        <family val="2"/>
        <charset val="238"/>
        <scheme val="minor"/>
      </rPr>
      <t xml:space="preserve"> Jest gotów do oceny, krytycznej analizy i syntezy informacji z zakresu pedagogiki i dyscyplin pokrewnych w zakresie zgodnym ze studiowaną specjalnością oraz racjonalnego wykorzystania tych informacji do projektowania i realizacji działań zawodowych.</t>
    </r>
  </si>
  <si>
    <r>
      <rPr>
        <b/>
        <sz val="11"/>
        <color theme="4" tint="-0.499984740745262"/>
        <rFont val="Calibri"/>
        <family val="2"/>
        <charset val="238"/>
        <scheme val="minor"/>
      </rPr>
      <t xml:space="preserve">KP1_W3   </t>
    </r>
    <r>
      <rPr>
        <sz val="11"/>
        <color theme="4" tint="-0.499984740745262"/>
        <rFont val="Calibri"/>
        <family val="2"/>
        <charset val="238"/>
        <scheme val="minor"/>
      </rPr>
      <t>Zna i rozumie wybrane koncepcje rozwoju i funkcjonowania człowieka, ich filozoficzne, psychologiczne i społeczne źródła i uwarunkowania istotne w perspektywie pedagogicznej.</t>
    </r>
  </si>
  <si>
    <r>
      <rPr>
        <b/>
        <sz val="12"/>
        <color theme="4" tint="-0.499984740745262"/>
        <rFont val="Calibri"/>
        <family val="2"/>
        <charset val="238"/>
        <scheme val="minor"/>
      </rPr>
      <t xml:space="preserve">KP1_U3   </t>
    </r>
    <r>
      <rPr>
        <sz val="12"/>
        <color theme="4" tint="-0.499984740745262"/>
        <rFont val="Calibri"/>
        <family val="2"/>
        <charset val="238"/>
        <scheme val="minor"/>
      </rPr>
      <t>Potrafi dostrzegać i uwzględniać przeobrażenia, dylematy i wyzwania współczesnej pedagogiki w planowaniu i realizacji zadań zawodowych związanych z kierunkiem i specjalnością.</t>
    </r>
  </si>
  <si>
    <r>
      <rPr>
        <b/>
        <sz val="12"/>
        <color theme="4" tint="-0.499984740745262"/>
        <rFont val="Calibri"/>
        <family val="2"/>
        <charset val="238"/>
        <scheme val="minor"/>
      </rPr>
      <t xml:space="preserve">KP1_K3  </t>
    </r>
    <r>
      <rPr>
        <sz val="12"/>
        <color theme="4" tint="-0.499984740745262"/>
        <rFont val="Calibri"/>
        <family val="2"/>
        <charset val="238"/>
        <scheme val="minor"/>
      </rPr>
      <t xml:space="preserve"> Jest gotów do uznawania znaczenia wiedzy z zakresu pedagogiki i dyscyplin pokrewnych dla rozumienia i prowadzenia działań praktycznych oraz rozwiązywania problemów związanych z pedagogiką, a w razie trudności z samodzielnym rozwiązaniem problemu jest gotów do zasięgania opinii ekspertów związanych z pedagogiką.</t>
    </r>
  </si>
  <si>
    <r>
      <rPr>
        <b/>
        <sz val="11"/>
        <color theme="4" tint="-0.499984740745262"/>
        <rFont val="Calibri"/>
        <family val="2"/>
        <charset val="238"/>
        <scheme val="minor"/>
      </rPr>
      <t xml:space="preserve">KP1_W4   </t>
    </r>
    <r>
      <rPr>
        <sz val="11"/>
        <color theme="4" tint="-0.499984740745262"/>
        <rFont val="Calibri"/>
        <family val="2"/>
        <charset val="238"/>
        <scheme val="minor"/>
      </rPr>
      <t>Zna i rozumie mechanizmy powstawania i funkcjonowania relacji społecznych, podstawowe struktury społeczne oraz procesy tworzenia się i oddziaływania głównych środowisk wychowawczych, a także specyfikę instytucji istotnych dla studiowanej specjalności oraz procesy w nich zachodzące.</t>
    </r>
  </si>
  <si>
    <r>
      <rPr>
        <b/>
        <sz val="12"/>
        <color theme="4" tint="-0.499984740745262"/>
        <rFont val="Calibri"/>
        <family val="2"/>
        <charset val="238"/>
        <scheme val="minor"/>
      </rPr>
      <t xml:space="preserve">KP1_U4   </t>
    </r>
    <r>
      <rPr>
        <sz val="12"/>
        <color theme="4" tint="-0.499984740745262"/>
        <rFont val="Calibri"/>
        <family val="2"/>
        <charset val="238"/>
        <scheme val="minor"/>
      </rPr>
      <t xml:space="preserve">Potrafi opisywać i wyjaśniać specyfikę psychospołecznego funkcjonowania uczestników procesów pedagogicznych (wychowawcy i wychowanka – zgodnie z obraną specjalnością) oraz tworzyć prognozy i konkretne wskazówki praktycznego działania pedagogicznego, z uwzględnieniem źródeł i uwarunkowań rozwoju i funkcjonowania człowieka oraz współczesnych teorii i koncepcji pedagogicznych.  </t>
    </r>
  </si>
  <si>
    <r>
      <rPr>
        <b/>
        <sz val="12"/>
        <color theme="4" tint="-0.499984740745262"/>
        <rFont val="Calibri"/>
        <family val="2"/>
        <charset val="238"/>
        <scheme val="minor"/>
      </rPr>
      <t xml:space="preserve">KP1_K4  </t>
    </r>
    <r>
      <rPr>
        <sz val="12"/>
        <color theme="4" tint="-0.499984740745262"/>
        <rFont val="Calibri"/>
        <family val="2"/>
        <charset val="238"/>
        <scheme val="minor"/>
      </rPr>
      <t xml:space="preserve"> Jest gotów do respektowania możliwości i ograniczeń jednostki na poszczególnych etapach rozwoju oraz wykazuje wrażliwość na problemy fizyczne, psychologiczne i społeczne dzieci, młodzieży oraz dorosłych.</t>
    </r>
  </si>
  <si>
    <r>
      <rPr>
        <b/>
        <sz val="11"/>
        <color theme="4" tint="-0.499984740745262"/>
        <rFont val="Calibri"/>
        <family val="2"/>
        <charset val="238"/>
        <scheme val="minor"/>
      </rPr>
      <t xml:space="preserve">KP1_W5   </t>
    </r>
    <r>
      <rPr>
        <sz val="11"/>
        <color theme="4" tint="-0.499984740745262"/>
        <rFont val="Calibri"/>
        <family val="2"/>
        <charset val="238"/>
        <scheme val="minor"/>
      </rPr>
      <t xml:space="preserve">Zna i rozumie procesy komunikowania interpersonalnego i społecznego, oraz ich prawidłowości i zakłócenia, w powiązaniu ze studiowaną specjalnością. </t>
    </r>
  </si>
  <si>
    <r>
      <rPr>
        <b/>
        <sz val="12"/>
        <color theme="4" tint="-0.499984740745262"/>
        <rFont val="Calibri"/>
        <family val="2"/>
        <charset val="238"/>
        <scheme val="minor"/>
      </rPr>
      <t xml:space="preserve">KP1_U5   </t>
    </r>
    <r>
      <rPr>
        <sz val="12"/>
        <color theme="4" tint="-0.499984740745262"/>
        <rFont val="Calibri"/>
        <family val="2"/>
        <charset val="238"/>
        <scheme val="minor"/>
      </rPr>
      <t>Potrafi diagnozować i analizować sytuacje wychowawcze oraz projektować usprawnienia oddziaływań pedagogicznych podejmowanych w ramach specjalności z uwzględnieniem ich jednostkowych i społecznych uwarunkowań oraz konsekwencji.</t>
    </r>
  </si>
  <si>
    <r>
      <rPr>
        <b/>
        <sz val="12"/>
        <color theme="4" tint="-0.499984740745262"/>
        <rFont val="Calibri"/>
        <family val="2"/>
        <charset val="238"/>
        <scheme val="minor"/>
      </rPr>
      <t xml:space="preserve">KP1_K5  </t>
    </r>
    <r>
      <rPr>
        <sz val="12"/>
        <color theme="4" tint="-0.499984740745262"/>
        <rFont val="Calibri"/>
        <family val="2"/>
        <charset val="238"/>
        <scheme val="minor"/>
      </rPr>
      <t xml:space="preserve"> Jest gotów do inicjowania, planowania, współorganizowania i samodzielnego realizowania indywidualnej i zespołowej aktywności na rzecz środowiska społecznego; jest gotów do refleksji nad własną praktyką.</t>
    </r>
  </si>
  <si>
    <r>
      <rPr>
        <b/>
        <sz val="11"/>
        <color theme="4" tint="-0.499984740745262"/>
        <rFont val="Calibri"/>
        <family val="2"/>
        <charset val="238"/>
        <scheme val="minor"/>
      </rPr>
      <t xml:space="preserve">KP1_W6   </t>
    </r>
    <r>
      <rPr>
        <sz val="11"/>
        <color theme="4" tint="-0.499984740745262"/>
        <rFont val="Calibri"/>
        <family val="2"/>
        <charset val="238"/>
        <scheme val="minor"/>
      </rPr>
      <t>Zna i rozumie proces wychowania, jego historyczne, psychologiczne i socjologiczne uwarunkowania, a także różne teorie i koncepcje wychowania, ich źródła, uwarunkowania, następstwa i konsekwencje wyboru każdej z nich oraz generowane przez nie trudności.</t>
    </r>
  </si>
  <si>
    <r>
      <rPr>
        <b/>
        <sz val="12"/>
        <color theme="4" tint="-0.499984740745262"/>
        <rFont val="Calibri"/>
        <family val="2"/>
        <charset val="238"/>
        <scheme val="minor"/>
      </rPr>
      <t xml:space="preserve">KP1_U6   </t>
    </r>
    <r>
      <rPr>
        <sz val="12"/>
        <color theme="4" tint="-0.499984740745262"/>
        <rFont val="Calibri"/>
        <family val="2"/>
        <charset val="238"/>
        <scheme val="minor"/>
      </rPr>
      <t>Potrafi dobierać i stosować adekwatne metody i narzędzia, w tym techniki informacyjno-komunikacyjne, a także oceniać ich przydatność do procesów planowania i realizacji zadań związanych z podejmowaną działalnością pedagogiczną w zakresie studiowanej specjalności.</t>
    </r>
  </si>
  <si>
    <r>
      <rPr>
        <b/>
        <sz val="12"/>
        <color theme="4" tint="-0.499984740745262"/>
        <rFont val="Calibri"/>
        <family val="2"/>
        <charset val="238"/>
        <scheme val="minor"/>
      </rPr>
      <t xml:space="preserve">KP1_K6  </t>
    </r>
    <r>
      <rPr>
        <sz val="12"/>
        <color theme="4" tint="-0.499984740745262"/>
        <rFont val="Calibri"/>
        <family val="2"/>
        <charset val="238"/>
        <scheme val="minor"/>
      </rPr>
      <t xml:space="preserve"> Jest gotów do myślenia i działania w sposób innowacyjny, kreatywny i przedsiębiorczy w zakresie działalności zawodowej związanej z kierunkiem i specjalnością; do stałego motywowania siebie do realizacji celów zawodowych oraz do wypełniania ról i zobowiązań społecznych, w tym do inicjowania i organizowania działalności na rzecz interesu publicznego.</t>
    </r>
  </si>
  <si>
    <r>
      <rPr>
        <b/>
        <sz val="11"/>
        <color theme="4" tint="-0.499984740745262"/>
        <rFont val="Calibri"/>
        <family val="2"/>
        <charset val="238"/>
        <scheme val="minor"/>
      </rPr>
      <t xml:space="preserve">KP1_W7  </t>
    </r>
    <r>
      <rPr>
        <sz val="11"/>
        <color theme="4" tint="-0.499984740745262"/>
        <rFont val="Calibri"/>
        <family val="2"/>
        <charset val="238"/>
        <scheme val="minor"/>
      </rPr>
      <t xml:space="preserve"> Zna i rozumie strukturę, funkcje, podstawy prawne i organizacyjne różnych instytucji wychowawczych, opiekuńczych, profilaktycznych, resocjalizacyjnych i pomocowych w powiązaniu ze studiowaną specjalnością oraz rozumie problemy, potrzeby i oczekiwania uczestników prowadzonej w nich działalności.</t>
    </r>
  </si>
  <si>
    <r>
      <rPr>
        <b/>
        <sz val="12"/>
        <color theme="4" tint="-0.499984740745262"/>
        <rFont val="Calibri"/>
        <family val="2"/>
        <charset val="238"/>
        <scheme val="minor"/>
      </rPr>
      <t xml:space="preserve">KP1_U7   </t>
    </r>
    <r>
      <rPr>
        <sz val="12"/>
        <color theme="4" tint="-0.499984740745262"/>
        <rFont val="Calibri"/>
        <family val="2"/>
        <charset val="238"/>
        <scheme val="minor"/>
      </rPr>
      <t xml:space="preserve">Potrafi nawiązywać relacje społeczne, współtworzyć i tworzyć środowiska wychowawcze, pracować w ramach struktur społecznych oraz w instytucjach charakterystycznych dla studiowanej specjalności, pełniąc w nich różne role i rozwiązując konkretne problemy społeczne zgodnie z kierunkiem i specjalnością. </t>
    </r>
  </si>
  <si>
    <r>
      <rPr>
        <b/>
        <sz val="12"/>
        <color theme="4" tint="-0.499984740745262"/>
        <rFont val="Calibri"/>
        <family val="2"/>
        <charset val="238"/>
        <scheme val="minor"/>
      </rPr>
      <t xml:space="preserve">KP1_K7  </t>
    </r>
    <r>
      <rPr>
        <sz val="12"/>
        <color theme="4" tint="-0.499984740745262"/>
        <rFont val="Calibri"/>
        <family val="2"/>
        <charset val="238"/>
        <scheme val="minor"/>
      </rPr>
      <t xml:space="preserve"> Jest gotów do odpowiedzialnej realizacji zadań zawodowych pedagoga zgodnie z obraną specjalnością, w tym dostrzegania znaczenia dorobku minionych pokoleń dla rozwoju teorii i praktyki pedagogicznej; jest gotów dbać o tradycje zawodu.</t>
    </r>
  </si>
  <si>
    <r>
      <rPr>
        <b/>
        <sz val="11"/>
        <color theme="4" tint="-0.499984740745262"/>
        <rFont val="Calibri"/>
        <family val="2"/>
        <charset val="238"/>
        <scheme val="minor"/>
      </rPr>
      <t xml:space="preserve">KP1_W8   </t>
    </r>
    <r>
      <rPr>
        <sz val="11"/>
        <color theme="4" tint="-0.499984740745262"/>
        <rFont val="Calibri"/>
        <family val="2"/>
        <charset val="238"/>
        <scheme val="minor"/>
      </rPr>
      <t>Zna i rozumie metodykę wykonywania typowych zadań oraz procedury stosowane w różnych obszarach działalności pedagogicznej: wychowawczej, opiekuńczej, profilaktycznej, resocjalizacyjnej, pomocowej, w powiązaniu ze studiowaną specjalnością.</t>
    </r>
  </si>
  <si>
    <r>
      <rPr>
        <b/>
        <sz val="12"/>
        <color theme="4" tint="-0.499984740745262"/>
        <rFont val="Calibri"/>
        <family val="2"/>
        <charset val="238"/>
        <scheme val="minor"/>
      </rPr>
      <t xml:space="preserve">KP1_U8   </t>
    </r>
    <r>
      <rPr>
        <sz val="12"/>
        <color theme="4" tint="-0.499984740745262"/>
        <rFont val="Calibri"/>
        <family val="2"/>
        <charset val="238"/>
        <scheme val="minor"/>
      </rPr>
      <t xml:space="preserve">Potrafi dostrzegać i analizować dylematy etyczne w obszarze praktycznej działalności pedagogicznej; posługiwać się zasadami i normami (prawnymi, zawodowymi, etycznymi) w podejmowanej działalności. </t>
    </r>
  </si>
  <si>
    <r>
      <rPr>
        <b/>
        <sz val="12"/>
        <color theme="4" tint="-0.499984740745262"/>
        <rFont val="Calibri"/>
        <family val="2"/>
        <charset val="238"/>
        <scheme val="minor"/>
      </rPr>
      <t xml:space="preserve">KP1_K8  </t>
    </r>
    <r>
      <rPr>
        <sz val="12"/>
        <color theme="4" tint="-0.499984740745262"/>
        <rFont val="Calibri"/>
        <family val="2"/>
        <charset val="238"/>
        <scheme val="minor"/>
      </rPr>
      <t xml:space="preserve"> Jest gotów do prowadzenia zindywidualizowanych działań pedagogicznych: wychowawczych, opiekuńczych, profilaktycznych, resocjalizacyjnych i pomocowych w stosunku do osób i grup w różnym wieku, zgodnie z dyrektywami metodycznymi, przestrzegając zasad etyki zawodowej i wymagając ich przestrzegania od innych.  </t>
    </r>
  </si>
  <si>
    <r>
      <rPr>
        <b/>
        <sz val="11"/>
        <color theme="4" tint="-0.499984740745262"/>
        <rFont val="Calibri"/>
        <family val="2"/>
        <charset val="238"/>
        <scheme val="minor"/>
      </rPr>
      <t xml:space="preserve">KP1_W9   </t>
    </r>
    <r>
      <rPr>
        <sz val="11"/>
        <color theme="4" tint="-0.499984740745262"/>
        <rFont val="Calibri"/>
        <family val="2"/>
        <charset val="238"/>
        <scheme val="minor"/>
      </rPr>
      <t>Zna i rozumie nowoczesne techniki informacyjno-komunikacyjne oraz możliwości ich wykorzystania w praktyce zawodowej pedagoga w powiązaniu ze studiowaną specjalnością.</t>
    </r>
  </si>
  <si>
    <r>
      <rPr>
        <b/>
        <sz val="12"/>
        <color theme="4" tint="-0.499984740745262"/>
        <rFont val="Calibri"/>
        <family val="2"/>
        <charset val="238"/>
        <scheme val="minor"/>
      </rPr>
      <t xml:space="preserve">KP1_U9   </t>
    </r>
    <r>
      <rPr>
        <sz val="12"/>
        <color theme="4" tint="-0.499984740745262"/>
        <rFont val="Calibri"/>
        <family val="2"/>
        <charset val="238"/>
        <scheme val="minor"/>
      </rPr>
      <t>Potrafi zaprojektować i przeprowadzić pedagogiczne badania diagnostyczne w odniesieniu do studiowanej specjalności; zaproponować i wdrożyć praktyczne rozwiązanie konkretnych problemów społecznych zgodnie z kierunkiem i specjalnością, a także upowszechnić efekty własnej pracy intelektualnej, prowadzonych badań i działalności projektowej.</t>
    </r>
  </si>
  <si>
    <r>
      <rPr>
        <b/>
        <sz val="11"/>
        <color theme="4" tint="-0.499984740745262"/>
        <rFont val="Calibri"/>
        <family val="2"/>
        <charset val="238"/>
        <scheme val="minor"/>
      </rPr>
      <t xml:space="preserve">KP1_W10   </t>
    </r>
    <r>
      <rPr>
        <sz val="11"/>
        <color theme="4" tint="-0.499984740745262"/>
        <rFont val="Calibri"/>
        <family val="2"/>
        <charset val="238"/>
        <scheme val="minor"/>
      </rPr>
      <t>Zna i rozumie sposoby projektowania i prowadzenia badań diagnostycznych w praktyce pedagogicznej poszerzone w odniesieniu do studiowanej specjalności i uwzględniające aktualne potrzeby w tym zakresie.</t>
    </r>
  </si>
  <si>
    <r>
      <rPr>
        <b/>
        <sz val="12"/>
        <color theme="4" tint="-0.499984740745262"/>
        <rFont val="Calibri"/>
        <family val="2"/>
        <charset val="238"/>
        <scheme val="minor"/>
      </rPr>
      <t xml:space="preserve">KP1_U10 </t>
    </r>
    <r>
      <rPr>
        <sz val="12"/>
        <color theme="4" tint="-0.499984740745262"/>
        <rFont val="Calibri"/>
        <family val="2"/>
        <charset val="238"/>
        <scheme val="minor"/>
      </rPr>
      <t xml:space="preserve">  Potrafi komunikować się w mowie i piśmie z różnymi kręgami odbiorców, trafnie posługując się terminologią za zakresu pedagogiki i dyscyplin pokrewnych w zakresie studiowanej specjalności oraz używając różnych kanałów i technik komunikacyjnych.</t>
    </r>
  </si>
  <si>
    <r>
      <rPr>
        <b/>
        <sz val="11"/>
        <color theme="4" tint="-0.499984740745262"/>
        <rFont val="Calibri"/>
        <family val="2"/>
        <charset val="238"/>
        <scheme val="minor"/>
      </rPr>
      <t>KP1_W11   Z</t>
    </r>
    <r>
      <rPr>
        <sz val="11"/>
        <color theme="4" tint="-0.499984740745262"/>
        <rFont val="Calibri"/>
        <family val="2"/>
        <charset val="238"/>
        <scheme val="minor"/>
      </rPr>
      <t>na i rozumie podstawowe psychologiczne, socjologiczne, ekonomiczne i prawne (w tym zasady i normy etyczne w pracy pedagoga oraz zasady prawa autorskiego) uwarunkowania różnych rodzajów działalności zawodowej pedagoga w połączeniu ze studiowaną specjalnością.</t>
    </r>
  </si>
  <si>
    <r>
      <rPr>
        <b/>
        <sz val="12"/>
        <color theme="4" tint="-0.499984740745262"/>
        <rFont val="Calibri"/>
        <family val="2"/>
        <charset val="238"/>
        <scheme val="minor"/>
      </rPr>
      <t xml:space="preserve">KP1_U11 </t>
    </r>
    <r>
      <rPr>
        <sz val="12"/>
        <color theme="4" tint="-0.499984740745262"/>
        <rFont val="Calibri"/>
        <family val="2"/>
        <charset val="238"/>
        <scheme val="minor"/>
      </rPr>
      <t xml:space="preserve">  Potrafi przedstawiać i oceniać różne opinie i stanowiska, popierając je argumentacją w kontekście wybranych perspektyw teoretycznych z obszaru pedagogiki i dyscyplin pokrewnych w ramach studiowanej specjalności. </t>
    </r>
  </si>
  <si>
    <r>
      <rPr>
        <b/>
        <sz val="11"/>
        <color theme="4" tint="-0.499984740745262"/>
        <rFont val="Calibri"/>
        <family val="2"/>
        <charset val="238"/>
        <scheme val="minor"/>
      </rPr>
      <t xml:space="preserve">KP1_W12   </t>
    </r>
    <r>
      <rPr>
        <sz val="11"/>
        <color theme="4" tint="-0.499984740745262"/>
        <rFont val="Calibri"/>
        <family val="2"/>
        <charset val="238"/>
        <scheme val="minor"/>
      </rPr>
      <t>Zna i rozumie tradycję i współczesne przeobrażenia systemów pedagogicznych oraz fundamentalne dylematy i wyzwania współczesnej pedagogiki w powiązaniu ze studiowaną specjalnością.</t>
    </r>
  </si>
  <si>
    <r>
      <rPr>
        <b/>
        <sz val="12"/>
        <color theme="4" tint="-0.499984740745262"/>
        <rFont val="Calibri"/>
        <family val="2"/>
        <charset val="238"/>
        <scheme val="minor"/>
      </rPr>
      <t xml:space="preserve">KP1_U12 </t>
    </r>
    <r>
      <rPr>
        <sz val="12"/>
        <color theme="4" tint="-0.499984740745262"/>
        <rFont val="Calibri"/>
        <family val="2"/>
        <charset val="238"/>
        <scheme val="minor"/>
      </rPr>
      <t xml:space="preserve">  Potrafi komunikować się w języku obcym, zgodnie z wymaganiami określonymi dla poziomu B2 Europejskiego Systemu Opisu Kształcenia Językowego oraz używać go w działalności zawodowej związanej z kierunkiem i specjalnością.</t>
    </r>
  </si>
  <si>
    <r>
      <rPr>
        <b/>
        <sz val="11"/>
        <color theme="4" tint="-0.499984740745262"/>
        <rFont val="Calibri"/>
        <family val="2"/>
        <charset val="238"/>
        <scheme val="minor"/>
      </rPr>
      <t xml:space="preserve">KP1_W13   </t>
    </r>
    <r>
      <rPr>
        <sz val="11"/>
        <color theme="4" tint="-0.499984740745262"/>
        <rFont val="Calibri"/>
        <family val="2"/>
        <charset val="238"/>
        <scheme val="minor"/>
      </rPr>
      <t>Zna i rozumie uwarunkowania i sposoby działania kreatywnego i przedsiębiorczego pedagoga oraz zasady bezpieczeństwa i higieny pracy w instytucjach wychowawczych, opiekuńczych, profilaktycznych, resocjalizacyjnych i pomocowych.</t>
    </r>
  </si>
  <si>
    <r>
      <rPr>
        <b/>
        <sz val="12"/>
        <color theme="4" tint="-0.499984740745262"/>
        <rFont val="Calibri"/>
        <family val="2"/>
        <charset val="238"/>
        <scheme val="minor"/>
      </rPr>
      <t xml:space="preserve">KP1_U13 </t>
    </r>
    <r>
      <rPr>
        <sz val="12"/>
        <color theme="4" tint="-0.499984740745262"/>
        <rFont val="Calibri"/>
        <family val="2"/>
        <charset val="238"/>
        <scheme val="minor"/>
      </rPr>
      <t xml:space="preserve">  Potrafi rozwijać i doskonalić własny warsztat pedagogiczny, z wykorzystaniem nowoczesnych metod i środków pozyskiwania, organizowania i przetwarzania informacji i materiałów. </t>
    </r>
  </si>
  <si>
    <r>
      <rPr>
        <b/>
        <sz val="11"/>
        <color theme="4" tint="-0.499984740745262"/>
        <rFont val="Calibri"/>
        <family val="2"/>
        <charset val="238"/>
        <scheme val="minor"/>
      </rPr>
      <t xml:space="preserve">KP1_W14   </t>
    </r>
    <r>
      <rPr>
        <sz val="11"/>
        <color theme="4" tint="-0.499984740745262"/>
        <rFont val="Calibri"/>
        <family val="2"/>
        <charset val="238"/>
        <scheme val="minor"/>
      </rPr>
      <t>Zna i rozumie ideę całożyciowego uczenia się oraz sposoby konstruowania i kontrolowania własnej ścieżki kariery.</t>
    </r>
  </si>
  <si>
    <r>
      <rPr>
        <b/>
        <sz val="12"/>
        <color theme="4" tint="-0.499984740745262"/>
        <rFont val="Calibri"/>
        <family val="2"/>
        <charset val="238"/>
        <scheme val="minor"/>
      </rPr>
      <t xml:space="preserve">KP1_U14 </t>
    </r>
    <r>
      <rPr>
        <sz val="12"/>
        <color theme="4" tint="-0.499984740745262"/>
        <rFont val="Calibri"/>
        <family val="2"/>
        <charset val="238"/>
        <scheme val="minor"/>
      </rPr>
      <t xml:space="preserve">  Potrafi planować i organizować pracę indywidualną oraz zespołową z podmiotami oddziaływań pedagogicznych (zgodnie z obraną specjalnością) z uwzględnieniem ich indywidualnych potrzeb i możliwości, a także najnowszych koncepcji i metod stosowanych w różnych obszarach działalności pedagogicznej: wychowawczej, opiekuńczej, profilaktycznej, resocjalizacyjnej, pomocowej.</t>
    </r>
  </si>
  <si>
    <r>
      <rPr>
        <b/>
        <sz val="12"/>
        <color theme="4" tint="-0.499984740745262"/>
        <rFont val="Calibri"/>
        <family val="2"/>
        <charset val="238"/>
        <scheme val="minor"/>
      </rPr>
      <t xml:space="preserve">KP1_U15 </t>
    </r>
    <r>
      <rPr>
        <sz val="12"/>
        <color theme="4" tint="-0.499984740745262"/>
        <rFont val="Calibri"/>
        <family val="2"/>
        <charset val="238"/>
        <scheme val="minor"/>
      </rPr>
      <t xml:space="preserve">  Potrafi zastosować myślenie kreatywne i postawę przedsiębiorczą w działaniach zawodowych oraz zasady bezpieczeństwa i higieny pracy w instytucjach wychowawczych, opiekuńczych, profilaktycznych, resocjalizacyjnych i pomocowych. </t>
    </r>
  </si>
  <si>
    <r>
      <rPr>
        <b/>
        <sz val="12"/>
        <color theme="4" tint="-0.499984740745262"/>
        <rFont val="Calibri"/>
        <family val="2"/>
        <charset val="238"/>
        <scheme val="minor"/>
      </rPr>
      <t xml:space="preserve">KP1_U16 </t>
    </r>
    <r>
      <rPr>
        <sz val="12"/>
        <color theme="4" tint="-0.499984740745262"/>
        <rFont val="Calibri"/>
        <family val="2"/>
        <charset val="238"/>
        <scheme val="minor"/>
      </rPr>
      <t xml:space="preserve">  Potrafi samodzielnie konstruować i kontrolować własną ścieżkę kariery, działać na rzecz samorozwoju i samowychowania, uwzględniając i wykorzystując założenia idei całożyciowego uczenia się oraz 
animować prace nad rozwojem uczestników procesów pedagogicznych, wspierać ich samodzielność w zdobywaniu wiedzy, a także inspirować do działań na rzecz uczenia się przez całe życie.</t>
    </r>
  </si>
  <si>
    <t>PEDAGOGIKA</t>
  </si>
  <si>
    <t>Pedagogika opiekuńczo-wychowawcza i praca z rodziną</t>
  </si>
  <si>
    <t>Podstawy pedagogiki</t>
  </si>
  <si>
    <t>Podstawy  psychologii</t>
  </si>
  <si>
    <t>Podstawy socjologii</t>
  </si>
  <si>
    <t>Podstawy ekonomii</t>
  </si>
  <si>
    <t>Filozoficzne podstawy pedagogiki</t>
  </si>
  <si>
    <t>Moduł P1/1</t>
  </si>
  <si>
    <t>Moduł P1/2</t>
  </si>
  <si>
    <t>SPOŁECZNO-HUMANISTYCZNE PODSTAWY PEDAGOGIKI</t>
  </si>
  <si>
    <t>KOMPETENCJE KLUCZOWE</t>
  </si>
  <si>
    <t>Język obcy</t>
  </si>
  <si>
    <t>Kultura języka polskiego</t>
  </si>
  <si>
    <t xml:space="preserve">Technologie pracy umysłowej studenta               </t>
  </si>
  <si>
    <t>Trening integracyjny</t>
  </si>
  <si>
    <t>TEORETYCZNE PODSTAWY WYCHOWANIA</t>
  </si>
  <si>
    <t>Teoria wychowania</t>
  </si>
  <si>
    <t xml:space="preserve">Historia wychowania </t>
  </si>
  <si>
    <t xml:space="preserve">Socjologia wychowania </t>
  </si>
  <si>
    <t>Współczesne nurty i koncepcje wychowania</t>
  </si>
  <si>
    <t>Moduł P1/3</t>
  </si>
  <si>
    <t>Moduł P1/4</t>
  </si>
  <si>
    <t>Moduł P1/5</t>
  </si>
  <si>
    <t>Moduł P1/6</t>
  </si>
  <si>
    <t>Moduł P1/7</t>
  </si>
  <si>
    <t>Moduł P1/8</t>
  </si>
  <si>
    <t>Moduł P1/9</t>
  </si>
  <si>
    <t>Moduł P1/10</t>
  </si>
  <si>
    <t>Moduł P1/11</t>
  </si>
  <si>
    <t>Moduł P1/12</t>
  </si>
  <si>
    <t>Moduł P1/13</t>
  </si>
  <si>
    <t>Moduł P1/14</t>
  </si>
  <si>
    <t>Moduł P1/15</t>
  </si>
  <si>
    <t>Moduł P1/16</t>
  </si>
  <si>
    <t>ROZWÓJ OSOBISTY I INTERPERSONALNY</t>
  </si>
  <si>
    <t>PSYCHOLOGIA (1)</t>
  </si>
  <si>
    <t>Komunikacja interpersonalna</t>
  </si>
  <si>
    <t>Autoprezentacja</t>
  </si>
  <si>
    <t>Technologie informacyjno-komunikacyjne (TIK) (2)</t>
  </si>
  <si>
    <t xml:space="preserve">Biomedyczne podstawy rozwoju i wychowania </t>
  </si>
  <si>
    <t xml:space="preserve">Psychologia rozwoju człowieka </t>
  </si>
  <si>
    <t>Psychologia kształtowania zachowań</t>
  </si>
  <si>
    <t>PEDAGOGIKA (1)</t>
  </si>
  <si>
    <t xml:space="preserve">Pedagogika społeczna </t>
  </si>
  <si>
    <t>Pedagogika dorosłych</t>
  </si>
  <si>
    <t xml:space="preserve">Metody i techniki badań pedagogicznych </t>
  </si>
  <si>
    <t>MODUŁ SPECJALNOŚCIOWY (1-POWiR)</t>
  </si>
  <si>
    <t>Pedagogika opiekuńczo-wychowawcza</t>
  </si>
  <si>
    <t>System instytucji opiekuńczo-wychowawczych i profilaktyczno-resocjalizacyjnych</t>
  </si>
  <si>
    <t>Europejskie systemy rozwiązywania problemów społecznych</t>
  </si>
  <si>
    <t>PSYCHOLOGIA (2)</t>
  </si>
  <si>
    <t>MODUŁ AKTYWNOŚCI PRAKTYCZNYCH (1)</t>
  </si>
  <si>
    <t>Praktyka pedagogiczna</t>
  </si>
  <si>
    <t>inne aktywnosci</t>
  </si>
  <si>
    <t>PEDAGOGIKA (2)</t>
  </si>
  <si>
    <t>Pedagogika międzykulturowa</t>
  </si>
  <si>
    <t>Pedagogika szkolna</t>
  </si>
  <si>
    <t xml:space="preserve">Etyka zawodu pedagoga </t>
  </si>
  <si>
    <t>MODUŁ SPECJALNOŚCIOWY (2-POWiR)</t>
  </si>
  <si>
    <t>Pedagogika rodziny</t>
  </si>
  <si>
    <t xml:space="preserve">Metodyka pracy opiekuńczo-wychowawczej </t>
  </si>
  <si>
    <t xml:space="preserve">Wsparcie i pomoc rodzinie dysfunkcyjnej </t>
  </si>
  <si>
    <t>seminarium dyplomowe</t>
  </si>
  <si>
    <t>MODUŁ AKTYWNOŚCI PRAKTYCZNYCH (2)</t>
  </si>
  <si>
    <t>Inne aktywnosci</t>
  </si>
  <si>
    <t>Moduł P1/17</t>
  </si>
  <si>
    <t>WSPÓŁCZESNE PROBLEMY WYCHOWANIA I KSZTAŁCENIA (OBIERALNY)</t>
  </si>
  <si>
    <t>MODUŁ SPECJALNOŚCIOWY (3-POWiR)</t>
  </si>
  <si>
    <t>Diagnostyka pedagogiczna</t>
  </si>
  <si>
    <t xml:space="preserve">Pedagogika specjalna </t>
  </si>
  <si>
    <t>Profilaktyka i metody pracy z osobą uzależnioną</t>
  </si>
  <si>
    <t>Trening w zakresie neutralizacji agresji</t>
  </si>
  <si>
    <t>Podstawy pracy socjalnej</t>
  </si>
  <si>
    <t>MODUŁ AKTYWNOŚCI PRAKTYCZNYCH (3)</t>
  </si>
  <si>
    <t>Psychoterapia i socjoterapia</t>
  </si>
  <si>
    <t>Metodyka pracy asystenta rodziny</t>
  </si>
  <si>
    <t>Metodyka oddziaływań socjoterapeutycznych</t>
  </si>
  <si>
    <t>Konflikty rodzinne i ich rozwiązywanie</t>
  </si>
  <si>
    <t>Warsztat wychowawcy placówek opiekuńczo-wychowawczych</t>
  </si>
  <si>
    <t>MODUŁ SPECJALNOŚCIOWY (4-POWiR)</t>
  </si>
  <si>
    <t>MODUŁ AKTYWNOŚCI PRAKTYCZNYCH (4)</t>
  </si>
  <si>
    <t>Moduł P1/18</t>
  </si>
  <si>
    <t xml:space="preserve">Semestr </t>
  </si>
  <si>
    <t>Moduł</t>
  </si>
  <si>
    <t>Lider /prowadzący</t>
  </si>
  <si>
    <t>prof. E.Radecki</t>
  </si>
  <si>
    <t>dr G. Maniak</t>
  </si>
  <si>
    <t>dr J. Przewoźnik</t>
  </si>
  <si>
    <t>mgr B. Dobińska</t>
  </si>
  <si>
    <t>dr A. Jankowska</t>
  </si>
  <si>
    <t>dr G.Erenc-Grygoruk</t>
  </si>
  <si>
    <t>dr J.Balcer</t>
  </si>
  <si>
    <t>Psychologia społeczna</t>
  </si>
  <si>
    <t xml:space="preserve">Podstawy psychopatologii </t>
  </si>
  <si>
    <t>mgr B.Dobińska</t>
  </si>
  <si>
    <t>dr G. Erenc-Grygoruk</t>
  </si>
  <si>
    <t>Przedmiot 1.1.</t>
  </si>
  <si>
    <t>Przedmiot 1.2.</t>
  </si>
  <si>
    <t>Przedmiot 1.3.</t>
  </si>
  <si>
    <t>Przedmiot 1.4.</t>
  </si>
  <si>
    <t>Przedmiot 1.5.</t>
  </si>
  <si>
    <t>Przedmiot 2.1.</t>
  </si>
  <si>
    <t>Przedmiot 2.2.</t>
  </si>
  <si>
    <t>Przedmiot 2.3.</t>
  </si>
  <si>
    <t>Przedmiot 2.4.</t>
  </si>
  <si>
    <t>Przedmiot 2.5.</t>
  </si>
  <si>
    <t>Przedmiot 3.1.</t>
  </si>
  <si>
    <t>Przedmiot 3.2.</t>
  </si>
  <si>
    <t>Przedmiot 3.3.</t>
  </si>
  <si>
    <t>Przedmiot 3.4.</t>
  </si>
  <si>
    <t>Przedmiot 4.1.</t>
  </si>
  <si>
    <t>Przedmiot 4.2.</t>
  </si>
  <si>
    <t>Przedmiot 4.3.</t>
  </si>
  <si>
    <t>Przedmiot 4.4.</t>
  </si>
  <si>
    <t>Przedmiot 4.5.</t>
  </si>
  <si>
    <t>Przedmiot 5.1.</t>
  </si>
  <si>
    <t>Przedmiot 5.2.</t>
  </si>
  <si>
    <t>Przedmiot 5.3.</t>
  </si>
  <si>
    <t>Przedmiot 6.1.</t>
  </si>
  <si>
    <t>Przedmiot 6.2.</t>
  </si>
  <si>
    <t>Przedmiot 6.3.</t>
  </si>
  <si>
    <t>Przedmiot 7.1.</t>
  </si>
  <si>
    <t>Przedmiot 7.2.</t>
  </si>
  <si>
    <t>Przedmiot 7.3.</t>
  </si>
  <si>
    <t>Przedmiot 8.1.</t>
  </si>
  <si>
    <t>Przedmiot  8.2.</t>
  </si>
  <si>
    <t>Przedmiot 8.3.</t>
  </si>
  <si>
    <t>Przedmiot 9.1.</t>
  </si>
  <si>
    <t>Przedmiot 9.2.</t>
  </si>
  <si>
    <t>Przedmiot 10.1.</t>
  </si>
  <si>
    <t>Przedmiot 10.2.</t>
  </si>
  <si>
    <t>Przedmiot 11.1.</t>
  </si>
  <si>
    <t>Przedmiot 11.2.</t>
  </si>
  <si>
    <t>Przedmiot 11.3.</t>
  </si>
  <si>
    <t>Przedmiot 12.1.</t>
  </si>
  <si>
    <t>Przedmiot 12.2.</t>
  </si>
  <si>
    <t>Przedmiot 12.3.</t>
  </si>
  <si>
    <t>Przedmiot 12.4.</t>
  </si>
  <si>
    <t>Przedmiot 13.1.</t>
  </si>
  <si>
    <t>Przedmiot 13.2.</t>
  </si>
  <si>
    <t>Przedmiot 14.1.</t>
  </si>
  <si>
    <t>Przedmiot 14.2.</t>
  </si>
  <si>
    <t>Przedmiot 14.3.</t>
  </si>
  <si>
    <t>Przedmiot 15.1.</t>
  </si>
  <si>
    <t>Przedmiot 15.2.</t>
  </si>
  <si>
    <t>Przedmiot 15.3.</t>
  </si>
  <si>
    <t>Przedmiot 15.4.</t>
  </si>
  <si>
    <t>Przedmiot 15.5.</t>
  </si>
  <si>
    <t>Przedmiot 15.6.</t>
  </si>
  <si>
    <t>Przedmiot 16.1.</t>
  </si>
  <si>
    <t>Przedmiot 16.2.</t>
  </si>
  <si>
    <t>Przedmiot 17.1.</t>
  </si>
  <si>
    <t>Przedmiot 17.2.</t>
  </si>
  <si>
    <t>Przedmiot 17.3.</t>
  </si>
  <si>
    <t>Przedmiot 17.4.</t>
  </si>
  <si>
    <t>Przedmiot 17.5.</t>
  </si>
  <si>
    <t>Przedmiot 17.6.</t>
  </si>
  <si>
    <t>Przedmiot 18.1.</t>
  </si>
  <si>
    <t>Przedmiot 18.2.</t>
  </si>
  <si>
    <t>Technologie informacyjno-komunikacyjne (TIK) (1)</t>
  </si>
  <si>
    <t>procent udziału ocenie końcowej</t>
  </si>
  <si>
    <t>Przedmiot 4.6.</t>
  </si>
  <si>
    <t>polski/obcy</t>
  </si>
  <si>
    <t>Praca w zespole</t>
  </si>
  <si>
    <t>Trening kreatywności</t>
  </si>
  <si>
    <t>Współcz. problemy i zagroż. społeczne</t>
  </si>
  <si>
    <t>Cyberprzesrzeń i Ty</t>
  </si>
  <si>
    <t>Design Thinking w wych. i kształc.</t>
  </si>
  <si>
    <t>Współcz. środow. wychowawcze</t>
  </si>
  <si>
    <t xml:space="preserve">Objęte modułem zajęcia przedmiotowe dostępne są bezwarunkowo dla wszystkich studentów pierwszego roku studiów. </t>
  </si>
  <si>
    <t xml:space="preserve">Moduł skonstruowany  jest jako teoretyczny fundament społecznego i humanistycznego wykształcenia przyszłych pedagogów. Ma dać studiującym  szanse poznania i zrozumienia istoty nauk pedagogicznych, zajmujących się procesami, i ich  celami, metodami, środkami i formami kształcenia ludzi w różnych fazach ich życia. Szeroko rozumiane wychowanie, realizowane zarówno w formalnych i nieformalnych instytucjach wychowawczych i środowiskach socjalizacyjnych, nie może być bowiem realizowane skutecznie bez wiedzy i rozumienia problematyki filozoficznej, psychologicznej, socjologicznej i ekonomicznej. To proces niemożliwy do skutecznej realizacji  bez  wsparcia tej wiedzy.  Takie szerokie podejście uświadomić ma przyszłym pedagogom wagę wielopłaszczyznowego, kreatywnego podejścia do planowania i realizowania różnorodnych i odpowiedzialnych zadań pedagogicznych w ich zawodowej przyszłości. </t>
  </si>
  <si>
    <t>…potrafi wykorzystywać wiedzę z zakresu pedagogiki oraz powiązanych z nią nauk humanistycznych i społecznych,  zwłaszcza dotyczących studiowanej specjalności, do zrozumienia i wyjaśniania zjawisk oraz procesów zachodzących w otoczeniu społecznym.</t>
  </si>
  <si>
    <t>...kluczowe pojęcia, fakty, zjawiska oraz zależności między nimi, z zakresu pedagogiki i dyscyplin pokrewnych, w tym: filozofii, psychologii, socjologii i ekonomii;
- możliwość i konieczność zastosowania zdobytej wiedzy ogólnej w działalności zawodowej pedagoga;
- wybrane koncepcje rozwoju i funkcjonowania człowieka, ich filozoficzne, psychologiczne i społeczne źródła i uwarunkowania istotne w perspektywie pedagogicznej;
- mechanizmy powstawania i funkcjonowania relacji społecznych, podstawowe struktury społeczne oraz procesy tworzenia się i oddziaływania głównych środowisk wychowawczych</t>
  </si>
  <si>
    <t>… do uznawania znaczenia wiedzy z zakresu pedagogiki i dyscyplin pokrewnych dla rozumienia i prowadzenia działań praktycznych oraz rozwiązywania problemów związanych z pedagogiką</t>
  </si>
  <si>
    <t xml:space="preserve">zna podstawową terminologię służącą opisowi zjawisk pedagogicznych, </t>
  </si>
  <si>
    <t>KP1_W1   Zna i rozumie w stopniu zaawansowanym kluczowe pojęcia, fakty, zjawiska oraz zależności między nimi, z zakresu pedagogiki i dyscyplin pokrewnych, w tym: filozofii, psychologii, nauk socjologicznych, ekonomii i finansów, nauk o komunikacji społecznej i mediach, nauk prawnych, nauk o zdrowiu, w zakresie zgodnym ze studiowaną specjalnością.</t>
  </si>
  <si>
    <t>zna podstawowe kierunki wychowania  i doktryny pedagogiczne oraz posiada wiedzę na temat głównych uczestników działalności wychowawczej i socjalizacyjnej (wychowankowie, wychowawcy, środowiska wychowawcze)</t>
  </si>
  <si>
    <t>KP1_W6   Zna i rozumie proces wychowania, jego historyczne, psychologiczne i socjologiczne uwarunkowania, a także różne teorie i koncepcje wychowania, ich źródła, uwarunkowania, następstwa i konsekwencje wyboru każdej z nich oraz generowane przez nie trudności.</t>
  </si>
  <si>
    <t>posiada podstawową wiedzę o podstawowych instytucjach i głównych środowiskach wychowawczych</t>
  </si>
  <si>
    <t>KP1_W7   Zna i rozumie strukturę, funkcje, podstawy prawne i organizacyjne różnych instytucji wychowawczych, opiekuńczych, profilaktycznych, resocjalizacyjnych i pomocowych w powiązaniu ze studiowaną specjalnością oraz rozumie problemy, potrzeby i oczekiwania uczestników prowadzonej w nich działalności.</t>
  </si>
  <si>
    <t>rozumie zróżnicowane uwarunkowania procesu wychowania oraz ich wpływ na przebieg i skuteczność procesu</t>
  </si>
  <si>
    <t>KP1_W2   Zna i rozumie zastosowanie zdobytej wiedzy ogólnej i specjalnościowej w działalności zawodowej pedagoga (zgodnie z obraną specjalnością).</t>
  </si>
  <si>
    <t>potrafi dokonywać obserwacji, analizy i interpretacji zdarzeń pedagogicznych</t>
  </si>
  <si>
    <t>KP1_U1   Potrafi wykorzystywać wiedzę z zakresu pedagogiki oraz powiązanych z nią dyscyplin, zwłaszcza dotyczących studiowanej specjalności, do zrozumienia i wyjaśniania zjawisk oraz procesów zachodzących w otoczeniu społecznym, w tym w różnych grupach społecznych.</t>
  </si>
  <si>
    <t>potrafi animować prace nad rozwojem uczestników procesów wychowawczych</t>
  </si>
  <si>
    <t xml:space="preserve">KP1_U2   Potrafi innowacyjnie wykonywać zadania zawodowe oraz rozwiązywać złożone i nietypowe problemy z nimi związane, w warunkach obciążonych jednostkowością, interakcyjnością i zmiennością sytuacji pedagogicznych. </t>
  </si>
  <si>
    <t xml:space="preserve">rozumie potrzebę ciągłego dokształcania i rozwoju </t>
  </si>
  <si>
    <t>KP1_K1   Jest gotów do krytycznej oceny poziomu swojej wiedzy i umiejętności oraz osobistych możliwości i ograniczeń; do stałego uczenia się i pracy nad własnym rozwojem osobistym i zawodowym; do „stawania się” profesjonalistą w zakresie zgodnym z kierunkiem i specjalnością.</t>
  </si>
  <si>
    <t>jest zdolny do podejmowania odpowiedzialnych i etycznych działań pedagogicznych</t>
  </si>
  <si>
    <t>KP1_K2   Jest gotów do oceny, krytycznej analizy i syntezy informacji z zakresu pedagogiki i dyscyplin pokrewnych w zakresie zgodnym ze studiowaną specjalnością oraz racjonalnego wykorzystania tych informacji do projektowania i realizacji działań zawodowych.</t>
  </si>
  <si>
    <t>1.	Pedagogika jako dyscyplina naukowa  i społeczna praktyka edukacyjna). 
2.	Historyczna zmienność społecznej praktyki edukacyjnej. 
3.	Różne rodzaje wiedzy o edukacji jako przedmiocie badań pedagogicznych. 
4.	Nauka (pedagogika) i społeczna praktyka edukacyjna jako dwie odrębne dziedziny kultury. 
5.	Kontekst ideologiczny, kulturowy i polityczny warunkujący powstanie systemu oświatowego oraz pedagogiki jako dyscypliny naukowej. 
6.	Związek pedagogiki z innymi dyscyplinami naukowymi. 
7.	Wychowanie i edukacja w perspektywie ważniejszych kierunków pedagogicznych (naturalizm pedagogiczny; nowe wychowanie; socjalizm pedagogiczny;  pedagogika kultury)  
8.	Doktryny pedagogiczne jako forma paradygmatu edukacyjnego – ideologiczne i filozoficzne podstawy, problem legitymizacji, znaczenie w procesie profesjonalizacji zawodowej oraz w społecznym dyskursie o edukacji. 
9.	Kontekst społeczno-polityczno-kulturowy zmian ujawnianych współcześnie w oczekiwaniach wobec praktyki edukacyjnej (wiedzy o edukacji,  instytucjach i środowiskach wychowawczych, profesjonalizacji zawodowej pedagoga). 
10.	Problemy współczesnej pedagogiki (w poszukiwaniu tożsamości) i jej związków ze społeczną praktyką edukacyjną. 
11.	Tradycje paradygmatyczne w naukach humanistycznych i społecznych oraz ich związek z orientacjami metodologicznymi i akceptowanymi metodami badań w pedagogice.</t>
  </si>
  <si>
    <t>Kwieciński Z., Śliwerski B. (red.), Pedagogika. Podręcznik akademicki, PWN, Warszawa. 2019
Kron R.W.  Pedagogika. Kluczowe zagadnienia. Podręcznik akademicki. Sopot 2012
Kunowski S. Podstawy współczesnej pedagogiki. Warszawa  2011
Becker-Pestka D., Kowalisk E. (red.), Wyzwania współczesnej pedagogiki, CeDeWu, Warszawa 2015
Sirojć Z., Problemy współczesnej pedagogiki, Wyd. Aspra 2021 (IBUK.pl)</t>
  </si>
  <si>
    <t>Hejnicka-Bezwińska T. Pedagogika ogólna. Warszawa. 2008
Kupisiewicz Cz., Kupisiewicz M., Słownik pedagogiczny, PWN, Warszawa 2022
Kwiatkowska H. Pedeutologia, Warszawa 2008
Palka S. (red.), Pogranicza pedagogiki i nauk pomocniczych, Kraków. 2004</t>
  </si>
  <si>
    <t xml:space="preserve">Posiada podstawową wiedzę z zakresu teorii socjologicznej i operuje podstawową terminologią socjologiczną. </t>
  </si>
  <si>
    <t>Rozumie znaczenie oddziaływania współczesnych zjawisk i procesów społecznych na funkcjonowanie człowieka.</t>
  </si>
  <si>
    <t>KP1_W3   Zna i rozumie wybrane koncepcje rozwoju i funkcjonowania człowieka, ich filozoficzne, psychologiczne i społeczne źródła i uwarunkowania istotne w perspektywie pedagogicznej.</t>
  </si>
  <si>
    <t>Ma wiedzę na temat najistotniejszych charakterystyk demograficznych współczesnego społeczeństwa.</t>
  </si>
  <si>
    <t>Potrafi zidentyfikować elementarne zjawiska i procesy społeczne.</t>
  </si>
  <si>
    <t>Potrafi dostrzec i zrozumieć wpływ zjawisk i procesów społecznych na codzienne życie człowieka.</t>
  </si>
  <si>
    <t xml:space="preserve">KP1_U11   Potrafi przedstawiać i oceniać różne opinie i stanowiska, popierając je argumentacją w kontekście wybranych perspektyw teoretycznych z obszaru pedagogiki i dyscyplin pokrewnych w ramach studiowanej specjalności. </t>
  </si>
  <si>
    <t xml:space="preserve">KP1_U4   Potrafi opisywać i wyjaśniać specyfikę psychospołecznego funkcjonowania uczestników procesów pedagogicznych (wychowawcy i wychowanka – zgodnie z obraną specjalnością) oraz tworzyć prognozy i konkretne wskazówki praktycznego działania pedagogicznego, z uwzględnieniem źródeł i uwarunkowań rozwoju i funkcjonowania człowieka oraz współczesnych teorii i koncepcji pedagogicznych.  </t>
  </si>
  <si>
    <t xml:space="preserve">KP1_U7   Potrafi nawiązywać relacje społeczne, współtworzyć i tworzyć środowiska wychowawcze, pracować w ramach struktur społecznych oraz w instytucjach charakterystycznych dla studiowanej specjalności, pełniąc w nich różne role i rozwiązując konkretne problemy społeczne zgodnie z kierunkiem i specjalnością. </t>
  </si>
  <si>
    <t>Potrafi dokonać interpretacji podstawowych danych demograficznych.</t>
  </si>
  <si>
    <t>KP1_U3   Potrafi dostrzegać i uwzględniać przeobrażenia, dylematy i wyzwania współczesnej pedagogiki w planowaniu i realizacji zadań zawodowych związanych z kierunkiem i specjalnością.</t>
  </si>
  <si>
    <t>Charakteryzuje się otwartą postawą wobec poglądów innych studentów oraz analitycznym i krytycznym podejściem wobec posiadanych umiejętności i pozyskiwanej wiedzy.</t>
  </si>
  <si>
    <t>Jest gotowy do podejmowania nowych wyzwań związanych efektywną pracą w grupie, współpracą i dzieleniem się wiedzą oraz wdrażaniem w swoją praktykę zawodową nowo pozyskanych kompetencji.</t>
  </si>
  <si>
    <t>KP1_K3   Jest gotów do uznawania znaczenia wiedzy z zakresu pedagogiki i dyscyplin pokrewnych dla rozumienia i prowadzenia działań praktycznych oraz rozwiązywania problemów związanych z pedagogiką, a w razie trudności z samodzielnym rozwiązaniem problemu jest gotów do zasięgania opinii ekspertów związanych z pedagogiką.</t>
  </si>
  <si>
    <t>1.	Socjologia jako dyscyplina naukowa w kontekście innych nauk społecznych.
2.	Prekursorzy socjologii, najważniejsze nurty teoretyczne i ich przedstawiciele.
3.	Kultura jako fenomen społeczny. Elementy kultury materialnej i niematerialnej. Subkultury i kontrkultury. Współczesna kultura masowa. Zjawisko globalizacji.
4.	Jednostka w społeczeństwie – determinizm biologiczny vs. determinizm społeczny. Teorie socjalizacji. Socjalizacja pierwotna i wtórna.
5.	Stratyfikacja społeczna i teorie z nią związane. Społeczeństwa kastowe i klasowe. 
6.	Współczesne demograficzne wyzwania społeczne - starzenie się społeczeństwa i mobilność społeczna.</t>
  </si>
  <si>
    <t>Bukraba-Rylska I., Socjologia. Pytania podstawowe, PWN, Warszawa 2021
Giddens A., Socjologia, PWN, Warszawa 2008;
Goodman N., Wstęp do socjologii. Wydawnictwo Zysk i Spółka, Warszawa 2010: 
Szacka B., Wprowadzenie do socjologii, Oficyna Naukowa, Warszawa 2008;
Sztompka P., Socjologia. Analiza społeczeństwa, Społeczny Instytut Wydawniczy Znak, Kraków 2012.
Źródła internetowe:
1. www.polskawliczbach.pl
2.www.populationpiramids.net</t>
  </si>
  <si>
    <t>Barney D., Społeczeństwo sieci, Warszawa 2007;
Budyta-Budzyńska M., Socjologia narodu i konfliktów etnicznych, PWN, Warszawa 2010;
Dobek-Ostrowska B., Media masowe i aktorzy polityczni w świetle studiów nad komunikowaniem politycznym, Wrocław 2004;
Golka M., Socjologia kultury, Wyd. Nauk. „Scholar”, Warszawa 2008;
Majer A., Socjologia i przestrzeń miejska, PWN, Warszawa 2011
Mikiewicz P., Socjologia edukacji, PWNW, Warszawa 2016</t>
  </si>
  <si>
    <t>Ma podstawową wiedzę o ekonomii jako nauce społecznej oraz o jej uwarunkowaniach i powiązaniach z innymi dyscyplinami naukowymi, w tym z pedagogiką.</t>
  </si>
  <si>
    <t>Ma elementarną wiedzę na temat różnych uczestników życia gospodarczego i instytucji ekonomicznych oraz o zachodzących między nimi relacjach. Opisuje funkcje i cele gospodarstw domowych, przedsiębiorstw i państwa w gospodarce.</t>
  </si>
  <si>
    <t>KP1_W4   Zna i rozumie mechanizmy powstawania i funkcjonowania relacji społecznych, podstawowe struktury społeczne oraz procesy tworzenia się i oddziaływania głównych środowisk wychowawczych, a także specyfikę instytucji istotnych dla studiowanej specjalności oraz procesy w nich zachodzące.</t>
  </si>
  <si>
    <t>KP1_W11   Zna i rozumie podstawowe psychologiczne, socjologiczne, ekonomiczne i prawne (w tym zasady i normy etyczne w pracy pedagoga oraz zasady prawa autorskiego) uwarunkowania różnych rodzajów działalności zawodowej pedagoga w połączeniu ze studiowaną specjalnością.</t>
  </si>
  <si>
    <t>Zna zasady tworzenia i rozwoju form indywidualnej
przedsiębiorczości.</t>
  </si>
  <si>
    <t>KP1_W13   Zna i rozumie uwarunkowania i sposoby działania kreatywnego i przedsiębiorczego pedagoga oraz zasady bezpieczeństwa i higieny pracy w instytucjach wychowawczych, opiekuńczych, profilaktycznych, resocjalizacyjnych i pomocowych.</t>
  </si>
  <si>
    <t xml:space="preserve">Poprawnie stosuje poznaną terminologię z zakresu podstaw ekonomii. </t>
  </si>
  <si>
    <t>KP1_U10   Potrafi komunikować się w mowie i piśmie z różnymi kręgami odbiorców, trafnie posługując się terminologią za zakresu pedagogiki i dyscyplin pokrewnych w zakresie studiowanej specjalności oraz używając różnych kanałów i technik komunikacyjnych.</t>
  </si>
  <si>
    <t>Potrafi wyszukiwać, selekcjonować i użytkować informacje i dane o współczesnym świecie w wymiarze ekonomicznym, posługując się dostępnymi narzędziami komunikacji cyfrowej. Potrafi ocenić jakość i rzetelność przekazów medialnych dotyczących zjawisk i procesów gospodarczych.</t>
  </si>
  <si>
    <t>KP1_U6   Potrafi dobierać i stosować adekwatne metody i narzędzia, w tym techniki informacyjno-komunikacyjne, a także oceniać ich przydatność do procesów planowania i realizacji zadań związanych z podejmowaną działalnością pedagogiczną w zakresie studiowanej specjalności.</t>
  </si>
  <si>
    <t xml:space="preserve">Potrafi wykorzystać pozyskaną wiedzę do analizy funkcjonowania podmiotów gospodarczych, a także do zaplanowania działalności gospodarczej. </t>
  </si>
  <si>
    <t xml:space="preserve">KP1_U8   Potrafi dostrzegać i analizować dylematy etyczne w obszarze praktycznej działalności pedagogicznej; posługiwać się zasadami i normami (prawnymi, zawodowymi, etycznymi) w podejmowanej działalności. </t>
  </si>
  <si>
    <t xml:space="preserve">KP1_U15   Potrafi zastosować myślenie kreatywne i postawę przedsiębiorczą w działaniach zawodowych oraz zasady bezpieczeństwa i higieny pracy w instytucjach wychowawczych, opiekuńczych, profilaktycznych, resocjalizacyjnych i pomocowych. </t>
  </si>
  <si>
    <t>Ma świadomość znaczenia analizy ekonomicznej dla rozumienia współczesnych procesów społecznych, w tym odnoszących się do edukacji i wychowania.</t>
  </si>
  <si>
    <t>Jest zorientowany na zdobywanie doświadczeń zawodowych, dostrzega i rozumie potrzebę łączenia wiedzy teoretycznej z praktyczną, wykazuje się aktywną postawą w zdobywaniu kompetencji w przedsiębiorczości</t>
  </si>
  <si>
    <t>KP1_K6   Jest gotów do myślenia i działania w sposób innowacyjny, kreatywny i przedsiębiorczy w zakresie działalności zawodowej związanej z kierunkiem i specjalnością; do stałego motywowania siebie do realizacji celów zawodowych oraz do wypełniania ról i zobowiązań społecznych, w tym do inicjowania i organizowania działalności na rzecz interesu publicznego.</t>
  </si>
  <si>
    <t>Jest otwarty na nowe idee, wykazuje gotowość do podejmowania dyskusji i zmiany opinii na podstawie dostępnych danych i argumentów.</t>
  </si>
  <si>
    <t>Czym zajmuje się ekonomia? Podstawowe pojęcia ekonomiczne. 
Funkcjonowanie gospodarki jako całości. Mikroekonomia i makroekonomia
Rynek i jego specyfika. Popyt i podaż. Konkurencja i konkurencyjność.
Gospodarstwo konsumenckie i jego równowaga.
Przedsiębiorstwo, funkcja produkcji, koszty, przychody, równowaga 
przedsiębiorstwa.
Polityka monetarna, pieniądz, banki.
Polityka fiskalna. Rodzaj podatków w Polsce.
Rynek pracy</t>
  </si>
  <si>
    <t xml:space="preserve">
•	Ballve F., Elementarz ekonomii. Zwięzłe omówienie podstawowych reguł i doktryn,  Wydawnictwo Fijor Publishing,  Warszawa, 2017
•	Księżyk M., Ekonomia współczesnej gospodarki rynkowej, Wyd. AGH, 2015 (dostęp: Ibuk Libra)
•	Milewski R., Kwiatkowski E. (red.), Podstawy ekonomii, PWN, Warszawa 2018 (dostęp: Ibuk Libra)
•	Noga M., Mikroekonomiczne podstawy makroekonomii. Konceptualizacja gospodarki narodowej. Wyd. CEDEWU, Warszawa 2018</t>
  </si>
  <si>
    <t>Orlik K., Makroekonomia behawioralna. Jak wyjaśniać zjawiska makroekonomiczne z wykorzystaniem ekonomii behawioralnej, CeDeWu, Warszawa 2017
Masaki F.S., Ekonomia dla bystrzaków, Wyd. Septem, wyd. III, Warszawa 2020
Sowell T., Ekonomia dla każdego, http://www.fijor.com/blog/2007/06/25/ekonomia-dla-kazdego/
Inne źródła:
http://stat.gov.pl/
http://europa.eu/publications/statistics/index_pl.htm
https://www.nbportal.pl/wiedza</t>
  </si>
  <si>
    <t xml:space="preserve">Rozumie znaczenie historycznego postrzegania zmiennej współczesności pedagogicznej i jego roli w konstruktywnym jej kreowaniu </t>
  </si>
  <si>
    <t xml:space="preserve">Zna i rozumie wybrane koncepcje człowieka: filozoficzne, psychologiczne ispołeczne stanowiące teoretyczne podstawy działalności pedagogicznej. </t>
  </si>
  <si>
    <t xml:space="preserve">Potrafi wykorzystywać swoją wiedzę filozoficzną podczas rozwiązywania trudnych i często skomplikowanych oraz niejednoznacznych  dylematów  pedagogicznych, </t>
  </si>
  <si>
    <t>Ma uporządkowaną wiedzę na temat zasad i norm etycznych funkcjonujących w wychowawczej i edukacyjnej działalności człowiewka.</t>
  </si>
  <si>
    <t xml:space="preserve">Potrafi krytycznie oceniać i rozwijać poziom kompetencji własnych, zwłaszcza w relacjach z podmiotami i osobami poddanymi jego pieczy, </t>
  </si>
  <si>
    <t>KP1_U16   Potrafi samodzielnie konstruować i kontrolować własną ścieżkę kariery, działać na rzecz samorozwoju i samowychowania, uwzględniając i wykorzystując założenia idei całożyciowego uczenia się oraz 
animować prace nad rozwojem uczestników procesów pedagogicznych, wspierać ich samodzielność w zdobywaniu wiedzy, a także inspirować do działań na rzecz uczenia się przez całe życie.</t>
  </si>
  <si>
    <t>Posiada umiejętność prezentowania własnych pomysłów, wątpliwości i sugestii, popierając je argumentacją wkontekście wybranych perspektyw teoretycznych, poglądów rożnych autorów.</t>
  </si>
  <si>
    <t>Jest gotów do uznania znaczenia ogólnej wiedzy społecznej i humanistycznej dla rozumienia i i skutecznego prowadzenia własnej praktyki pedagogicznej</t>
  </si>
  <si>
    <t>1. Metafizyczne i ontologiczne podstawy pedagogiki 
2. Antropologiczne i aksjologiczne podstawy pedagogiki 
3. Gnoseologiczne i metodologiczne podstawy pedagogiki 
4. Pojęcie doktryny pedagogicznej i myśli pedagogicznej 
5. Filozofia wychowania i pedagogika filozoficzna 
6. Trwałość i zmienność idei w europejskiej myśli pedagogicznej 
7. Natywizm i jego konsekwencje 
8. Realizm i jego konsekwencje 
9. Naturalizm i jego znaczenie dla teorii i praktyki pedagogicznej 
10. Humanizm i jego oblicza 
11. Historyzm i jego znaczenie dla refleksji pedagogicznej</t>
  </si>
  <si>
    <t>Dudzikowa M. (red.), Filozofia pedagogice. Pedagogika filozofii, „Colloquia Communia” (numer specjalny),2 (75), 2003. 
Fijałkowski A., Wojnar I., Humanistyczne alternatywy pedagogiki, Wyd. UW, Warszawa 2020
Gnitecki J., Filozoficzne podstawy pedagogiki ogólnej, w: tegoż, Wprowadzenie do pedagogiki ogólnej, Poznań 2007. 31 
Gutek G. L., Filozoficzne i ideologiczne podstawy edukacji, przeł. Kacmajor A., Sulak A., Gdańsk 2003.</t>
  </si>
  <si>
    <t>Sztobryn S. i in. (red.), Pedagogika filozoficzna, t. 1-4, Łódź-Kraków 2003-2012. 
Jaworska-Witkowska M., Witkowski L., Pedagogika filozoficzna: relacje między pedagogiką, filozofią i humanistyką a edukacją, kulturą i życiem społecznym, w: Śliwerski B. (red.), Pedagogika, t. 4, Gdańsk 2010</t>
  </si>
  <si>
    <t>zna, identyfikuje i rozumie podstawowe kategorie uregulowań prawnych w zakresie ochrony własności intelektualnej; potrafi objaśnić i zilustrować najważniejsze zasady regulujące ochronę i obrót wartościami niematerialnymi; rozpoznaje krzyżowanie się różnych reżymów prawnych; umie objaśnić istotę kumulowania się praw ochronnych zawartych w podstawowych aktach prawnych.</t>
  </si>
  <si>
    <t>umie połączyć własny wywód z opiniami, koncepcjami i teoriami zaczerpniętymi z literatury i specjalistycznych opracowań, w zgodzie z normami prawa i etyki.</t>
  </si>
  <si>
    <t>potrafi wskazać adekwatne źródła prawa ochrony własności intelektualnych w kontekście studiowania i działalności zawodowej.</t>
  </si>
  <si>
    <t>KP1_K7   Jest gotów do odpowiedzialnej realizacji zadań zawodowych pedagoga zgodnie z obraną specjalnością, w tym dostrzegania znaczenia dorobku minionych pokoleń dla rozwoju teorii i praktyki pedagogicznej; jest gotów dbać o tradycje zawodu.</t>
  </si>
  <si>
    <t>rozumie i respektuje zasady oraz system ochrony własności intelektualnej i prawa autorskiego w pracy własnej i zawodowej.</t>
  </si>
  <si>
    <t xml:space="preserve">Prawo autorskie i prawa pokrewne jako podstawa własności intelektualnej. 
Własność intelektualna w świetle ustaw. 
Prawo Internetu.
Procedura antyplagiatowa w ZPSB. </t>
  </si>
  <si>
    <t>Barta J., Markiewicz R., (red.) Prawo autorskie i prawa pokrewne. Komentarz, Lex a Wolters Kluwer, Warszawa 2011
Podrecki P., (red.) Prawo Internetu, LexisNexis, Warszawa 2004
Załucki M., (red.) Prawo własności intelektualnej. Repetytorium, DIFIN, Warszawa 2008.
Michniewicz G., Ochrona własności intelektualnej, Wyd. C.H.BECK, Warszawa 2022
Ustawa Prawo autorskie z dnia 4 lutego 1994 z późn. zmianami.</t>
  </si>
  <si>
    <t>Krótki kurs własności intelektualnej. Materiały dla uczelni. https://prawokultury.pl/kurs/
Leksykon prawa własności intelektualnej, Wyd. C.H.Beck, Warszawa 2019
Procedura antyplagiatowa ZPSB (Zarz. Rektora ZPSB nr 7/2019) https://www.zpsb.pl/gryfice/strefa-studenta/plikownia/</t>
  </si>
  <si>
    <t>Posiada   podstawową   wiedzę   w   zakresie   technik i urządzeń informatyczno-komunikacyjnych.</t>
  </si>
  <si>
    <t>KP1_W9   Zna i rozumie nowoczesne techniki informacyjno-komunikacyjne oraz możliwości ich wykorzystania w praktyce zawodowej pedagoga w powiązaniu ze studiowaną specjalnością.</t>
  </si>
  <si>
    <t>Posiada  wiedzę w zakresie przetwarzania tekstów, wykorzystywania arkuszy kalkulacyjnych, posługiwania się grafiką prezentacyjną.</t>
  </si>
  <si>
    <t>Posiada podstawową wiedzę w zakresie korzystania z usług w sieciach informatycznych, pozyskiwania i przetwarzania informacji, publikacji treści w Internecie oraz korzystania z aplikacji webowych i baz danych.</t>
  </si>
  <si>
    <t xml:space="preserve">KP1_W5   Zna i rozumie procesy komunikowania interpersonalnego i społecznego, oraz ich prawidłowości i zakłócenia, w powiązaniu ze studiowaną specjalnością. </t>
  </si>
  <si>
    <t>Posiada   podstawowe umiejętności w zakresie obsługi i przygotowania do pracy urządzeń informatyczno-komunikacyjnych.</t>
  </si>
  <si>
    <t>Posiada podstawowe umiejętności w zakresie przetwarzania tekstów, wykorzystywania arkuszy kalkulacyjnych, posługiwania się grafiką prezentacyjną.</t>
  </si>
  <si>
    <t>Posiada podstawowe umiejętności w zakresie świadomego korzystania z usług w sieciach informatycznych, pozyskiwania i przetwarzania informacji, publikacji treści w Internecie oraz korzystania z aplikacji webowych i baz danych.</t>
  </si>
  <si>
    <t xml:space="preserve">KP1_U13   Potrafi rozwijać i doskonalić własny warsztat pedagogiczny, z wykorzystaniem nowoczesnych metod i środków pozyskiwania, organizowania i przetwarzania informacji i materiałów. </t>
  </si>
  <si>
    <t>Jest otwarty/-a na potrzebę ciągłego doskonalenia swoich umiejętności w zakresie zróżnicowanego wykorzystywania technologii informatyczno-komunikacyjnych w pracy zawodowej.</t>
  </si>
  <si>
    <t>Jest świadomy/-a różnych potrzeb i wymagań odbiorców informacji przekazywanej w postaci cyfrowej.</t>
  </si>
  <si>
    <t>Jest przygotowany do realizowania zadań zawodowych wynikających z roli pedagoga i związanych z wykorzystywaniem technologii informatyczno-komunikacyjnych.</t>
  </si>
  <si>
    <t>1.	Wprowadzenie do technologii informatyczno-komunikacyjnych – rodzaje i zasady działania podstawowych urządzeń, zastosowania praktyczne
2.	Edytory tekstu – funkcjonalności, zastosowanie, przegląd najpopularniejszych rozwiązań
3.	Arkusze kalkulacyjne – funkcjonalności, zastosowanie, przegląd najpopularniejszych rozwiązań
4.	Programy do tworzenia prezentacji multimedialnych – funkcjonalności, zastosowanie, przegląd najpopularniejszych rozwiązań
5.	Internet – wyszukiwanie informacji, aplikacje webowe (np. mapy, aplikacje edukacyjne, itp.), internetowe bazy danych (np. biblioteki, baza danych GUS, itp.)
6.	Główne zagrożenia związane z korzystaniem z techniki informatyczno-komunikacyjnej</t>
  </si>
  <si>
    <t>1.	P. Lenar, Profesjonalna prezentacja multimedialna. Jak uniknąć 27 najczęściej popełnianych błędów, Helion, 2012. 
2.	G. Kowalczyk, Word 2016 PL. Ćwiczenia praktyczne, Helion, 2016. 
3.	P. Rajca, M.Sokół, Internet. Ćwiczenia praktyczne, Helion, 2014
4.	A. Tomaszewska, ABC Word 2016 PL, Helion, 2016. 
5.	K. Wołk, Office 2019 oraz 365 od podstaw, Wyd. Psychoskok, 2019.</t>
  </si>
  <si>
    <t>1.	E. Smyrnova-Trybulska, Technologie informacyjno-komunikacyjne i e-learning we współczesnej edukacji, Wydawnictwo Uniwersytetu Śląskiego, 2018
2.	P. Wróblewski, Aplikacje Google. Wykorzystaj potencjał darmowych narzędzi, Helion, 2021</t>
  </si>
  <si>
    <t xml:space="preserve">Celem tego specyficznego modułu jest doskonalenie poziomu i jakości interakcji uczestników zajęć z innymi ludźmi, rozszerzenie ich kontaktu ze sobą i z innymi, ułatwienie im zrozumienia zachowań różnych osób i swoich własnych w kontakcie z nimi oraz praktyczne zwiększenie kompetencji komunikacyjnych studentów.
Zakłada się, że w rezultacie odbytych warsztatów zajęciowych wzrośnie ich poczucie własnej wartości i zaufanie uczestników do innych ludzi, zwiększy się ich ekspresyjność i elastyczność zachowania. </t>
  </si>
  <si>
    <t>Brak wymagań wstępnych.</t>
  </si>
  <si>
    <t>Zna sposoby formułowania celów własnego  rozwoju i wykorzystania osobistego, indywidualnego potencjału osobowościowego, intelektualnego i operacyjnego. Identyfikuje i rozumie emocje i ich  rolę w przechodzeniu przez proces zmian. Zna techniki budowania pozytywnego przekonania na własny temat.</t>
  </si>
  <si>
    <t>Formułuje i wyznacza cele odnoszące się do swoich indywidualnych, realnych i prawdziwych  potrzeb. Identyfikuje swoje osobiste „wymówki” oddalające go od rozwoju i zmiany.</t>
  </si>
  <si>
    <t>Jest wewnętrznie przekonany o celowości dokonywania pozytywnych zmian w swoim życiu, i przygotowany do ich podejmowania.</t>
  </si>
  <si>
    <t>KP1_W8   Zna i rozumie metodykę wykonywania typowych zadań oraz procedury stosowane w różnych obszarach działalności pedagogicznej: wychowawczej, opiekuńczej, profilaktycznej, resocjalizacyjnej, pomocowej, w powiązaniu ze studiowaną specjalnością.</t>
  </si>
  <si>
    <t>KP1_W14   Zna i rozumie ideę całożyciowego uczenia się oraz sposoby konstruowania i kontrolowania własnej ścieżki kariery.</t>
  </si>
  <si>
    <t>KP1_K4   Jest gotów do respektowania możliwości i ograniczeń jednostki na poszczególnych etapach rozwoju oraz wykazuje wrażliwość na problemy fizyczne, psychologiczne i społeczne dzieci, młodzieży oraz dorosłych.</t>
  </si>
  <si>
    <t>KP1_U14   Potrafi planować i organizować pracę indywidualną oraz zespołową z podmiotami oddziaływań pedagogicznych (zgodnie z obraną specjalnością) z uwzględnieniem ich indywidualnych potrzeb i możliwości, a także najnowszych koncepcji i metod stosowanych w różnych obszarach działalności pedagogicznej: wychowawczej, opiekuńczej, profilaktycznej, resocjalizacyjnej, pomocowej.</t>
  </si>
  <si>
    <t>Posiada wiedzę dotyczącą procesów komunikowania interpersonalnego i społecznego, i rozumie ich znaczenie w pracy pedagoga.</t>
  </si>
  <si>
    <t>Ma uporządkowaną wiedzę o normach (w tym: etycznych) stosowanych w sytuacjach komunikowania się współczesnego pedagoga.</t>
  </si>
  <si>
    <t xml:space="preserve">Zna najważniejsze zasady i tendencje współczesnej polszczyzny, rozumie  powiązania języka z kulturą.  </t>
  </si>
  <si>
    <t>Zauważać zmiany w języku  polskim, samodzielnie dokonuje ich ocen, dostrzega ich znaczenie w pracy pedagoga.</t>
  </si>
  <si>
    <t xml:space="preserve">Potrafi w sposób precyzyjny i spójny wypowiadać się w mowie i piśmie. </t>
  </si>
  <si>
    <t>Ma rozwinięte umiejętności w zakresie komunikacji interpersonalnej, potrafi porozumiewać się w sposób kulturalny.</t>
  </si>
  <si>
    <t xml:space="preserve">Dostrzega i analizuje dylematy etyczne dotyczące kultury językowej swojej i innych uczestników procesu dydaktyczno- wychowawczego.   </t>
  </si>
  <si>
    <t>Potrafi dokonać analizy własnych działań pedagogicznych dotyczących komunikacji językowej i wskazać ewentualne obszary ich modyfikacji.</t>
  </si>
  <si>
    <t>Ma świadomość poziomu swojej wiedzy i umiejętności z zakresu kultury języka.</t>
  </si>
  <si>
    <t>W zakresie kultury języka wykazuje cechy refleksyjnego praktyka.</t>
  </si>
  <si>
    <t xml:space="preserve">Jest świadomy istnienia etycznego wymiaru diagnozowania i oceniania wychowanków pod względem ich kultury języka. </t>
  </si>
  <si>
    <t>Bańka M., Polszczyzna na co dzień, Wyd. PWN, Warszawa 2022
Karpowicz T., Kultura języka polskiego, Wyd. PWN, Warszawa 2018
Kłosińska K., Nowe Formy i normy, czyli poprawna polszczyzna w praktyce, Wyd. PWN, Warszawa 2022</t>
  </si>
  <si>
    <t xml:space="preserve">Etyka – estetyka – kultura języka. Poprawność językowa.
Podstawy komunikacji. Istota procesu komunikacji, komunikowanie się werbalne i niewerbalne.
Błędy językowe, rodzaje, ich źródła. Sposoby zapobiegania i poprawiania. 
Język uczniowski, młodzieżowy, itp..
Język współczesnego pedagoga. Zasób słownictwa, styl mówienia.                                                                                                 </t>
  </si>
  <si>
    <t>Malinowski M., Polszczyzna, głuptasie! Dylematy poprawnościowe i ciekawostki, Wyd. Śląsk, 2021
Wolańska E. (red.), Polszczyzna publiczna początku XXI wieku, Warszawa 2007</t>
  </si>
  <si>
    <t>Uczy się i doskonali własny warsztat studencki, z wykorzystaniem nowoczesnych środków i metod pozyskiwania, organizowania i przetwarzania informacji i materiałów.</t>
  </si>
  <si>
    <t>Potrafi dokonać analizy swoich działań i dokonań w kontekście własnego studiowania; potrafi wskazać ewentualne obszary wymagające modyfikacji w przyszłym działaniu, potrafi też zaprojektować plan doskonalenia własnej pracy umysłowej.</t>
  </si>
  <si>
    <t>Jest przystosowany do aktywnego uczestniczenia w studiowaniu w szkole  wyższej .</t>
  </si>
  <si>
    <t>Rozumie istotę studiowania, jest zaznajomiony ze specyfiką aktywnego uczestniczenia w studiowaniu w szkole wyższej (uczenie się, słuchanie, notowanie, dyskutowanie, pisania prac i projektów rygorowych i zaliczeniowych, niezbędnych dla osiągnięcia celów i pozytywnych  wyników kształcenia i samokształcenia  podczas studiów).</t>
  </si>
  <si>
    <t>Zna i rozumie zasady i metody skutecznego uczenia się oraz skutecznego studiowania, w szczególności zna:
• zasady i prawa uczenia się
• wybrane techniki uczenia się.</t>
  </si>
  <si>
    <t xml:space="preserve">Tokarski S.,  , Technologia pracy umysłowej, Warszawa 2001.
Roediger III H., McDaniel M.A.,  Brown P., Harvardzki poradnik skutecznego uczenia się, Instytut Wydawniczy PAX, Warszawa 2016, 
Fry R., Jóźwiak B., Jak się uczyć?, Wyd. Rebis, Warszawa 2016
Jurek M., Staruch M., Wereda W., Woźniak J.,  Zaskórski P., Jak uczyć (się) zdalnie? Wyd. CeDeWu, Warszawa, 2022 </t>
  </si>
  <si>
    <t xml:space="preserve">Cieciura M., Jak skutecznie studiować? Poradnik nie tylko dla studentów. Warszawa 2007
Radecki E., Wabia J., Metodyka pracy umysłowej. Poradnik metodyczny dla studentów. Szczecin 1991 i kolejne wydania </t>
  </si>
  <si>
    <t xml:space="preserve">1.	Uczelnia bez tajemnic. 
2.	Wybrane uwarunkowania efektywności procesu uczenia się studenta. 
3.	Rodzaje uczenia się i psychologiczne przesłanki doboru metod pracy umysłowej. 
4.	Jak efektywnie przygotowywać się do zajęć i samokształcenia. 
5.	Wybrane metody uczenia się. Studiowanie w sieci.
6.	Sztuka mówienia i dyskutowania. 
7.	Sztuka pisania podczas uczenia się. 
8.	Wystąpienie publiczne z prezentacją. </t>
  </si>
  <si>
    <t>Moduł odpowiada na zalecenia UE dotyczące rozwijania kompetencji kluczowych, rozumianych jako kombinację wiedzy, umiejętności i postaw, jakich wszystkie osoby potrzebują do samorealizacji i rozwoju osobistego, bycia aktywnym obywatelem, integracji społecznej i zatrudnienia. W module rozwijane są u studentów tzw. przekrojowe kompetencje kluczowe, tj.: kompetencje informatyczne, umiejętność uczenia się, porozumiewanie się w języku ojczystym i obcym oraz świadomość kulturowa. Uwzględniono również kompetencje medialne, informacyjne i związane z ochroną praw autorskich.</t>
  </si>
  <si>
    <t>1.	Student zna słownictwo, gramatykę i funkcje języka ojczystego i obcego, rozumie ich kontekst kulturowy. Rozumie potrzebę i istotę identyfikowania, tworzenia, wyrażania i interpretowania informacji (pojęć, faktów, uczuć, opinii), przy wykorzystaniu pisma, obrazów, dźwięków, materiałów cyfrowych itp..
2.	Rozumie ogólne zasady i mechanizmy leżących u podstaw ewoluujących technologii cyfrowych. Zna różne rodzajów urządzeń, oprogramowania i sieci. Rozumie, w jaki sposób technologie cyfrowe mogą pomagać w komunikowaniu się, kreatywności , pracy zawodowej. Ma świadomość związanych z nimi możliwości, ograniczeń, skutków i zagrożeń. 
3.	Zna własne preferencje w zakresie sposobów uczenia się, swoich potrzeb w zakresie rozwoju kompetencji oraz różnych sposobów rozwijania kompetencji.</t>
  </si>
  <si>
    <t xml:space="preserve">1.	Student potrafi komunikować się w mowie i piśmie w różnych sytuacjach, a także kontrolować swój sposób komunikowania się w zależności od wymogów sytuacji. 
2.	Potrafi tworzyć i udostępniać  treści cyfrowych, a także korzystać z nich, filtrować, z poszanowaniem praw autorskich. 
3.	Identyfikuje swoje możliwości uczenia się, koncentracji i krytycznej refleksji. Potrafi zorganizować swoją naukę oraz szukać możliwości wsparcia. </t>
  </si>
  <si>
    <t>1.	Student jest gotów do krytycznego i konstruktywnego dialogu; jest świadomy oddziaływania języka na innych ludzi, co wiąże się z jego użyciem w sposób pozytywny, społecznie odpowiedzialny.
2.	Potrafi korzystać z technologii i treści cyfrowych w sposób refleksyjny, krytyczny, a zarazem otwarty; jest również nastawiony na korzystanie z technologii cyfrowych w sposób etyczny i bezpieczny. 
3.	Ma pozytywną postawę wobec własnego dobrostanu osobistego, społecznego i fizycznego oraz uczenia się przez całe życie.</t>
  </si>
  <si>
    <t>ma spójną i uporządkowana wiedzę na temat najważniejszych współczesnych nurtów, systemów i koncepcji pedagogicznych,</t>
  </si>
  <si>
    <t>rozumie teoretyczne podstawy współczesnych koncepcji wychowania i ich kulturowe uwarunkowania</t>
  </si>
  <si>
    <t>KP1_W12   Zna i rozumie tradycję i współczesne przeobrażenia systemów pedagogicznych oraz fundamentalne dylematy i wyzwania współczesnej pedagogiki w powiązaniu ze studiowaną specjalnością.</t>
  </si>
  <si>
    <t>zna i rozumie miejsce i znaczenie teorii wychowania  w systemie nauk pedagogicznych, jej specyfikę przedmiotową i metodologiczną oraz kierunki jej rozwoju</t>
  </si>
  <si>
    <t>zna różne koncepcje wychowania oraz ich filozoficzne, społeczno-kulturowe, historyczne, biologiczne, psychologiczne i medyczne podstawy, w powiązaniu ze studiowaną specjalnością</t>
  </si>
  <si>
    <t>potrafi identyfikować i interpretować zjawiska i procesy wychowawcze z wykorzystaniem wiedzy z  zakresu teorii wychowania, nauk pedagogicznych oraz powiązanych z nimi  dyscyplin</t>
  </si>
  <si>
    <t>posługiwać się podstawową wiedzą teoretyczną z zakresu teorii wychowania i dyscyplin z nią współpracujących.</t>
  </si>
  <si>
    <t>wykorzystać posiadaną wiedzę, dobrać adekwatne metody, środki, procedury, formy  działania do realizacji zadań wychowawczych</t>
  </si>
  <si>
    <t>KP1_U5   Potrafi diagnozować i analizować sytuacje wychowawcze oraz projektować usprawnienia oddziaływań pedagogicznych podejmowanych w ramach specjalności z uwzględnieniem ich jednostkowych i społecznych uwarunkowań oraz konsekwencji.</t>
  </si>
  <si>
    <t>KP1_U9   Potrafi zaprojektować i przeprowadzić pedagogiczne badania diagnostyczne w odniesieniu do studiowanej specjalności; zaproponować i wdrożyć praktyczne rozwiązanie konkretnych problemów społecznych zgodnie z kierunkiem i specjalnością, a także upowszechnić efekty własnej pracy intelektualnej, prowadzonych badań i działalności projektowej.</t>
  </si>
  <si>
    <t>używać języka specjalistycznego i porozumiewać się w sposób precyzyjny i spójny przy ze specjalistami w zakresie pedagogiki</t>
  </si>
  <si>
    <t>jest gotów do inicjowania i podejmowania działań na rzecz podnoszenia skuteczności pracy własnej i placówki, w której jest zatrudniony.</t>
  </si>
  <si>
    <t>KP1_K5   Jest gotów do inicjowania, planowania, współorganizowania i samodzielnego realizowania indywidualnej i zespołowej aktywności na rzecz środowiska społecznego; jest gotów do refleksji nad własną praktyką.</t>
  </si>
  <si>
    <t xml:space="preserve">KP1_K8   Jest gotów do prowadzenia zindywidualizowanych działań pedagogicznych: wychowawczych, opiekuńczych, profilaktycznych, resocjalizacyjnych i pomocowych w stosunku do osób i grup w różnym wieku, zgodnie z dyrektywami metodycznymi, przestrzegając zasad etyki zawodowej i wymagając ich przestrzegania od innych.  </t>
  </si>
  <si>
    <t>ma przekonanie o sensie, wartości i potrzebie podejmowania działań wychowawczych w środowisku społecznym.</t>
  </si>
  <si>
    <t>ma świadomość i przekonanie o celowości i konieczności stałej aktualizacji własnej wiedzy i kompetencji zawodowych i społecznych</t>
  </si>
  <si>
    <t>•	Teoria wychowania w systemie nauk pedagogicznych
•	Analiza pojęć: system wychowania, kierunki, prądy i nurty pedagogiczne, filozoficzne podstawy wychowania, idee wychowawcze a  ideologie społeczno – polityczne
•	Filozoficzne i ideologiczne podstawy wychowania: idealizm, realizm, naturalizm, liberalizm, pragmatyzm, egzystencjalizm, konserwatyzm i neokonserwatyzm, marksizm, neoliberalizm
•	Wychowanie w okresie przemian społecznych, politycznych i kulturowych.
•	Istota procesu wychowania, jego struktura, i uwarunkowania skuteczności. Istota, źródła, wartości w wychowaniu, cele i procesy. 
•	Wychowanie a autokreacja. Metody i techniki wychowawcze oraz kryteria ich doboru i warunki skuteczności.
•	Psychospołeczne determinanty skuteczności procesów wychowawczych. 
•	Wychowanie bez porażek – mit czy możliwość? 
•	Dwupodmiotowość procesów wychowawczych, trudności i błędy wychowawcze. 
•	Ukryte programy działania, różne strategie przetrwania.
•	 Moralne i profesjonalne powinności nauczyciela – wychowawcy, opiekuna i autorytetu.
•	Pedagogika krytyczna - antypedagogika</t>
  </si>
  <si>
    <t>Kupisiewicz Cz., Z dziejów teorii i praktyki wychowania, Wyd. IMPULS, Kraków 2012
Kwieciński Z., Sliwerski B., Pedagogika, Wyd. PWN, Warszawa 2019
Łobocki M., Teoria wychowania w zarysie,  Wyd. IMPULS, Kraków 2010
Nowak M., Teorie i koncepcje wychowania, Wydawnictwa Akademickie i Profesjonalne, Warszawa 2010</t>
  </si>
  <si>
    <t>Dudzikowa M., Czerepaniak-Walczak M. (red.), Wychowanie. Pojęcia – procesy – konteksty, t. 1, 2, 3, 4, 5, Gdańsk 2007-2008 
Gajewska G., Wspólczesne tendencje, problemy i wyzwania w opiece i wychowaniu. Teoria, metodyka i praktyka w opinii studentów, Wyd. IMPULS, 2020
Śliwerski B., Współczesne teorie i nurty wychowania, Wyd. IMPULS, Kraków 2015,</t>
  </si>
  <si>
    <t>Zna i rozumie znaczenie społeczno – kulturowych i historycznych uwarunkowań współczesnych procesów i systemów wychowania</t>
  </si>
  <si>
    <t xml:space="preserve">Rozumie specyfikę funkcjonowania głównych środowisk wychowawczych i  ich zależność od struktury, funkcji i zmian systemów społeczno-politycznych. </t>
  </si>
  <si>
    <t>W zaawansowanym stopniu zna osiągnięcia i słabe strony systemów wychowawczych w minionych epokach historycznych Polski i świata.</t>
  </si>
  <si>
    <t>Wykorzystuje wiedzę z zakresu historii wychowania do diagnozowania, analizowania, interpretowania i prognozowania sytuacji i zdarzeń pedagogicznych, a także potrzeb i możliwości uczestników tych sytuacji w ustalaniu strategii działań praktycznych ukierunkowanych na kompleksową realizację zadań, potrafi poprawnie  formułować i skutecznie rozwiązywać złożone i nietypowe problemy pedagogiczne</t>
  </si>
  <si>
    <t xml:space="preserve">Potrafi wyszukiwać, selekcjonować i interpretować współczesne zjawiska społeczne w kontekście historycznych koncepcji pedagogicznych. </t>
  </si>
  <si>
    <t xml:space="preserve">Potrafi efektywnie porozumiewać sią z podmiotami działalności pedagogicznej i innymi osobami zaangażowanymi w procesy wychowawcze oraz specjalistami z dziedzin pokrewnych, wykorzystując zdobytą wiedzę historyczną i faktograficzną. </t>
  </si>
  <si>
    <t xml:space="preserve">Jest przygotowany do analizy i krytycznej oceny własnej wiedzy i kompetencji, otwarty na celowość ciągłego dokształcenia się i doskonalenia. </t>
  </si>
  <si>
    <t>Jest zorientowany na zdobywanie doświadczeń zawodowych, dostrzega i rozumie potrzebę łączenia wiedzy teoretycznej z praktyczną, wykazuje się aktywną postawą w zdobywaniu kompetencji zawodowych</t>
  </si>
  <si>
    <t>1.	Wychowanie jako historycznie zmienna funkcja rozwoju społeczeństwa. 
2.	Historia wychowania jako dyscyplina naukowa
3.	Wychowanie w Grecji w okresie archaicznym i klasycznym
4.	Hellenizm, idea i wpływy na społeczność świata
5.	Rzym starożytny – ideał, system i organizacja wychowania
6.	Wychowanie i szkolnictwo pierwszych wieków chrześcijaństwa
7.	Średniowiecze (idea wychowania, szkolnictwo, wychowanie stanowe a rozwój uniwersytetów
8.	Wychowanie humanistyczne 
9.	Wychowanie w czasach nowożytnych (KEN, szkoła rycerska)
10.	Główne kierunki pedagogiki przełomu XIX wieku
11.	Oświata i wychowanie w II Rzeczypospolitej
12.	Oświata i wychowanie w Polsce powojennej (PRL i III RP)</t>
  </si>
  <si>
    <t>Draus J.,Terlecki R., Historia wychowania, tom 2, wiek XIX i XX, Kraków 2006.
Kot S., Historia wychowania. Warszawa 2010.
Kupisiewicz Cz., Z dziejów teorii i praktyki wychowania, Wyd. IMPULS, Kraków 2012
Litak S., Historia wychowania, tom 1. Do Wielkiej Rewolucji Francuskiej, Kraków 2010</t>
  </si>
  <si>
    <t>Kwieciński Z., Śliwerski B. (red) Pedagogika. Podręcznik akademicki. Warszawa 2010
Krasnodębski M., Zarys dziejów ateńskiej historii wychowania. Paideia od Sokratesa do Zenona,  Warszawa 2011.
Orczyk A., Zarys historii szkolnictwa i myśli pedagogicznej, Warszawa 2008</t>
  </si>
  <si>
    <t>Ma wiedzę na temat pojęć oraz głównych nurtów teoretycznych socjologii wychowania</t>
  </si>
  <si>
    <t>Rozumie społeczne, historyczne i kulturowe uwarunkowania procesu wychowania.</t>
  </si>
  <si>
    <t>Ma świadomość konieczności kontekstualnego interpretowania wzorów wychowawczych i osobowościowych w odniesieniu do aktualnych uwarunkowań społecznych.</t>
  </si>
  <si>
    <t>Potrafi prawidłowo zinterpretować oddziaływania zjawisk i procesów społecznych na przebieg procesu wychowawczego.</t>
  </si>
  <si>
    <t>Potrafi odnieść i zastosować zdobytą na zajęciach wiedzę do analizy oraz projektowania przebiegu procesu wychowawczego.</t>
  </si>
  <si>
    <t>Wykazuje gotowość krytycznego podejścia do posiadanej wiedzy i umiejętności oraz otwartość w poznawaniu innych punktów widzenia.</t>
  </si>
  <si>
    <t>Jest gotowy do interdyscyplinarnego postrzegania procesu wychowania oraz wykorzystywania wiedzy i umiejętności z zakresu równych dziedzin naukowych dla doskonalenia swojego warsztatu pedagogicznego.</t>
  </si>
  <si>
    <t>1.	Socjologia wychowania – historia, główne nurty teoretyczne, przedstawiciele.
2.	Kulturowe, ekonomiczne i demograficzne uwarunkowania procesu wychowania.
3.	Ideał osobowości i wzorce wychowywania w różnych kulturach i czasach.
4.	Socjologia wychowania w teorii Piera Bourdieu – pojęcie habitusu, przemocy symbolicznej i dziedziczenia.
5.	Teoria kodów kulturowych Bernarda Bernsteina.
6.	Formalne i nieformalne grupy w procesie wychowania (klasa szkolna, rówieśnicy, rodzina, subkultury).
7.	Współczesna kultura masowa a wychowanie.
8.	Współczesne społeczeństwo informacyjne oraz nowoczesne technologie w procesie wychowania.</t>
  </si>
  <si>
    <t>1.	Giza A., Sikorska M., Współczesne społeczeństwo polskie, Wyd. Fosze, 2022
2.	Karkowska M., Socjologia wychowania. Wybrane elementy, Akademia Humaniustyczno-Ekonomiczna, Łódź 2011
3.	Mielicka H. (opr.)., Socjologia wychowania, Wybór tekstów, Wyd. Stachurski, Kielce 2000
4.	Mikiewicz P., Socjologia edukacji, Wyd. PWN, Warszawa 2022
5.	Szlendak T. Socjologia rodziny. Ewolucja, historia, zróżnicowanie. PWN, Warszawa 2010.</t>
  </si>
  <si>
    <t>1.	Bourdieu P.Wacquant L. Zaproszenie do socjologii refleksyjnej. PWN Warszawa 2001.
6.	Griswold W., Socjologia kultury. Kultury i społeczeństwa w zmieniającym się świecie, Wyd. PWN, Warszawa 2020
2.	Harris J. Geny czy wychowanie? Co wyrośnie z naszych dzieci i dlaczego. Wydawnictwo Jacek Santorski i S-ka, Warszawa 1998.</t>
  </si>
  <si>
    <t>zna i rozumie wybrane koncepcje i nurty wychowania, ma wiedzę dotyczącą filozoficznych, społeczno-kulturowych, historycznych i psychologicznych podstaw wybranych nurtów wychowania.</t>
  </si>
  <si>
    <t>definiuje kluczowe pojęcia oraz główne tezy poszczególnych koncepcji wychowania. Wymienia głównych przedstawicieli poszczególnych nurtów wychowania.</t>
  </si>
  <si>
    <t>rozumie związki teorii pedagogicznych z praktyką pedagogiczną. Rozumie zastosowanie wiedzy teoretycznej w profesjonalnym działaniu praktycznym pedagoga.</t>
  </si>
  <si>
    <t xml:space="preserve">potrafi interpretować, oceniać i porównywać wybrane nurty wychowania, ze szczególnym uwzględnieniem celów i zadań wychowania oraz metod i form oddziaływania wychowawczego, a także koncepcji wychowawcy i wychowanka. </t>
  </si>
  <si>
    <t>prezentuje własne refleksje i pomysły w zakresie wychowania, popierając je argumentacją w kontekście wybranych koncepcji wychowania - konstruuje osobistą koncepcję wychowania.</t>
  </si>
  <si>
    <t>potrafi wykorzystać zdobytą wiedzę do analizy i interpretacji problemów wychowawczych w pracy z osobami w różnym wieku i o różnym statusie społecznym, a także wyjaśnić i uzasadnić działanie wychowawcze sięgajac do róznych ujęć teoretycznych.</t>
  </si>
  <si>
    <t>potrafi określić współczesne kierunki przemian w wychowaniu i kształceniu oraz podstawowe możliwości i ograniczenia towarzyszące tym procesom.</t>
  </si>
  <si>
    <t>jest gotów do krytycznej refleksji nad poziomem własnej wiedzy i umiejętności, rozumie potrzebę poszerzania swojej wiedzy i rowijania umiejętności zawodowych na drodze stawania się profesjonalistą.</t>
  </si>
  <si>
    <t>wykazuje postawę otwartości na zróżnicowane podejścia w wychowaniu, jest gotów do myślenia i działania w sposób innowacyjny i kreatywny.</t>
  </si>
  <si>
    <t>1. Ewolucja myśli pedagogicznej i mapa nurtów wychowania.
2. Teoria edukacyjna i praktyka wychowania. 
3. Wychowanie - wychowawca - wychowanek - podstawowe pojęcia i osobista koncepcja wychowania.
4. Chrześcijańska pedagogika personalno-egzystencjalna.         5. Pedagogika serca.       6. Pedagogika niedyrektywna.        7. Pedagogika nieautorytarna.       8. Pedagogika antyautorytarna
9. Pedagogika emancypacyjna            10. Antypedagogika
11. Kierunki przemian w wychowaniu i kształceniu w XXI wieku.</t>
  </si>
  <si>
    <t xml:space="preserve">1. Kwieciński Z., Śliwerski B. (red.), Pedagogika. Podręcznik akademicki. T. 1, Warszawa 2019. (Ibuk Libra dostęp ZPSB)
2. Śliwerski B., Współczesna myśl pedagogiczna, Kraków 2011.
3. Śliwerski B., Współczesne teorie i nurty wychowania, Kraków 2015. (Ibuk Libra dostęp ZPSB)
</t>
  </si>
  <si>
    <t>1. Blusz K. (wybór), Edukacja i wyzwolenie, Kraków 2000.          2. Śliwerski B., Pedagogika ogólna. Podstawowe prawidłowości, Kraków 2012.
3. Śliwerski B. (red.), Teoretyczne podstawy edukacji alternatywnej, Kraków 2009.        4. Wołoszyn S. (wybór i oprac.), Źródła do dziejów wychowania i myśli pedagogicznej. T. 3, księga 2, Kielce 1998.    5. Sowiński A.J., Szkice do teorii wychowania kreatywnego, Wyd. Impuls, 2013
6. Literatura dotycząca konkretnych koncepcji wychowania.</t>
  </si>
  <si>
    <t>dysponuje wiedzą z zakresu mechanizmów regulujących zachowania autoprezentacyjne człowieka w różnych sytuacjach społecznych oraz zna techniki skutecznego kreowania pozytywnej autoprezentacji na poziomie werbalnym i pozawerbalnym</t>
  </si>
  <si>
    <t>umie świadomie kształtować swój wizerunek w różnych sytuacjach ekspozycji społecznej.</t>
  </si>
  <si>
    <t>umie odróżnić argumentację od manipulacji i potrafi stosować różne typy argumentów w zależności od sytuacji komunikacyjnej</t>
  </si>
  <si>
    <t>dba o satysfakcjonujący przebieg komunikacji dla wszystkich stron interakcji.</t>
  </si>
  <si>
    <t>rozumie problematykę etyczną związaną z odpowiedzialnością za prezentowanie własnego wizerunku .</t>
  </si>
  <si>
    <t>zachowuje otwartość na nowe osoby, sytuacje i wyzwania.</t>
  </si>
  <si>
    <t>rozumie znaczenie autoprezentacji dla indywidualnego i środowiskowego rozwoju; potrafi, w otaczających go relacjach międzyludzkich rozpoznać podstawowe motywy zachowań oraz scharakteryzować indywidualnie poziom samooceny</t>
  </si>
  <si>
    <t>zna zasady komunikacji międzyludzkiej na poziomie werbalnym i niewerbalnym; zna techniki wywierania wpływu.</t>
  </si>
  <si>
    <t>1.	Społeczny i kulturowy kontekst zachowań autoprezentacyjnych i ich konsekwencje. 
2.	Autoprezentacja w ujęciu społecznym: normy i cele autoprezentacyjne.
3.	Taktyki autoprezentacyjne. Podstawowe techniki kontaktów z ludźmi
4.	Metody wywierania wpływu (budowanie pozytywnego obrazu siebie i zjednywanie sobie ludzi): klik - wrrr, reguła wzajemności, zaangażowanie i konsekwencja, społeczny dowód słuszności, lubienie i sympatia, autorytet, niedostępność, wpływ w mgnieniu oka, styl i sposób noszenia się - współczesna technika wywierania wpływu 
5.	Zasady tworzenia wystąpień publicznych. Rodzaje prezentacji, narzędzia multimedialne i ich rola w wystąpieniach publicznych.</t>
  </si>
  <si>
    <t>Kutnyj P., Sztuka autoprezentacji i wystąpień publicznych. Na żywo i online, Wyd. PWN, Warszawa 2020
Leary, M., Wywieranie wrażenia na innych. O sztuce autoprezentacji. Sopot: GWP, 2017
Mroczek M., Gra słów - sztuka prezentacji i autoprezentacji, Medical Tribune , 2021</t>
  </si>
  <si>
    <t xml:space="preserve">Cialdini, R., Wywieranie wpływu na ludzi. Teoria i praktyka. Sopot: GWP, 2016 
Kozak R., Wystąpienia publiczne. 4-godzinna sesja coachinowa, która przygotuje Cię do każdego wystąpienia, Wyd. MTBiznes 2021 (ebook)
</t>
  </si>
  <si>
    <t>Posiada podstawową wiedzę o technologiach i aplikacjach zainstalowanych na serwerach zewnętrznych (praca w chmurze).</t>
  </si>
  <si>
    <t>Posiada podstawowe informacje o ochronie danych, w szczególności danych osobowych gromadzonych, przechowywanych i udostępnianych w Internecie i na urządzeniach osobistych.</t>
  </si>
  <si>
    <t>Potrafi zorganizować swoją przestrzeń roboczą w chmurze.</t>
  </si>
  <si>
    <t>Potrafi przygotować narzędzia badawcze, materiały edukacyjne oraz inne materiały niezbędne w pracy pedagoga z wykorzystaniem rozwiązań wspierających pracę zdalną/zdalne nauczanie.</t>
  </si>
  <si>
    <t>Potrafi współpracować nad dokumentami cyfrowymi z większą liczbą osób</t>
  </si>
  <si>
    <t>Jest świadomy/-a zagrożeń związanych z przechowywaniem i udostępnianiem danych w Internecie</t>
  </si>
  <si>
    <t>Jest świadomy/-a różnych potrzeb i wymagań odbiorców treści cyfrowych.</t>
  </si>
  <si>
    <t>1.	Praca w chmurze (dysk sieciowy, współdzielenie dokumentów, praca na wspólnym dokumencie, itp.)
2.	Narzędzia do badań on-line
3.	Ochrona danych osobowych – zagadnienia podstawowe
4.	Narzędzia on-line wspierające zdalną pracę pedagoga – przegląd podstawowych narzędzi (tablice interaktywne, testy on-line, fiszki, itp.)
5.	Podstawy grafiki komputerowej – rodzaje grafik, pozyskiwanie materiałów, obróbka cyfrowa.</t>
  </si>
  <si>
    <t>1.	P. Wróblewski, Aplikacje Google. Wykorzystaj potencjał darmowych narzędzi, Helion, 2021
2.	E. Smyrnova-Trybulska, Technologie informacyjno-komunikacyjne i e-learning we współczesnej edukacji, Wydawnictwo Uniwersytetu Śląskiego, 2018
3.	K. Wołk, Office 2019 oraz 365 od podstaw, Wyd. Psychoskok, 2019.
4.	M. Jabłońska, Człowiek w cyberprzestrzeni. Wprowadzenie do psychologii Internetu, Wydawnictwo Uniwersytetu Łódzkiego, 2018</t>
  </si>
  <si>
    <t>1.	D. Szeligiewicz-Urban, B. Matusek, M. Kopsztejn, Uczeń i nauczyciel w zderzeniu z cyberprzestrzenią, Wydawca: Wyższa Szkoła Humanitas, 2020</t>
  </si>
  <si>
    <t>ma pogłębioną wiedzę dotyczącą specyficznych cech zespołów zadaniowych, celów ich powoływania oraz zna uwarunkowania podmiotowe i organizacyjne ich efektywności.</t>
  </si>
  <si>
    <t>ma wiedzę w zakresie faz rozwoju zespołu oraz kluczowych ról determinujących uzyskiwanie przez zespół wysokich efektów, a także procesów grupowych.</t>
  </si>
  <si>
    <t>Posiada poglębioną wiedzę o narzędziach wspierających pracę zdalną pedagoga.</t>
  </si>
  <si>
    <t>zna procesy grupowe, potrafi je identyfikować oraz dokonywać oceny kompetencji w kontekście zwiększania atrakcyjności zatrudnieniowej.</t>
  </si>
  <si>
    <t>potrafi przeprowadzić analizę zespołu pod kątem jego potencjału do realizacji określonych zadań i posiadanych zasobów, a także identyfikować problemy i dokonywać analizy błędów popełnianych w pracy zespołu zadaniowego z uwagi na cel, jaki ma być osiągnięty.</t>
  </si>
  <si>
    <t>umie zidentyfikować i dokonać oceny najważniejszych czynników wpływających na efekty pracy oraz samodzielnie je kształtować w celu osiągania zamierzonych rezultatów.</t>
  </si>
  <si>
    <t>potrafi pracować w zespole realizującym powierzone zadania, identyfikować i wpływać na procesy grupowe; w sposób profesjonalny, kreatywny i odpowiedzialny realizuje funkcje wychowawcze</t>
  </si>
  <si>
    <t>zgłasza gotowość do współdziałania w zespołach zadaniowych, wykazuje umiejętność zawierania kompromisów i postawy empatyczne wobec innych członków zespołu.</t>
  </si>
  <si>
    <t>Potrafi budować relacje z innymi i współpracować oraz koordynować zespołowe realizowanie zadań, a także wykazuje świadomość roli, jaką pełnią dla efektywności relacje społeczne.</t>
  </si>
  <si>
    <t>1/ Grupy i zespoły w organizacjach – cechy różnicujące. 2/ Typologia grup i zespołów. 3/ Czynniki warunkujące skuteczność i sprawność zespołu. 4/ Komunikacja w zespole. 5/ Zespoły zadaniowe w świecie pracy 2.0. 6/ Konkurencja i współpraca międzyzespołowa. 7/ Zarządzanie projektami w organizacji a rola zespołu. 8/ Konflikty w zespołach organizacyjnych. 9/ Patologie w zespołach i organizacjach – diagnozowanie i przeciwdziałanie. 10/ Typy osobowości a kultura zespołu.</t>
  </si>
  <si>
    <t>Bal-Wożniak T., Kierowanie zespołami ludzkimi na miarę rewolucji cyfrowej, Wyd. Politehcniki Rzeszowskiej 2021. www.libra.ibuk.pl
Bielińska I., Jakubczyńsa Z., Efektywny zespół, wyd. Samo Sedno, Warszawa 2016 
Kubiczek B., Sztuka zarządzania oświatą. Przywództwo i zarządzanie. Teoria i praktyka, Wydawnictwo Nowik, Warszawa 2020</t>
  </si>
  <si>
    <t>Kozak A.,Sowińska-Wróbel A., Siła lidera. Doświadczenia z praktyki polskiej, PWN 2016, www.libra.ibuk.pl
Mastrogiacomo S., Osterwalder A., Skuteczne zarządzanie zespołem. Jak uzyskać harmonię, zaufanie i widoczne efekty pracy w zespole, Onepress, Warszawa 2021</t>
  </si>
  <si>
    <t>posiada wiedzę na temat stresu, jego źródeł i konsekwencji,  rozumie jego związki z wypaleniem zawodowym i wykonywaniem obowiązków zawodowych.</t>
  </si>
  <si>
    <t>wie, jakie są techniki zarządzania i sposoby radzenia sobie ze stresem, zniechęceniem do wykonywania codziennych obowiązków oraz docelowo z wypaleniem zawodowym.</t>
  </si>
  <si>
    <t>potrafi radzić sobie ze stresem, analizować jego przyczyny i planować kontrolę stresu, a także techniki zarządzania nim</t>
  </si>
  <si>
    <t>potrafi wdrożyć strategie, które pozwolą uniknąć sytuacji stresowych w wypełnianiu zadań pedagoga</t>
  </si>
  <si>
    <t>ma większą swobodę intelektualną i zdolności percepcyjne oceny  warunków krytycznych pracy w środowiskach wychowawczych</t>
  </si>
  <si>
    <t>potrafi oddziaływać na siebie i innych w ramach profilaktyki stresu i wypalenia zawodowego.</t>
  </si>
  <si>
    <t>Skąd się bierze wypalenie zawodowe? Pracownik pomocy społecznej wśród zawodów szczególnie narażonych na zjawisko wypalenia zawodowego.
Czynniki przyczyniające się do powstania wypalenia zawodowego (m.in.: stres, niska motywacja, odpowiedzialność, emocjonalne zaangażowanie w pracę).
Wypalenie zawodowe jako następstwo długotrwałego stresu.
Psychologia stresu. Zarządzanie stresem.
Przeciwdziałanie wypaleniu zawodowemu. Wprowadzenie schematów radzenia sobie z sytuacjami stresowymi. 
Wewnętrzna siła i automotywacja.</t>
  </si>
  <si>
    <t xml:space="preserve">Coleger A., Syndrom wypalenia zawodowego, a stres czym jest i jak sobie z nimi poradzić, Wyd. Ridero IT Solution, 2021
Heszen I., Psychologia stresu. Korzystne i niekorzystne skutki stresu życiowego, PWN, Warszawa 2022
Mańkowska B., Wypalenie zawodowe. Źródła, mechanizmy, zapobieganie , Wydawnictwo Harmonia, Warszawa 2017
Sęk H., Wypalenie zawodowe. Przyczyny i zapobieganie, Wyd. PWN, Warszawa 2022
</t>
  </si>
  <si>
    <t xml:space="preserve">Grzegorzewska M.K., Uwarunkowania poczucia zdrowia, stresu i wypalenia zawodowego nauczycieli (eBook), Wyd. Impuls, 2020
Kordziński J., Przeciwdziałanie wypaleniu zawodowemu nauczycieli, Wolters Kluwer, Warszawa 2019
Stawiarska P., Wypalenie zawodowe w perspektywie wyzwań współczesnego świata, Difin, Warszawa 2016
</t>
  </si>
  <si>
    <t>zna i rozumie w zaawansowanym stopniu psychologiczne koncepcje dotyczące możliwości rozwijania kreatywności indywidualnej i społecznej, i możliwości ich zastosowania w działaniach z zakresu pedagogiki</t>
  </si>
  <si>
    <t>zna i rozumie w zaawansowanym stopniu psychologiczne uwarunkowania organizacji pracy zawodowej w sposób  stymulujący kreatywność</t>
  </si>
  <si>
    <t>swobodnie omawia wybrane metody twórczego działania i rozumie możliwości ich wykorzystania w pracy zawodowej</t>
  </si>
  <si>
    <t>potrafi stosować podstawowe techniki kreatywnego myślenia i twórczego rozwiązywania problemów o charakterze społecznym</t>
  </si>
  <si>
    <t>Potrafi zaprojektować samodzielnie lub w zespole różne zadania o charakterze twórczym.</t>
  </si>
  <si>
    <t>potrafi pracować w zespole realizującym powierzone zadania, w sposób profesjonalny, kreatywny i odpowiedzialny przygotowuje projekty i realizuje zadania o charakterze edukacyjnym lub wychowawczym</t>
  </si>
  <si>
    <t>wykazuje inicjatywę i prezentuje własne pomysły z odpowiednią argumentacją, umie wchodzić w polemikę, przyjmować krytykę i konstruktywnie na nią reagować</t>
  </si>
  <si>
    <t>1.Definicje pojęć: innowacja, kreatywność, twórczość;  autodiagnoza kreatywności. 
2. Podstawowe założenia treningu kreatywności: etapy treningu twórczości; model rozwijania twórczego potencjału człowieka; model eliminowania przeszkód i barier hamujących twórczość; 
3. Psychoedukacyjne zasady stymulowania kreatywności; Poznanie i testowanie metod, strategii, technik oraz ćwiczeń rozwijania: myślenia wyobrażeniowego, ciekawości poznawczej, zdolności skojarzeniowych oraz ekspresji twórczej. Myślenie lateralne jako podstawa myślenia twórczego i innowacyjnego
4. Metody rozwijające twórcze myślenie (P O – Prowokacyjna Operacja. Burza mózgów – twórcza dyskusja w grupie. Metoda Gerarda Nierenberga. Metody: PDCA i PDSA.)</t>
  </si>
  <si>
    <t>Biela A., Trening kreatywności, Wyd. Edgard, 2016
Catmull E., Wallace A., Kreatywność S.A. Droga do prawdziwej inspiracji, MTBiznes 2019
Pendman D., Mindfulness. Droga do kreatywności ,Wyd. Edgard, 2015
Szmidt, K.J., ABC kreatywności. Kontynuacje. Warszawa: Difin, 2019
Szmidt, K.J., Trening kreatywności. Podręcznik dla pedagogów, psychologów i trenerów grupowych. Wydanie II, Gliwice: Sensus, 2013</t>
  </si>
  <si>
    <t xml:space="preserve">Dilts, R., Myśl jak Albert Einstein. Gliwice: Wydawnictwo Helion, 2012
Metody i techniki pobudzania kreatywności w organizacji i zarządzaniu, wyd. edu-libri, 2013
Nęcka, E.,Trening twórczości. Olsztyn: Polskie Towarzystwo Psychologiczne, Pracownia Wydawnicza 1992
Proctor, T., Twórcze rozwiązywanie problemów. Gdańsk: GWP, 2002 </t>
  </si>
  <si>
    <t>zna w stopniu pogłębionym podstawowe cele, formy, i funkcje komunikacji interpersonalnej.</t>
  </si>
  <si>
    <t>wyczerpująco opisuje, wyjaśnia i uzasadnia determinanty skutecznej komunikacji międzyludzkiej.</t>
  </si>
  <si>
    <t xml:space="preserve">identyfikuje i rozróżnia rodzaje i cechy stylów komunikacji, reguły pełnej i skutecznej komunikacji oraz interpersonalnych zasad kooperacji. </t>
  </si>
  <si>
    <t>potrafi ocenić poprawnie własne atuty i ograniczenia w obszarze komunikacji interpersonalnej i społecznej.</t>
  </si>
  <si>
    <t>właściwie wykorzystuje komunikację werbalną i pozawerbalną do podejmowania dyskusji, negocjacji i
rozwiązywania problemów.</t>
  </si>
  <si>
    <t>prawidłowo komunikuje się  z drugą osobą, w sferze zawodowej i osobistej</t>
  </si>
  <si>
    <t>jest przygotowany do świadomego komunikowania się w różnych środowiskach, zarówno w formie pisemnej jak i ustnej.</t>
  </si>
  <si>
    <t>potrafi wykorzystać zdobytą wiedzę i umiejętności do rozstrzygania dylematów pojawiających się w pracy zawodowej; dostrzega i formułuje problemy etyczne związane z komunikacją międzyludzką.</t>
  </si>
  <si>
    <t>jest świadomy konieczności ciągłego doskonalenia własnych kompetencji komunikacyjnych jako jednego z warunków dobrego funkcjonowania zawodowego.</t>
  </si>
  <si>
    <t>1.	Biosocjologia komunikowania się ludzi.
2.	Komunikacja perswazyjna. Porozumiewanie bez przemocy właściwą komunikacją. 
3.	Cechy osobowości człowieka a jego komunikowanie się z innymi
4.	Komunikacja płci czy płeć komunikacji 
5.	Komunikacja w stresie a stres komunikacyjny 
6.	Kompetencje komunikacyjne w praktyce doradczej
7.	Zachowania komunikacyjne w sytuacji zagrożenia 
8.	Współczesne slangi i  języki zawodowe a język literacki 
9.	Komunikacja z obcym.   
10.	Dekalog skutecznej komunikacji</t>
  </si>
  <si>
    <t>1.	Adler R., Rosenfeld L., Relacje interpersonalne. Proces porozumiewania się, Wyd. Rebis, 2018
2.	Habrajska G. (red.), Teorie i praktuka kopmunikacji, Wyd. UŁ, Łódź 2020
3.	Kozyra B., Komunikacja bez barier. Jak rozumieć i być rozumianym, MT Biznes, Warszawa 2019
4.	Nęcki Z. Komunikacja międzyludzka. Kraków 1996.
5.	Radecki E.W. Słowo albo nóż. O komunikowaniu się ludzi. Szczecin 2016.</t>
  </si>
  <si>
    <t>1.	Komunikacja społeczna w zarządzaniu humanistycznym, Wyd. UJ, Kraków 2017
2.	Larsson, L. , Porozumienie bez przemocy w konfliktach. Jak być trzecią stroną w konflikcie, Wyd. Czarna Owca, Warszawa 2009:
3.	Tiernej E. Doskonalenie międzyludzkiej komunikacji. Kraków 2000.</t>
  </si>
  <si>
    <t xml:space="preserve">ma podstawową wiedzę na temat rozwoju człowieka w cyklu życia  w aspekcie biologicznym, jak i psychologicznym oraz społecznym poszerzoną w odniesieniu do pedagogiki opiekuńczo-wychowawczej i pracy z rodziną.  </t>
  </si>
  <si>
    <t>potrafi wykorzystywać podstawową wiedzę teoretyczną z zakresu ontogenezy człowieka w celu analizowania i interpretowania problemów edukacyjnych, wychowawczych, opiekuńczych, kulturalnych i pomocowych, a także motywów i wzorów ludzkich zachowań.</t>
  </si>
  <si>
    <t>Ma świadomość poziomu swojej wiedzy i umiejętności, rozumie potrzebę ciągłego dokształcania się zawodowego i rozwoju osobistego, dokonuje samooceny własnych kompetencji i doskonali umiejętności, wyznacza kierunki własnego rozwoju i kształcenia.</t>
  </si>
  <si>
    <t>Wykłady:
1.	Rozwój osobniczy człowieka – jego składowe elementy i aspekty.
2.	Czynniki rozwoju osobniczego (determinanty rozwoju, stymulatory rozwoju oraz jego modyfikatory naturalne i kulturowe).
3.	Genetyczne podstawy rozwoju – mechanizmy dziedziczenia cech ilościowych i jakościowych .
4.	„Normalność” i norma rozwojowa, jako biologiczny układ odniesienia.
5.	Pojęcie zdrowia i warunków zdrowotnych w kontekście do rozwoju i wychowania.
Ćwiczenia:
1.	Charakterystyka wybranych okresów rozwojowych człowieka (prezentacje).
2.	Budowa i funkcje układu kostno-stawowo-mięśniowego. Najczęstsze wady rozwojowe i choroby.
3.	Budowa i funkcje układu nerwowego oraz  najczęstsze zaburzenia czynnościowe.
4.	Wybrane zagadnienia z endokrynologii człowieka (układ sprzężeń zwrotnych między układem podwzgórzowo-przysadkowym a gruczołami wydzielania wewnętrznego, rola hormonów organotropowych i gonadotropowych w procesie rozwoju, anomalie rozwojowe).
5.	Wybrane metody oceny rozwoju biologicznego człowieka (norma rozwojowa, wiek rozwojowy, metody oceny rozwoju somatycznego, zaburzenia rozwoju biologicznego).</t>
  </si>
  <si>
    <t>1.	Appelt K.,  Brzezińska A. I., Ziółkowska B.,   Psychologia rozwoju człowieka,  GWP, Gdańsk 2019.
2.	Izdebski A., Komosińska K., Kowalewska A., Wojnarowska B., Biomedyczne podstawy kształcenia i wychowania. Podręcznik akademicki. PWN, Warszawa 2021.
3.	Jopkiewicz A., Suliga E., Biomedyczne podstawy rozwoju i wychowania, Wyd. Państwowy Instytut Badawczy, Radom-Kielce 2011.
4.	Kaczmarek M., Wolański N., Rozwój biologiczny człowieka od poczęcia do śmierci, Wydawnictwo naukowe PWN, Warszawa 2018.</t>
  </si>
  <si>
    <t>1.	Jaczewski A., (red.) Biologiczne i medyczne podstawy rozwoju i wychowania. Podręcznik dla studentów uczelni pedagogicznych, Wyd. Akademickie Żak, Warszawa 2005.
2.	Świderska M., Jewtuch Budzyńska I., Biomedyczne podstawy rozwoju i wychowania, Wyd. Wyższej Szkoły Humanistyczno-Ekonomicznej, Łódź 2008.
3.	Trempała J., (red.), Psychologia rozwoju człowieka, PWN, Warszawa 2014.</t>
  </si>
  <si>
    <t>Moduł obejmuje zagadnienia dotyczące szczegółowych subdyscyplin pedagogicznych istotnych z punktu widzenia pracy pedagoga w różnych środowiskach. Celem modułu jest poszerzenie wiedzy pedagogicznej studentów o treści dotyczące pedagogiki społecznej oraz pedagogiki dorosłych, szczególnie zapoznanie studentów z problematyką i metodyką pracy w środowisku wychowawczym z osobami w różnymi wieku. Moduł wzbogacony jest o kurs "Metody i techniki badań pedagogicznych", którego celem jest zapoznanie studentó z metodologią i metodyką prowadzenia badań pedagogicznych w środowisku. Kursy realizowane w ramach tego modułu pozwolą studentom zdobyć umiejętności diagnozowania, projektowania i analizowania oddziaływań wychowawczych w środowisku dla różnych grup wiekowych.</t>
  </si>
  <si>
    <t>Studenci powinni dysponować wiedzą, umiejętnościami i kompetencjami z modułów: Społeczno-humanistyczne podstawy pedagogiki oraz Teoretyczne podstawy wychowania, a także kursów: Biomedyczne podstawy rozwoju i wychowania oraz Psychologia rozwoju człowieka.</t>
  </si>
  <si>
    <t>istotę i specyfikę pedagogiki społecznej, zna jej genezę, główne tendencje w jej rozwoju, wymienia jej głównych przedstawicieli, definiuje kluczowe pojecia;
typologię środowisk wychowawczych oraz metody pracy środowiskowej;
podstawowe terminy i prawidłowości andragogiczne, ma wiedzę na temat dorosłości jako kategorii pedagogicznej, zna i rozumie cele i metody nauczania dorosłych oraz formy ich kształcenia;
podstawową terminologię z zakresu metodologii badań pedagogicznych, zna podstawowe metody i techniki badań pedagogicznych.</t>
  </si>
  <si>
    <t>dostrzec, rozpoznać i analizować oddziaływania wychowawcze w środowisku społecznym, zaprojektować działania animacyjne, profilaktyczne i naprawcze w środowisku dla róznych grup wiekowych;
dobierać środki i metody pracy z dorosłymi, zaprojektować działania edukacyjne z dorosłymi w różnych obszarach ich aktywnosci;
zaprojektować pedagogiczne badania sondażowo-diagnostyczne, dobierać adekwatne metody i techniki badań, konstruować wybrane narzędzia badawcze.</t>
  </si>
  <si>
    <t>do krytycznej analizy zasobów literaturowych, do projektowania i rozwijania współpracy z różnymi grupami społecznymi i instytucjami;
wykazuje wrażliwość na psychospołęczne problemy dzieci, młodzieży i dorosłych, z którymi pracuje; w swoich działaniach przestrzega zasad etyki;
do krytycznej refleksji nad poziomem własnej wiedzy i umiejętnosci, wyraża gotowość do uczenia się przez całe życie oraz projektuje własny rozwój;
do wykorzystania zdobytej wiedzy z zakresu metodologii baddań do projektowania własnych badań pedagogicznych.</t>
  </si>
  <si>
    <t>zna i rozumie istotę i specyfikę pedagogiki społecznej jako subdyscypliny pedagogiki, jej miejsce w systemie nauk pedagogicznych, genezę oraz główne tendencje w jej rozwoju.</t>
  </si>
  <si>
    <t>definiuje kluczowe pojęcia z obszaru pedagogiki społecznej i wymienia jej głównych przedstawicieli.</t>
  </si>
  <si>
    <t>zna typologię środowisk wychowawczych oraz społeczno-środowiskowe uwarunkowania procesu wychowania i rozwoju człowieka.</t>
  </si>
  <si>
    <t>zna metody pracy środowiskowej oraz problemy i perspektywy działania społecznego wobec zmieniającego się świata.</t>
  </si>
  <si>
    <t>dostrzega, rozpoznaje i analizuje oddziaływania wychowawcze w środowisku społecznym.</t>
  </si>
  <si>
    <t>potrafi zaprojektować działania animacyjne, profilaktyczne i naprawcze w środowisku dla różnych grup wiekowych.</t>
  </si>
  <si>
    <t>nawiązuje relacje społeczne i współtworzy środowiska wychowawcze dla osób/grup potrzebujących wsparcia pedagogicznego.</t>
  </si>
  <si>
    <t>jest gotów do krytycznej analizy zasobów literaturowych i wykorzystania informacji do projektowania pracy pedagogicznej w środowisku.</t>
  </si>
  <si>
    <t>jest gotów do projektowania i rozwijania współpracy z różnymi grupami społecznymi i instytucjami zmierzającymi do optymalizowania aktywności różnych środowisk wychowawczych.</t>
  </si>
  <si>
    <t>wykazuje wrażliwość na psychospołeczne problemy dzieci, młodzieży i dorosłych, z którymi pracuje; w swoich działaniach przestrzega zasad etyki.</t>
  </si>
  <si>
    <t>1. Pedagogika społeczna jako subdyscyplina naukowa (geneza, przedstawiciele, przedmiot i zadania pedagogiki społecznej). 
2. Podstawowe pojęcia pedagogiki społecznej: diagnoza społeczna, aktywizacja, profilaktyka, kompensacja, środowisko i typologia środowisk, środowisko lokalne - przeobrażenia i przemiany. 
3. Podstawowe środowiska wychowawcze: rodzina, grupa rówieśnicza, placówka opiekuńczo-wychowawcza.
4. Metody pracy środowiskowej: metoda indywidualnych przypadków, praca z grupą, organizowanie środowiska.
5. Wybrane zagadnienia pracy społeczno-edukacyjnej w środowisku otwartym (animacja kulturalna, pomoc "dzieciom ulicy", projekt społeczny - praca własna studentów w ramach wolontariatu).</t>
  </si>
  <si>
    <t>1. Kawula S. (red.), Pedagogika społeczna. Dokonania - aktualność - perspektywy, Toruń 2003.
2. Kawula S., Pedagogika społeczna dzisiaj i jutro, Toruń 2012. 
3. Marynowicz-Hetka E. (red.), Pedagogika społeczna. T. 1 i 2, Warszawa 2006. (Ibuk Libra dostęp ZPSB)
4. Pilch T., Lepalczyk I. (red.), Pedagogika społeczna. Człowiek w zmieniającym się świecie, Warszawa 1995.</t>
  </si>
  <si>
    <t>1. Baraniak B. i in., Człowiek i jego współczesne problemy kontekstami pedagogiki pracy i pedagogiki społecznej, Warszawa 2015. (Ibuk Libra dostęp ZPSB)     
2. Jędrzejko M. Z., Szwedzik A. (red.), Pedagogikia i profilaktyka społeczna. Nowe wyzwania, kontekty, problemy, Warszawa 2018. (Ibuk Libra dostęp ZPSB)      
3. Kwak A., Rodzina w dobie przemian. Małżeństwo i kohabitacja, Warszawa 2005.    
4. Marynowicz-Hetka E., Pedagogika społeczna. Pojmowanie aktywności w polu praktyki, Łódź 2019. (Ibuk Libra dostęp ZPSB)      
5. Walczak A., Telka L., Granosik M. (red.), Pedagogika społeczna. Spotkania, trwanie i zmienność, pogranicza, Łódź 2020. (Ibuk Libra dostęp ZPSB)</t>
  </si>
  <si>
    <t>Zna i rozumie istotę innowacji i zmian społecznych jako odpowiedź na wyzwania ekologiczne, społeczne, demograficzne i technologiczne we współczesnym świecie, i rozumie ich znaczenie w pracy pedagoga.</t>
  </si>
  <si>
    <t>Objaśnia wybrane teorie zmiany, techniki działania i specyfikę zarządzania zmianą w sektorze społecznym.</t>
  </si>
  <si>
    <t>Potrafi scharakteryzować mechanizm kształtowania i rolę lidera społecznego. Zna i rozumie rolę przywództwa i negocjacji w procesach przemian</t>
  </si>
  <si>
    <t>Analizuje zmiany widoczne we współczesnym świecie przez pryzmat roli i zadań  zawodowych pedagoga (w kontekście wybranej specjalności).</t>
  </si>
  <si>
    <t xml:space="preserve">Potrafi zdiagnozować problem społeczny oraz zaprojektować jego rozwiązanie. </t>
  </si>
  <si>
    <t>Potrafi inicjować i uczestniczyć w różnych formach partycypacji społecznej, a także prowadzić debaty i prezentować własny punkt widzenia.</t>
  </si>
  <si>
    <t>uznaje znaczenie wiedzy w rozwiązywaniu problemów poznawczych i praktycznych w pracy pedagoga, i jest zmotywowany do permanetnego uczenia się</t>
  </si>
  <si>
    <t>Jest świadomy potrzeby i jest gotów do nawiązywania relacji z różnymi grupami społecznymi</t>
  </si>
  <si>
    <t xml:space="preserve">jest gotów do podejmowania działania i inspirowania innych do działania na rzecz lokalnych społeczności i interesu publicznego.
</t>
  </si>
  <si>
    <t>1.	Obszary życia społecznego wymagające twórczych zmian i ich znaczenie w pracy pedagoga. Polityki publiczne wobec nowych problemów społecznych, np. zmiany w modelu rodziny, przemoc w Internecie, choroby cywilizacyjne.
2.	Mechanizm kształtowania i obszary aktywności lidera społecznego.  Innowacje, projekty i zmiany społeczne.
3.	Lider społeczny jako efektywny przywódca. Rola lokalnych liderów społecznych. Lider społeczny a działalność organizacji pozarządowych.
4.	Główne teorie zmiany społecznej i koncepcje zarządzania zmianą w sektorze społecznym.
5.	Wybrane techniki działania w sektorze społecznym: zaangażowanie społeczności (community engagement), projektowanie skoncentrowane na kliencie (Human-centered design HCD), narzędzia oceny opinii i lojalności klienta (Net Promoter Score NPS).</t>
  </si>
  <si>
    <t>Klimowicz M., Makarewicz-Marcinkiewicz A., Michalewska-Pawlak M., Moroń D., Inwestycje społeczne jako innowacyjna metoda zarządzania zmianą społeczną w kontekście regionalnym i krajowym w Polsce, Wyd. Księgarnia Akademicka, Kraków 2018
Kotter J., Rathgeber H., Mueller P., Gdy góra lodowa topnieje. Wprowadzanie zmian w każdych okolicznościach, Onepress, Warszawa 2021
Naumiuk A., Edukacja - partycypacja - zmiana w doświadczeniach i wyobrażeniach działaczy lokalnych, Wyd. UW. Warszawa 2014,
Olejniczuk-Merta A., Innowacje społeczne, Wyd. KeyText, 2020 
Piasecki A.K. (red.), Lider społeczny w XXI wieku, Wyd. Uniw. Pedagogicznego w Krakowie, 2013</t>
  </si>
  <si>
    <t>Borowska A., Innowacje społeczne czynnikiem rozwoju lokalnego i regionalnego, "Przedsiębiorczość i Zarządzanie", t. XV, z. 8, cz. I., 2014
Duraj-Nowakowa K., Innowacyjność w praktyce pedagogicznej. Tom I: Teoria i praktyka, Wyd. Uniw. Śląskiego, Katowice 2017
Górecki M., Charyzmatyczni działacze społeczni, Wyd. UW, Warszawa 2020
Kuczyński P., Lokalni liderzy zmian. Analiza przypadków, „Animacja  Życia Publicznego”, ZN Centrum Badań Społeczności i Polityk Lokalnych nr 3/201</t>
  </si>
  <si>
    <t xml:space="preserve">Moduł obejmuje cały obszar wiedzy naukowej z zakresu historii, teorii i socjologii wychowania, rozumianej  jako teoretyczna podstawa kompetencji  przyszłego pedagoga. Stąd wieloaspektowość traktowania wszystkich procesów wychowawczych, a dzięki poszerzeniu  modułu o  współczesne nurty i koncepcje wychowania, uświadomienie studiującym dynamiki ich rozwoju oraz związków ze zmianami otoczenia społecznego, politycznego i ekonomicznego. </t>
  </si>
  <si>
    <t>•	kluczowe pojęcia, fakty, zjawiska oraz zależności miedzy nimi z zakresu historii,  teorii  oraz socjologii wychowania,
•	procesy tworzenia się i oddziaływania głównych środowisk wychowawczych,
•	proces wychowania, jego historyczne i socjologiczne uwarunkowania, ich źródła, uwarunkowania, następstwa i konsekwencje wyboru każdej z nich oraz generowane przez nie trudności.</t>
  </si>
  <si>
    <t xml:space="preserve">•	wykorzystywać wiedzę z zakresu pedagogiki oraz powiązanych z nią nauk humanistycznych i społecznych,  zwłaszcza dotyczących studiowanej specjalności, do zrozumienia i wyjaśniania zjawisk oraz procesów zachodzących w otoczeniu społecznym 
•	dostrzegać i uwzględniać przeobrażenia, dylematy i wyzwania współczesnej pedagogiki w planowaniu i realizacji zadań zawodowych związanych z kierunkiem i specjalnością studiów </t>
  </si>
  <si>
    <t>•	uznawania znaczenia wiedzy z zakresu nauk o wychowaniu oraz  do rozumienia i rozwiązywania problemów związanych z procesami wychowawczymi, a razie trudności jest gotów do zasięgania opinii ekspertów 
•	oceny, krytycznej analizy i syntezy informacji z zakresu nauk o wychowaniu i dyscyplin pokrewnych w zakresie zgodnym ze studiowaną specjalnością oraz skutecznego wykorzystywania tych informacji podczas projektowania i realizacji zadań zawodowych</t>
  </si>
  <si>
    <t>zna i rozumie podstawowe terminy i prawidłowości andragogiczne oraz korzyści edukacji ustawicznej w wymiarze indywidualnym i społecznym.</t>
  </si>
  <si>
    <t>ma podstawową wiedzę na temat dorosłości jako kategorii pedagogogicznej oraz specyfiki ucznia dorosłego. Zna i rozumie zadania rozwojowe, kryzysy, mozliwości i ograniczenia różnych etapów życia ludzi dorosłych.</t>
  </si>
  <si>
    <t>zna i rozumie cele i metody nauczania dorosłych oraz formy kształcenia dorosłych.</t>
  </si>
  <si>
    <t>potrafi wykorzystywać wiedzę z psychologii rozwojowej do zrozumienia funkcjonowania dorosłej osoby uczącej się, jej możliwości i barier w edukacji.</t>
  </si>
  <si>
    <t>potrafi wybrać i zastosować właściwy dla edukacji dorosłych sposób postępowania dydaktycznego, potrafi dobierać środki i metody pracy z dorosłymi.</t>
  </si>
  <si>
    <t xml:space="preserve"> potrafi zaprojektować działania edukacyjne z dorosłymi w różnych obszarach ich aktywności. </t>
  </si>
  <si>
    <t>potrafi twórczo animować pracę nad własną edukacją oraz inspirowac siebie i innych dorosłych do działań na rzecz całożyciowego uczenia się.</t>
  </si>
  <si>
    <t>krytycznie odnosi się do analizowanych tekstów edukacji dorosłych trafnie wykorzystując je do projektowania działań edukacyjnych z dorosłymi.</t>
  </si>
  <si>
    <t>jest gotów do krytycznej refleksji nad poziomem własnej wiedzy i umiejętności, wyraża gotowośc do uczenia się przez całe życie oraz projektuje własny rozwój.</t>
  </si>
  <si>
    <t>jest gotów do prowadzenia zindywidualizowanych działań edukacyjnych z dorosłymi zgodnie z dyrektywami metodycznymi i zasadami etyki oraz z uwzględnieniem indywidualnych możliwości i ograniczeń dorosłych uczących się.</t>
  </si>
  <si>
    <t>1. Podstwowe pojęcia teorii edukacji dorosłych (andragogika, edukacja dorosłych edukacja ustawiczna, , samowychowanie, samokształcenie, edukacja formalna, pozaformalna, nieformalna).
2. Dorosłość jako kategoria pedagogiczna.
3. Dorosły wobec edukacji.
4. Edukacja dorosłych jako nauczanie (dydaktyka technologiczna, humanistyczna, krytyczna).
5. Edukacja dorosłych jako uczenie się (nowe obszary uczenia się dorosłych, idea całożyciowego uczenia się).
6. Projektowanie działań edukacyjnych z osobami dorosłymi w różnych obszarach ich aktywności.</t>
  </si>
  <si>
    <t>1. Czerniawska O., Drogi i bezdroża andragogiki i gerontologii, Łódź 2013. (Ibuk Libra dostęp ZPSB)
2. Jankowski D., Przyszczypkowski K., Skrzypczak J., Podstawy edukacji dorosłych, Poznań 2003.
3. Knowles M.S., Holton E.F., Swanson R.A., Edukacja dorosłych, Warszawa 2009.
4. Malewski M., Andragogika, [w:] Kwieciński Z., Śliwerski B. (red.), Pedagogika. Podręcznik akademicki, Warszawa 2021, s. 391-404.
5. Podgórny M. (red.), Człowiek na edukacyjnej fali. Współczesne konteksty edukacji dorosłych, Kraków 2005.</t>
  </si>
  <si>
    <t>1. Aleksander T., Andragogika. Podręcznik akademicki, Radom-Kraków 2013.       2. Dubas E. (red.), Uniwersalne problemy andragogiki i gerontologii, Łódź 2007. (Ibuk Libra dostęp ZPSB)
3. Kargul J., Obszary pozaformalnej i nieformalnej edukacji dorosłych, Wrocław 2005.  4. Matlakiewicz A., Solarczyk_Szwec H., Dorośli uczą się inaczej. Andragogiczne podstawy kształcenia ustawicznego, Toruń 2009.
5. Oleś P., Psychologia człowieka dorosłego: ciągłość, zmiana, integracja, Warszawa 2011.     6. Platforma EPALE</t>
  </si>
  <si>
    <t>zna w stopniu pogłebionym, i rozumie terminologię z zakresu metodologii badań pedagogicznych, ze szczególnym uwzględnieniem: strategii badawczych, przedmiotu i celu badań, problemów i hipotez badawczych, zmiennych i wskaźników.</t>
  </si>
  <si>
    <t>KP1_W10   Zna i rozumie sposoby projektowania i prowadzenia badań diagnostycznych w praktyce pedagogicznej poszerzone w odniesieniu do studiowanej specjalności i uwzględniające aktualne potrzeby w tym zakresie.</t>
  </si>
  <si>
    <t>rozumie istotę i cele badań pedagogicznych, wymienia etapy postępowania badawczego.</t>
  </si>
  <si>
    <t>zna podstawowe metody i techniki badań pedagogicznych, w tym: monografię pedagogiczną, metodę indywidualnych przypadków, metodę sondażu diagnostycznego, obserwację, wywiad, ankietę.</t>
  </si>
  <si>
    <t>identyfikuje zjawiska i procesy społeczne do badawczego rozpoznania, potrafi sformułować cel badań i problemy badawcze. Potrafi zdefiniować podstawowe zmienne.</t>
  </si>
  <si>
    <t>potrafi zaprojektować pedagogiczne badania sondażowo-diagnostyczne, dobiera adekwatne metody i techniki badań, konstruuje wybrane narzędzia badawcze. Projektując badania kieruje się zasadami i normami etycznymi, prawnymi i zawodowymi.</t>
  </si>
  <si>
    <t xml:space="preserve">potrafi wykorzystywać nowoczesne technologie do projektowania i realizacji badań pedagogicznych. </t>
  </si>
  <si>
    <t>potrafi analizować przykłady badań i na ich podstawie doskonalić własny warsztat badawczy.</t>
  </si>
  <si>
    <t>dostrzega potrzebę podnoszenia swoich kompetencji badawczych.</t>
  </si>
  <si>
    <t xml:space="preserve"> jest gotów do wykorzystania zdobytej wiedzy z zakresu metodologii badań w pedagogice do projektowania własnych badań.</t>
  </si>
  <si>
    <t>wykazuje postawę odpowiedzialności w zakresie prowadzenia badań pedagogicznych. Kieruje się zasadami etyki.</t>
  </si>
  <si>
    <t>1. Poznanie naukowe i specyfika poznania w naukach społecznych.
2. Strategie badań społecznych.     3. Etapy procesu badawczego.
4. Przedmiot i cele badań.
5. Formułowanie problemów i hipotez badawczych.
6. Typologia zmiennych i wskaźników.
7. Metody, techniki i narzędzia badawcze (metody: sondaż diagnostyczny, monografia, metoda indywidualnych przypadków; techniki: obserwacja, wywiad, ankieta; narzędzia badawcze: arkusz obserwacji, kwestionariusz wywiadu a kwestionariusz ankiety).
8. Prezentacja i interpretacja wyników badań.</t>
  </si>
  <si>
    <t>1. Pilch T., Bauman T., Zasady badań pedagogicznych. Strategie ilościowe i jakościowe, Warszawa 2010.
2. Korczyński S., Przygotowanie pracy dyplomowej z pedagogiki, Warszawa 2013.
3. Łobocki M., Wprowadzenie do metodologii badań pedagogicznych, Kraków 2010. (Ibuk Libra dostęp ZPSB)
4. Muszyński H., Metodologiczne vademecum badacza pedagoga, Poznań 2018. (Ibuk Libra dostęp ZPSB)
5. Żegnałek M., Metodologia badań dla autorów prac magisterskich i licencjackich z pedagogiki, Warszawa 2010.</t>
  </si>
  <si>
    <t>Celem modułu jest wykształcenie u studentów umiejętności sprawnego posługiwania się aparatem pojęciowym z zakresu oddziaływań wychowawczych i edukacyjnych  (indywidualnych i grupowych), pracy z osobami doświadczającymi przemocy, a także poszerzenie warsztatu pracy przyszłego pedagoga oraz wykorzystanie tej wiedzy w różnych sytuacjach społecznych (np.diagnozowanie sytuacji pedagogicznych w celu  dobierania strategii realizowania działań praktycznych).</t>
  </si>
  <si>
    <t xml:space="preserve">Wiedza z zakresu: pedagogiki ogólnej i społecznej, teorii wychowania i współczesnych koncepcji wychowawczych, biomedycznych podstaw rozwoju i wychowania, psychologii rozwoju człowieka, psychologii kształtowania zachowań. </t>
  </si>
  <si>
    <t xml:space="preserve">•	terminologię z zakresu dydaktyki i wychowania, niezbędną w różnych obszarach działalności  pedagogicznej: wychowawczej, opiekuńczej, profilaktycznej, resocjalizacyjnej, pomocowej, 
•	ma wiedzę o normach, procedurach, metodyce wykonywania zadań stosowanych w pracy z osobami doświadczającymi przemocy
•	posiada wiedzę w zakresie kompetencji współczesnego pedagoga; rozumie potrzebę ich doskonalenia
</t>
  </si>
  <si>
    <t>posługiwać się wiedzą w celu diagnozowania, analizowania i prognozowania sytuacji pedagogicznych, a także w celu  dobierania strategii realizowania działań praktycznych.</t>
  </si>
  <si>
    <t xml:space="preserve">do krytycznej oceny poziomu swojej wiedzy i umiejętności oraz osobistych możliwości i ograniczeń; do stałego uczenia się i pracy nad własnym rozwojem osobistym i zawodowym; do „stawania się” profesjonalistą. </t>
  </si>
  <si>
    <t>zna i rozumie podstawowe pojęcia, zjawiska z zakresu dydaktyki ogólnej oraz ich związek ze studiowaną specjalnością</t>
  </si>
  <si>
    <t xml:space="preserve">zna i rozumie zastosowanie zdobytej wiedzy o procesach planowania działań pedagogicznych w działalności wychowawczej, opiekuńczej, pomocowej  </t>
  </si>
  <si>
    <t>ma i rozumie wiedzę na temat procesów kształcenia, samokształcenia</t>
  </si>
  <si>
    <t>potrafi posługiwać się wiedzą teoretyczną z zakresu dydaktyki w celu m.in. dobierania strategii realizowania działań praktycznych w zakresie profilaktyki, edukacji, opieki, pomocy innym</t>
  </si>
  <si>
    <t>potrafi projektować usprawnienia oddziaływań pedagogicznych podejmowanych w ramach studiowanej specjalności</t>
  </si>
  <si>
    <t>potrafi dostosowywać metody i zadania do potrzeb i możliwości uczestników sytuacji edukacyjnych (opiekuńczych, wychowawczych i in.)</t>
  </si>
  <si>
    <t>jest świadomy wagi zachowania się w sposób profesjonalny</t>
  </si>
  <si>
    <t>potrafi krytycznie ustosunkować się do teorii kształcenia oraz podać przykłady ich zastosowań w praktyce edukacyjnej (opiekuńczej, wychowawczej)</t>
  </si>
  <si>
    <t xml:space="preserve">Jest gotów do wypełniania roli opiekuna, pedagoga w stosunku do swoich podopiecznych </t>
  </si>
  <si>
    <t>1.	Dydaktyka ogólna jako jedna z głównych gałęzi nauk pedagogicznych. 
2.	Współczesne teorie kształcenia. Nauczanie problemowe. Kształcenie wielostronne. Kształcenie zintegrowane.  Stosowanie teorii dydaktycznych w praktyce.
3.	Planowanie procesu kształcenia. Podstawowe terminy i pojęcia. 
4.	Zasady nauczania. Metody nauczania i uczenia się. Formy organizacyjne. Środki dydaktyczne. 
5.	Proces samokształcenia. Motywowanie uczniów do nauki. Praca domowa.
6.	Praca z uczniem ze specjalnymi potrzebami edukacyjnymi. Uczeń zdolny i uczeń z trudnościami.</t>
  </si>
  <si>
    <t>Bereźnicki F., Podstawy dydaktyki ogólnej, Kraków 2011
Dryden G., Vos J., Rewolucja w uczeniu, Poznań 2000
Klus-Stańska D. Paradygmaty dydaktyki. Myśleć teorią o praktyce. Wyd. PWN, Warszawa 2018</t>
  </si>
  <si>
    <t>Brophy J., Motywowanie uczniów do nauki, Warszawa 2002
Kupisiewicz Cz., Dydaktyka - podręcznik akademicki, Warszawa 2012 
Okoń W., Wprowadzenie do dydaktyki ogólnej, Warszawa 2003
Sawiński J. P., Sposoby aktywizowania uczniów w szkole XXI wieku. Pytania, refleksje, dobre rady. Poradnik dla nauczycieli, 2014</t>
  </si>
  <si>
    <t>Zna pojęcia związane z różnymi formami przemocy,</t>
  </si>
  <si>
    <t>Wie na czym polega specyfika interwencji w pracy z osobami doświadczającymi przemocy</t>
  </si>
  <si>
    <t>Zna procedury, zasady formalne w pracy z osobami doświadczającymi przemocy.</t>
  </si>
  <si>
    <t>Ma wiedzę z zakresu radzenia sobie z emocjami oraz stresem w sytuacji trudnej.</t>
  </si>
  <si>
    <t>Potrafi zastosować posiadaną wiedzę do zdiagnozowania określonej formy przemocy.</t>
  </si>
  <si>
    <t>Umie zastosować wybrane techniki pracy  osobą doświadczającą przemocy, dostosowując je do specyfiki sytuacji.</t>
  </si>
  <si>
    <t>Potrafi  zarządzać trudnymi emocjami w sytuacji trudnej.</t>
  </si>
  <si>
    <t>Umie wyjaśnić specyfikę powtarzalności agresji w danym środowisku i tworzyć usprawnienia przeciwdziałające występowaniu ich w przyszłości.</t>
  </si>
  <si>
    <t>Doskonali swój warsztat pracy jako osoby efektywnie pomagającej osobom z różnych grup społecznych.</t>
  </si>
  <si>
    <t>Rozwija kompetencje asertywnego komunikowania się oraz empatii, niezbędne do elastycznego reagowania w sytuacjach trudnych w pracy pedagoga.  Potrafi adekwatnie reagować w różnych uwarunkowaniach społecznych sytuacji związanych z agresją.</t>
  </si>
  <si>
    <t xml:space="preserve">Potrafi ustalić zasady współpracy i realizować powierzone mu zadania, dbając o wysokie standardy pracy własnej. </t>
  </si>
  <si>
    <t>1.  Fakty i mity dotyczące przemocy. 
2. Formy i rodzaje przemocy (fizyczna, psychiczna, seksualna, ekonomiczna, strukturalna, cyberprzemoc, mobbing, zaniedbanie).
3. Dziecko jako sprawca i ofiara przemocy. Metody interwencji pedagogicznej.
4. Zasady postępowania wobec osoby doświadczającej przemocy (w domu, w szkole, w pracy, w cyberprzestrzeni) w oparciu o istniejące uwarunkowania prawne i instytucjonalne.
5. Jak sobie radzić z agresją w życiu codziennym i zawodowym? Trening umiejętności praktycznych.
6. Techniki empatycznej komunikacji jako wsparcie osoby doświadczającej przemocy.</t>
  </si>
  <si>
    <t xml:space="preserve">Bednarek J.,  Andrzejewska A. (2014).  Zagrożenia cyberprzestrzeni i  świata wirtualnego, Difin
Juul, J. (2013). Agresja- nowe tabu? Wydawnictwo MiND
Michalska K. (red.), (2010). Przemoc w rodzinie wobec osób starszych i niepełnosprawnych. Poradnik dla pracowników pierwszego kontaktu, Ministerstwo Pracy i Polityki Społecznej, Warszawa. </t>
  </si>
  <si>
    <t xml:space="preserve">Halicka M., (2012). Przemoc wobec starszych kobiet – wywiady z ofiarami, „Praca Socjalna”, nr 5. 
Halicka M., Halicki J., Szafranek A., Kramkowska E. (red.), (2017). Kobiety doświadczające przemocy i ich ochrona. Aspekty prawne i społeczne, Wydawnictwo Uniwersytetu w Białymstoku, Białystok. 
Hang-Schnabel, G. (2001). Agresja w przedszkolu: poradnik dla rodziców i wychowawców. Kielce, „Jedność”. 
Mellibruda J., (2009). Przeciwdziałanie przemocy domowej, Instytut Psychologii Zdrowia PTP, Warszawa. 
Michalska K., Jaszczak-Kuźmińska D., (2007). Przemoc w rodzinie, Wydawnictwo Edukacyjne PARPAMEDIA, 
Warszawa. 
Model wsparcia. Aktywizacja społeczno-zawodowa kobiet doświadczających przemocy w rodzinie, 
Wrocław 2015. 
Poraj, G. (2002). Agresja w szkole – przyczyny, profilaktyka, interwencje. Łódź, Oficyna Wydawnicza 
Prusinowska – Marek, A. (2013). Interwencja w środowisku wobec rodziny dotkniętej przemocą. Poradnik dla osób pracujących z dzieckiem i rodziną., Mazowieckie Centrum Polityki Społecznej, Warszawa 
Różyńska J., (2009). Przemoc wobec kobiet w rodzinie, Centrum Praw Kobiet, Warszawa. 
Rzeczniczka praw kobiet, (2016). rozmowa R. Durdy z dr. S. Spurek, „Niebieska Linia”, nr 16. 
Sajkowska, M. (red). (2004). Wykorzystywanie seksualne dzieci. Teoria badania praktyka. Warszawa: Fundacja „Dzieci Niczyje”. </t>
  </si>
  <si>
    <t>Moduł zawiera kontynuację treści dotyczących szczegółowych subdyscyplin pedagogicznych istotnych z punktu widzenia pracy pedagoga w różnych środowiskach. Celem modułu jest poszerzenie wiedzy pedagogicznej studentów o treści dotyczące pedagogiki międzykulturowej oraz szkolnej, ze szczególnym uwzględnieniem dydaktyczno-wychowawczo-opiekuńczego kontektu oddziaływań pedagoga oraz metod i form pracy pedagogicznej. Celem modułu jest też zaznajomienie i uwrażliwienie studentów na etyczny wymiar profesji pedagogicznej: istniejące w tym zakresie regulacje, rozbieżności między etosem deklarowanym i realizowanym, specyfikę dylematów moralnych w zawodzie, świadomość aksjologicznych uwarunkowań i konsekwencji oddziaływań pedagogicznych.</t>
  </si>
  <si>
    <t>Studenci powinni dysponować wiedzą ogólną z podstaw pedagogiki oraz dotychczas poznanych pedagogik szczegółowych, zagadnień dotyczących procesu wychowania oraz oddziaływań pedagogicznych, a także z podstaw psychologii rozwoju człowieka i psychologii społecznej.</t>
  </si>
  <si>
    <t>podstawowe pojęcia i idee pedagogiki międzykulturowej, jej źródła i teoretyczne podstawy oraz zasady i metody projektowania działań z zakresu edukacji międzykulturowej;
istotę i specyfikę pedagogiki szkolnej, podstawowe założenia pracy szkoły, istotę szkoły jako środowiska wychowawczego, sposoby funkcjonowania uczniów w klasie/zespole;
podstawowe pojęcia etyki oraz specygikę etyki zawodowej pedagogów; normy i zasady etyczne obowiązujące w zawodzie pedagoga.</t>
  </si>
  <si>
    <t>wybrać i zastosować środki i metody adekwatne do pracy w środowisku zróżnicowanym kulturowo, zaproponować praktyczne rozwiązania problemów pedagogicznych wynikających z różnic kulturowych wychowanków;
dokonywać obserwacji i interpretacji szkolnych sytuacji wychowawczych, zaprojektować działania usprawniajace wychowawcze oddziływanie szkoły;
wykorzystywać treści dotyczące etyki zawodu pedagoga do budowania zawodowego profesjonalizmu, dostrzegać i analizować dylematy moralno-etyczne w pracy pedagoga.</t>
  </si>
  <si>
    <t>do odpowiedzialnej realizacji działań właściwych dla edukacji międzykulturowej, jest wrażliwy na odmienność kulturową, gotowy do  współpracy w społeczeństwie wielokulturowym;
do poszukiwania innowacyjnych rozwiązań w kreowaniu środowiska wychowawczego szkoły, charakteryzuje sie postawą otwarości na problematykę wychowania dzieci i młodzieży;
do refleksji nad poziomem swoich kompetencji etycznych, ma przekonanie o wadze kompetencji etycznych w zawodzie pedagoga.</t>
  </si>
  <si>
    <t>zna i rozumie podstawowe pojęcia i idee pedagogiki międzykulturowej oraz jej źródła i teoretyczne podstawy.</t>
  </si>
  <si>
    <t>ma pogłębioną wiedzę o kontekście kulturowym więzi społecznych i o rządzących nimi prawidłowościach istotnych z punktu widzenia edukacji międzykulturowej.</t>
  </si>
  <si>
    <t>zna i rozumie zasady i metody projektowania działań z zakresu edukacji międzykulturowej.</t>
  </si>
  <si>
    <t>rozpoznaje i opisuje róznice kulturowe, uwzględnia je w projektowaniu pracy indywidualnej i zepołowej z osobami w różnym wieku i o różnym statusie społecznym.</t>
  </si>
  <si>
    <t>potrafi wybrać i zastosować środki i metody pracy adekwatne do pracy w środowisku zróżnicowanym kulturowo.  Doskonali własny warsztat pracy wykorzystując nowoczesne technologie.</t>
  </si>
  <si>
    <t>potrafi zaprojektować działania z zakresu edukacji międzykulturowej oraz zaproponować praktyczne rozwiązania problemów pedagogicznych wynikających z różnic kulturowych wychowanków. W swoich projektach i działaniach kieruje się zasadami etycznymi i zawodowymi.</t>
  </si>
  <si>
    <t>ma świadomość poziomu swojej wiedzy i umiejętności dotyczących realizacji edukacji międzykulturowej, rozumie potrzebę ciągłego doskonalenia w tym obszarze, jest gotów do komunikowania się z przedstawicielami różnych kultur i zasięgania ich opinii.</t>
  </si>
  <si>
    <t>jest gotów do oceny i krytycznej analizy informacji z zakresu teorii i praktyki edukacji międzykulturowej, odpowiedzialnej realizacji działań właściwych dla edukacji międzykulturowej, do działa zgodnie z dyrektywami metodycznymi oraz zasadami etyki.</t>
  </si>
  <si>
    <t>jest wrażliwy na odmienność kulturową, gotowy do współpracy w społeczeństwie wielokulturowym.</t>
  </si>
  <si>
    <t>1. Edukacja wielokulturowa a edukacja międzykulturowa - definiowanie pojęć, cele, obszary realizacji.
2. Kulturowe konteksty społecznego funkcjonowania zbiorowości, grup czy jednostek: kultura jako komunikacja, kulturalizacja (asymilacja, adaptacja, enkulturacja), kompetencje kuturowe jednostki.
3. Tożsamość kulturowa: zbiorowości, grupowa i indywidualna.
4. Postawy wobec różnic kulturowych: etnocentryzm i relatywizm kulturowy, stereotypy i uprzedzenia, tolerancja i dialog w układzie wielokulturowego społeczeństwa.
5. Wyzwania edukacji międzykulturowej: relacje społeczne a odmienność kulturowa, problematyka migracji i uchodźctwa.
6. Wybrane zagadnienia z zakresu metodyki i projektowania edukacji międzykulturowej (metody i formy pracy oraz formy organizacyjne działalnosci edukacyjnej stosowane w edukacji międzykulturowej (formalnej i nieformalnej), zasady projektowania działań z zakresu edukacji międzykulturowej, przykłady dobrych praktyk).</t>
  </si>
  <si>
    <t>1. Grzybowski P.P., Edukacja międzykulturowa - konteksty. Od tożsamości po język międzynarodowy, Kraków 2011.
2. Grzybowski P.P., Edukacja międzykulturowa - przewodnik. Pojęcia - literatura - adresy, Kraków 2008. 
3. Kaczor S., Sarleja T.Z. (red.), Edukacja dla interkulturowości, Warszawa-Radom 2009.
4. Nikitorowicz J., Edukacja międzykulturowa. Kreowanie tożsamości dziecka, Gdańsk 2007.
5. Nikitorowicz J., Młynarczuk-Sokołowska A., Namiotko U. (red.), Edukacja w warunkach wielokulturowości. Konteksty społeczno-metodyczne, Białystok 2016.</t>
  </si>
  <si>
    <t>1. Ecler-Nocoń B., Frania M., Kitlińska-Król M., Pedagogiczne wyzwania wobec zmiany społecznej, Katowice 2013. (Ibuk Libra dostęp ZPSB)
2. Lewowicki T., Ogrodzka-Mazur E., Szczurek-Boruta A. (red.), Edukacja międzykulturowa - dokonania, problemy, perspektywy, Toruń 2011.
3. Nikitorowicz J., Etnopedagogika w kontekście wielokulturowości i ustawicznie kształtującej się tożsamosci, Kraków 2018.  4. A.Rogalska-Marasińska,  Edukacja międzykulturowa na rzecz zrównoważonego rozwoju, Wyd. UŁ, 2017</t>
  </si>
  <si>
    <t>zna i rozumie istotę i specyfikę pedagogiki szkolnej jako subdyscypliny pedagogiki, jej miejsce w systemie nauk pedagogicznych, zna jej cele, zadania i funkcje, zna terminologię z zakresu teorii i praktyki pedagogiki szkolnej.</t>
  </si>
  <si>
    <t>zna podstawowe założenia pracy szkoły, rozumie istotę szkoły jako środowiska wychowawczego oraz odpowiedzialności prawnej pedagoga..</t>
  </si>
  <si>
    <t>zna sposoby funkcjonowania uczniów w klasie/zespole, ma wiedzę na temat ról przyjmowanych przez uczniów w klasie oraz rozumie znaczenie pozycji społecznej ucznia w zespole klasowym i rówieśniczym dla jego rozwoju.</t>
  </si>
  <si>
    <t xml:space="preserve">
potrafi dokonywać obserwacji i interpretacji szkolnych sytuacji wychowawczych, potrafi w sposób precyzyjny i spójny wypowiadać się na ich temat.</t>
  </si>
  <si>
    <t>na podstawie wiedzy teoretycznej z zakresu pedagogiki szkolnej analizuje motywy i wzory zachowań osób należących do społeczności szkolnej, potrafi logicznie uzasadnić swój wywód.</t>
  </si>
  <si>
    <t>potrafi analizować działania pedagogiczne i wskazywać obszary wymagajace modyfikacji, uwzględniając perspektywę etyczną.</t>
  </si>
  <si>
    <t>potrafi zaproponować i zaprojektować praktyczne (innowacyjne) rozwiązanie usprawniające obszar wychowawczego oddziaływania szkoły.</t>
  </si>
  <si>
    <t>ma świadomość konieczności prowadzenia zindywidualizowanych działań pedagogicznych w stosunku do uczniów, w działaniu swym kieruje się zasadami metodyki i normami etycznymi.</t>
  </si>
  <si>
    <t>jest gotów do poszukiwania innowacyjnych rozwiązań w kreowaniu środowiska wychowawczego szkoły, do kreowania własnej postawy innowacyjnej.</t>
  </si>
  <si>
    <t>charakteryzuje się postawą otwartości na problematykę wychowania dzieci i młodzieży oraz na rolę szkoły we wszechstronnym rozwoju uczniów.</t>
  </si>
  <si>
    <t>1. Pedagogika szkolna jako subdyscyplina pedagogiczna - podstawowe założenia.
2. Podstawowe założenia pracy szkoły i warunki ich realizacji. 
3. Szkoła jako środowisko wychowawcze (funkcja wychowawcza, klimat wychowawczy szkoły i klasy, klasa szkolna jako grupa społeczna, postawy wychowawcze nauczycieli)
4. Współpraca wewnątrzśrodowiskowa. Zasady i możliwości współpracy z rodzicami.
5. Wybrane wyzwania dla edukacji XXI wieku: coaching/mentoring/tutoring, płeć i szkoła, parentyfikacja, dobrostan nauczyciela i ucznia.</t>
  </si>
  <si>
    <t>1. Kuźma J., Nauka o szkole. Studium monograficzne. Zarys koncepcji, Kraków 2011.     2. Łukasik J.M., Jagielska K., Solecki R., Nauczyciel, wychowawca, pedagog. Szkolne wyzwania, Kielce 2013.
3. Nowosielska J., Bartnicka D. (red.), Coaching, mentoring, tutoring - wyzwania dla edukacji XXI wieku, Warszawa 2016. (Ibuk Libra dostęp ZPSB)    
4. Paszkiewicz A. Łobacz M., Uczeń o specjalnych potrzebach wychowawczych w klasie szkolnej, Warszawa 2013.     
5. Szczurkowska J., Mazur A. (red.), Wokół roli i zadań pedagoga i psychologa w szkole, Kielce 2013. (Ibuk Libra dostęp ZPSB)    
6.Zubrzycka-Maciąg T., Wosik-Kawala D., Wychowanie w szkole. Wskazówki dla nauczycieli, Lublin 2012.</t>
  </si>
  <si>
    <t>1. Koszyk I., Ogonowski B., Śliwa S. (red.), Szkoła wobec wyzwań współczesnej edukacji. Role i zadania pedagoga, psychologa, wychowawcy, Kraków 2018.         
2. Muchacka B., Szymański M., Szkoła w świecie współczesnym, Kraków 2008.             3. Paszkiewicz A., Skuteczna praca wychowawcza nauczyciela z uczniem, Warszawa 2014.
4. Smak E., Wereszczyńśka k., Malec A. (red.), Współczesne trendy edukacji, Opole 2015.</t>
  </si>
  <si>
    <t>zna i rozumie podstawowe pojęcia etyki oraz specyfikę etyki zawodowej pedagogów.</t>
  </si>
  <si>
    <t>ma uporządkowaną wiedzę na temat wartości i zobowiązań etycznych tworzących zawodowy etos i autorytet pedagoga.</t>
  </si>
  <si>
    <t>zna i rozumie normy i zasady etyczne obowiązujące w zawodzie pedagoga.</t>
  </si>
  <si>
    <t>zna współczesne konflikty i dylematy moralne pojawiające się w pracy pedagoga.</t>
  </si>
  <si>
    <t xml:space="preserve">wyszukuje, analizuje, ocenia, selekcjonuje i wykorzystuje informacje ze źródeł pisanych i elektronicznych na temat etyki zawodu pedagoga do budowania swojego zawodowego profesjonalizmu. </t>
  </si>
  <si>
    <t>potrafi w sposób klarowny i spójny zaprezentować i uzasadnić swoje poglądy, wątpliwości dotyczące etycznego wymiaru zawodu pedagoga, dostrzega i analizuje dylematy moralno-etyczne w pracy pedagoga.</t>
  </si>
  <si>
    <t>potrafi krytycznie analizować zapisy dokumentów kodyfikujących normy etyczne zawodu pedagoga; trafnie posługuje się terminologią z zakresu etyki i pedagogiki.</t>
  </si>
  <si>
    <t>potrafi posługiwać się zasadami i normami etycznymi w podejmowanej działalności; w oparciu o zasady etyki zawodowej projektuje działania usprawniajace wypełnianie roli zawodowej.</t>
  </si>
  <si>
    <t>jest gotów do refleksji nad poziomem swoich kompetencji etycznych oraz korygowania własnych nieprawidłowych działań i postaw;  rozumie potrzebę ciągłego dokształcania się z zakresu zagadnień etyki zawodu pedagoga.</t>
  </si>
  <si>
    <t>ma przekonanie o wadze kompetencji etycznych w zawodzie pedagoga;  jest gotów do przestrzegania zasad etyki zawodowej profesji pedagogicznej; wykazuje się odpowiedzialnością za własne przygotowanie do pracy, podejmowane decyzje i prowadzone działania oraz ich skutki; wykazuje się odpowiedzialnoscią wobec ludzi, dla których dobra działa i z którymi wspópłracuje.</t>
  </si>
  <si>
    <t>jest gotów do krytycznej analizy zapisów dokumentów kodyfikujących normy etyczne zawodu pedagoga.</t>
  </si>
  <si>
    <t>1. Podstawowe kategorie etyczne: etyka, moralność, etos, etyka ogólna, etyka zawodowa.
2. Swoistość etyki zawodowej pedagogów.
3. Wartości wychowania i etyki pedagogicznej. Etyczność jako warunek profesjonalizmu pedagoga.
4. Odpowiedzialność i wolność jako podstawowe wartości w pracy pedagoga.
5. Normy etyczne i kodeks etyczny w pracy pedagoga.
6. Zasady etyki pedagogicznej.
7. Etos i autorytet pedagoga.
8. Wspołczesne dylematy etyczne w pracy pedagoga.</t>
  </si>
  <si>
    <t>1. Homplewicz J., Etyka pedagogiczna, Rzeszów 1996.
2. Michalak J. M. (red.), Etyka i profesjonalizm w zawodzie nauczyciela, Łódź 2010.
3. Obidniak D., Sobierajski T. (red.), Etyka dla nauczycieli, Warszawa 2015, https://znp.edu.pl/assets/uploads/2018/01/Czytanki-o-edukacji_etyka-dla-nauczycieli.pdf.
4. Zając D., Etyka zawodowa nauczycieli, Bydgoszcz 2011.</t>
  </si>
  <si>
    <t>1. Andrzejuk A. (red.), Zagadnienie etyki zawodowej, Warszawa 1998, http://katedra.uksw.edu.pl/biblioteka/etyka_zawodowa.pdf.         2. Grzybek G., Etyka rozwoju a wychowanie, Rzeszów 2010.
3. Hibner J., Etyka i autorytet nauczyciela szczególną potrzebą współczesnej szkoły, "Studia Dydaktyczne" 2013, nr 24-25, s. 55-64, http://dydaktyka.uni.lodz.pl/wp-content/uploads/2015/07/04_Hibner_Jan_pop.pdf.
4. Majczak J., Etyka w pracy nauczyciela, "Edukacja Pomorska" 2019, nr 96, s. 12-15, https://www.cen.gda.pl/download/2019-11/2249.pdf.        5. Karta Nauczyciela      6. Kodeks Etyki Nauczycielskiej</t>
  </si>
  <si>
    <t>wymieni i scharakteryzuje kluczowe procesy psychiczne oraz wskaże ich konsekwencje dla funkcjonowania człowieka.</t>
  </si>
  <si>
    <t>rozpozna i zróżnicuje psychologiczne koncepcje człowieka.</t>
  </si>
  <si>
    <t>zdefiniuje pojęcie osobowości i wymieni typy osobowości.</t>
  </si>
  <si>
    <t>dokona analizy porównawczej wybranych typów osobowości.</t>
  </si>
  <si>
    <t>przeprowadzi diagnozę procesów psychicznych na konkretnym przykładzie oraz wypracuje praktyczne rekomendacje optymalizowania procesów motywacyjnych i poznawczych w różnych sytuacjach społecznych.</t>
  </si>
  <si>
    <t>będzie skutecznie prognozował ograniczenia i możliwości poszczególnych procesów psychicznych oraz osobowości w różnych sytuacjach życiowych</t>
  </si>
  <si>
    <t>zaprojektuje działania pedagogiczne w wybranym środowisku w oparciu o zasady etyki.</t>
  </si>
  <si>
    <t>ma świadomość znaczenia umiejętności pracy w zespole, komunikowania się i współpracy z innymi członkami grupy.</t>
  </si>
  <si>
    <t>ma świadomość znaczenia wiedzy i umiejętności z zakresu psychologii dla skutecznej realizacji działań w obszarze pedagogiki.</t>
  </si>
  <si>
    <t>ma świadomość znaczenia etyki w psychologii praktycznej. Dba o rozwój osobisty i wzmacnianie elastyczności psychologicznej.</t>
  </si>
  <si>
    <t>1.	Psychologia i jej zakres (działy, metody badań, dowody naukowe). Psychologia teoretyczna i stosowana vs pseudopsychologia. Zagrożenia i konsekwencje społeczne pseudopsychologii.
2.	Wybrane psychologiczne koncepcje człowieka. Analiza praktyczna.
3.	Biologiczne mechanizmy zachowania. Mózg vs zachowanie, emocje i procesy poznawcze. 
4.	Procesy emocjonalne. Funkcja emocji. Mity nt. emocji. Regulacja emocji.
5.	Procesy poznawcze. Pamięć, uwaga, myślenie. Inteligencja. Style poznawcze.
6.	Procesy motywacyjne. Motyw, proces motywacyjny, motywacja a efektywność działania.
7.	Osobowość człowieka. Typ osobowości vs zaburzenie osobowości. Podstawowa typologia.
8.	Wykorzystanie wiedzy psychologicznej w różnych obszarach pracy pedagoga. Standardy etyczne.</t>
  </si>
  <si>
    <t>1.	Doliński, D.; Strelau, J.; Psychologia akademicka. Tom 1; GWP; Gdańsk 2021
2.	Oleś, P., Wprowadzenie do psychologii osobowości Tom 11; PWN; Warszawa 2021.
3.	Zimbardo; Ph.; Johnson; R.; McCann; V., Psychologia. Kluczowe koncepcje. Tom 11. Podstawy psychologii. PWN; Warszawa 2017</t>
  </si>
  <si>
    <t>1.	Witkowski, T., Giganci psychologii. Rozmowy na miarę XXI wieku; Wydawnictwo Bez maski; Warszawa 2021.
2.	Witkowski, T., Zakazana psychologia T.1; Wydawnictwo Moderator; 2009.</t>
  </si>
  <si>
    <t>zdefiniuje kluczowe pojęcia z zakresu psychologii rozwoju człowieka: zmiana, rozwój, zadania rozwojowe.</t>
  </si>
  <si>
    <t>dokonuje analizy porównawczej wybranych koncepcji rozwoju człowieka oraz sformułuje wnioski w tym zakresie.</t>
  </si>
  <si>
    <t xml:space="preserve">omawia najważniejsze założenia dotyczące natury człowieka w wybranych koncepcjach rozwoju człowieka. </t>
  </si>
  <si>
    <t>rozpoznaje kluczowe zagrożenia na poszczególnych etapach rozwoju człowieka.</t>
  </si>
  <si>
    <t>wymienia i charakteryzuje najważniejsze zadania w poszczególnych okresach życia człowieka</t>
  </si>
  <si>
    <t xml:space="preserve">przeprowadza diagnozę potrzeb w poszczególnych okresach rozwojowych oraz wypracuje zindywidualizowane zalecenia i rekomendacje w zakresie działań wspomagających. </t>
  </si>
  <si>
    <t>skutecznie prognozuje jakość życia człowieka w różnych etapach rozwojowych na podstawie analizy zagrożeń i ograniczeń rozwojowych.</t>
  </si>
  <si>
    <t>projektuje działania wspierające rodzinę i/lub środowisko rodziny w zakresie radzenia sobie z zagrożeniami rozwojowymi (przygotowanie projektu społecznego w obszarze pomocy rodzinie z uwzględnieniem zasad psychologicznych, prawnych i etycznych)</t>
  </si>
  <si>
    <t>ma świadomość znaczenia wiedzy i umiejętności z zakresu psychologii rozwoju człowieka dla skutecznej pomocy i wsparcia poszczególnych grup ludzi.</t>
  </si>
  <si>
    <t>ma refleksję nad ograniczającym wpływem własnych przekonań i opinii dla realizacji działań z zakresu pedagogizacji różnych grup odbiorców. Dba o rozwój osobisty i wzmacnianie elastyczności psychologicznej.</t>
  </si>
  <si>
    <t>1.	Psychologia rozwoju człowieka i jej zadania. Co i jak bada współczesna psychologia rozwoju – nowe podejście do wyjaśniania rozwoju człowieka.
2.	Rozwój psychiczny – pojęcie rozwoju, zmiana rozwojowa j jej rodzaje. Model przebiegu zmian rozwojowych. Wyzwania rozwojowe na poszczególnych etapach życia.
3.	Wybrane koncepcje rozwoju człowieka. 4.	Rozwój psychiczny człowieka w poszczególnych okresach życia – od dzieciństwa do późnej dorosłości. Zadania rozwojowe. Charakterystyka najważniejszych zmian rozwojowych.
5.	Potrzeby człowieka na poszczególnych etapach rozwoju. Zagrożenia w rozwoju. Wspieranie rozwoju dziecka, nastolatka i osoby dorosłej. 
6.	Kryzys rozwojowy i jego pojęcie. Źródła kryzysów rozwojowych na poszczególnych etapach życia.
7.	Wspomaganie funkcjonowania ludzi starzejących. Mądrość jako zmiana jakościowa w funkcjonowaniu poznawczym osób starzejących.
8.	Rozwój życia rodzinnego. Natura zmian w rodzinie w ciągu życia. Przemiany w życiu rodziny na tle rozwoju jej członków.
9.	Wykorzystanie wiedzy nt. psychologii rozwoju człowieka w różnych obszarach pracy pedagoga. Standardy etyczne.</t>
  </si>
  <si>
    <t>1.	Trempała, J. (red.); Psychologia rozwoju człowieka; Wydawnictwo naukowe PWN; Warszawa 2011.
2.	Brzezińska, A.; Appelt, K.; Ziółkowska, B.; Psychologia rozwoju człowieka, GWP; Sopot 2016.</t>
  </si>
  <si>
    <t>1.	Harwas-Napierała, B.; Trempała, J. (red.); Psychologia rozwoju człowieka; Wydawnictwo naukowe PWN; Warszawa 2007.
2.	Oleś, P.; Psychologia człowieka dorosłego; Wydawnictwo naukowe PWN; Warszawa 2011.
3.	Oleś, P.; Puchalska-Wasyl, M.; Dialog z samym sobą; Wydawnictwo naukowe PWN; Warszawa 2022.</t>
  </si>
  <si>
    <t>wymienia i charakteryzuje determinanty społeczne i indywidualne następujących zjawisk społecznych: agresji, prospołeczności, stereotypów, postawy, uprzedzeń i zachowań grupowych.</t>
  </si>
  <si>
    <t>rozpoznaje oraz różnicuje stereotypy i uprzedzenia.</t>
  </si>
  <si>
    <t>wymienia najważniejsze założenia poszczególnych modeli teoretycznych z zakresu psychologii społecznej.</t>
  </si>
  <si>
    <t>definiuje pojęcia z zakresu psychologii społecznej (dysonans społeczny, konformizm, wpływ społeczny, dynamika grupowa).</t>
  </si>
  <si>
    <t xml:space="preserve">potrafi przeprowadzić analizę wybranego zjawiska z obszaru zachowań społecznych człowieka w oparciu o założenia teoretyczne wybranego modelu psychologii społecznej </t>
  </si>
  <si>
    <t>zdiagnozuje przyczyny wybranych zjawisk społecznych. Wypracuje praktyczne rekomendacje dla wspierania i niwelowania destrukcyjnych zjawisk.</t>
  </si>
  <si>
    <t>będzie skutecznie prognozował zachowania ludzi w konkretnych sytuacjach społecznych w odniesieniu do procesów pedagogicznych</t>
  </si>
  <si>
    <t>zaprojektuje wybrany projekt pedagogiczny (np. z zakresu psychoedukacji i/lub pedagogizacji)  uwzględniając prawidłowości psychologiczne funkcjonowania ludzi w różnych sytuacjach społecznych.</t>
  </si>
  <si>
    <t>ma świadomość znaczenia wiedzy i umiejętności z zakresu psychologii społecznej dla skutecznej realizacji projektów pedagogicznych i innych działań w obszarze działalności pedagogicznej.</t>
  </si>
  <si>
    <t>ma refleksję nad ograniczającym wpływem własnych przekonań i opinii dla realizacji działań z zakresu polityki społecznej. Dba o rozwój osobisty i wzmacnianie elastyczności psychologicznej</t>
  </si>
  <si>
    <t>1.	Crisp, R.J., Turner, R.N.; Psychologia społeczna. PWN, 2015
2.	Wojciszke, B., Psychologia społeczna; Wydawnictwo Naukowe SCHOLAR, 2020</t>
  </si>
  <si>
    <t xml:space="preserve">1.	Domachowski, W., Przewodnik po psychologii społecznej, Wydawnictwo Naukowe PWN, 2007   2.	Cialdini, R. (2007) Wywieranie wpływu na ludzi, teoria i praktyka., Gdańskie Wydawnictwo Psychologiczne, 2007
3.	Łukaszewski, W., Wielkie (i te nieco mniejsze) pytania psychologii. Wydawnictwo Smak Słowa, 2015   4.	Opracowanie zbiorowe, Psychologia społeczna (eseje); nr wyd. XVII, Wydawnictwo Naukowe SCHOLAR, 2006
5.	Skarżyńska,K., Jakubowska, U., Wasilewski, J. (red.), Konflikty międzygrupowe. Przejawy, źródła i metody rozwiązywania. Akademia Wydawnictwa SWPS,2007;  </t>
  </si>
  <si>
    <t>wskazuje uwarunkowania kulturowe, społeczne i medyczne w zakresie norma zdrowia psychicznego vs zaburzenia psychiczne.</t>
  </si>
  <si>
    <t>omawia najważniejsze założenia wybranego modelu zdrowia psychicznego.</t>
  </si>
  <si>
    <t>wymienia i omawia główne grupy zaburzeń dzieci, młodzieży i dorosłych.  Charakteryzuje determinanty poszczególnych grup zaburzeń psychicznych.</t>
  </si>
  <si>
    <t>definiuje  i omawia pojęcia z zakresu psychopatologii (objaw, syndrom i zespół psychopatologiczny).</t>
  </si>
  <si>
    <t xml:space="preserve">przeprowadzi analizę przypadku i wstępne rozpoznanie w oparciu o klasyfikację zaburzeń psychicznych. </t>
  </si>
  <si>
    <t>identyfikuje trudności w funkcjonowaniu drugiego człowieka oraz określa te, które zagrażają zdrowiu psychicznemu.</t>
  </si>
  <si>
    <t xml:space="preserve">przeprowadzi analizę problemów i trudności drugiego człowieka oraz określi zasoby, jakich rozwijanie mogłoby przyczynić się do lepszego funkcjonowania i większego zdrowia psychicznego. </t>
  </si>
  <si>
    <t>zaprojektuje system oddziaływań psychologicznych i/lub pedagogicznych mających na celu zwiększanie zasobów człowieka w spektrum różnych problemów i trudności. Weźmie pod uwagę, potrzebną w tym celu, wiedzę, kompetencje oraz kwestie etyczne.</t>
  </si>
  <si>
    <t>ma świadomość znaczenia wiedzy i umiejętności z zakresu psychopatologii dla skutecznej realizacji projektów pedagogicznych i innych działań w obszarze działalności pedagogicznej.</t>
  </si>
  <si>
    <t>ma refleksję nad ograniczającym wpływem własnych przekonań i opinii nt. zaburzeń i chorób psychicznych na realizację profesjonalnych usług pedagogicznych. Dba o rozwój osobisty i wzmacnianie elastyczności psychologicznej.</t>
  </si>
  <si>
    <t>1. Psychopatologia – podstawowe pojęcia. Klasyfikacja zaburzeń psychicznych. Pojęcie normy i normalności. 2. Co decyduje o zdrowiu psychicznym? Definicja zdrowia psychicznego. Model zdrowia psychicznego. 
3. Biologiczne i psychologiczne modele zaburzeń psychicznych. Zaburzenia psychiczne vs zdrowie psychiczne.  4.Psychopatologia ogólna – pojęcia objawu, syndromu i zespołu psychopatologicznego. Objawy zaburzeń w zakresie funkcji poznawczych, procesów emocjonalnych i motywacji oraz świadomości. 5.Analiza wybranych zaburzeń wieku dziecięcego i młodzieńczego (ADHD, OCD, Zaburzenia lękowe, Depresja). 6. Analiza wybranych zaburzeń wieku dojrzałego (Zaburzenia lękowe, Zaburzenia afektywne, Zaburzenia psychotyczne, Zaburzenia osobowości, PTSD). 7. Psychopatologia okresu starzenia. Zaburzenia psychiczne na tle organicznym. 8. Wybrane współczesne aspekty leczenia zaburzeń psychicznych – leczenie farmakologiczne, psychoterapia, wspieranie rodzin. 9.Wykorzystanie wiedzy z zakresu psychopatologii w różnych obszarach pracy pedagoga. Standardy etyczne.</t>
  </si>
  <si>
    <t>1.	Cierpiałkowska; L.; Psychopatologia; Wydawnictwo Scholar, 2022 
2.	Gawęda; Ł.(red.), Kryzys psychiczny we współczesnym świecie. Wydawnictwo Naukowe PWN, 2022</t>
  </si>
  <si>
    <t>1.	Butcher James N., Hooley Jill M., Mineka Susan; Psychologia zaburzeń. DSM-5. Gdańskie Wydawnictwo Psychologiczne, 2022
2.	 De Barbaro; B.; (red.); Konteksty psychiatrii; Wydawnictwo Uniwersytetu Jagielońskiego, 2014</t>
  </si>
  <si>
    <t xml:space="preserve">Współczesna edukacja i wychowanie to obszar wielu nieznanych dotąd wyzwań, ale i szans, wynikających m.in. z przemian cywilizacyjnych i świadomościowych. Procesy wychowania i uczenia  powinny zatem stale przystosowywać się do zmian społecznych i informacyjnych, a edukacja powinna wyposażyć każdego w umiejętność posługiwania się informacjami, selekcjonowania, wykorzystywania, zarządzania nimi. Celem modułu jest zapoznanie studentów z cywilizacyjnymi, psychologicznymi, technologicznymi i in. okolicznościami edukacji i wychowania, i ich konsekwencjami w pracy pedagoga. Student zdobędzie wiedzę na temat współczesnych problemów i zagrożeń  społecznych w różnych środowiskach wychowawczych, oraz oddziaływań w zakresie prewencji i wsparcia osób i środowsk zagrożonych. </t>
  </si>
  <si>
    <t xml:space="preserve">Wiedza podstawowa z zakresu: pedagogiki ogólnej i społecznej, teorii wychowania, psychologii rozwoju człowieka, psychologii kształtowania zachowań. </t>
  </si>
  <si>
    <t>•	terminologię, uwarunkowania i sposoby działania w różnych współczesnych środowiskach wychowawczych i edukacyjnych;
•	zagrożenia społeczne, kulturowe i cywilizacyjne oraz zagadnienia dotyczące społecznego wsparcia.</t>
  </si>
  <si>
    <t>diagnozować i analizować środowiska wychowawcze, oraz projektować działania przeciwko współczesnym cywilizacyjnym zagrożeniom w ramach społecznego wsparcia.</t>
  </si>
  <si>
    <t xml:space="preserve">do uznawania znaczenia wiedzy z zakresu pedagogiki (tj. środowisk edukacyjnych i wychowawczych, zagrożeń cywilizacyjnych, wsparcia społecznego) oraz rozwiązywania problemówz nimi związanych </t>
  </si>
  <si>
    <t>objaśnia  kluczowe funkcje instytucji pomocowych, charakteryzuje metody wsparcia o charakterze aktywizacyjnym oraz środowiskowym zwiększające możliwości adaptacyjne jednostek, rodzin, ale też społeczności lokalnych w sytuacji doświadczania określonych problemów lub kryzysów socjalnych.</t>
  </si>
  <si>
    <t xml:space="preserve">posiada wiedzę o procesach komunikowania interpersonalnego i społecznego, oraz ich prawidłowościach i zakłóceniach, dla celów organizowania i wdrażania wsparcia społecznego </t>
  </si>
  <si>
    <t>posiada wiedzę o interdyscyplinarnych uwarunkowaniach wsparcia interpersonalnego i społecznego w ujęciu psychologii, socjologii, kultury, antropologii, polityki społecznej, pedagogiki, medycyny, pielęgniarstwa</t>
  </si>
  <si>
    <t xml:space="preserve">potrafi diagnozować i projektować narzędzia wspierające jednostki w zróżnicowanych sytuacjach trudnych, odpowiadające współczesnym koncepcjom wsparcia                              i strategiom pracy w poradnictwie </t>
  </si>
  <si>
    <t>potrafi oceniać przydatność wsparcia społecznego  w sytuacjach stresu życiowego i dopasowywać rodzaje wsparcia do wydarzeń stresowych, osobowości człowieka</t>
  </si>
  <si>
    <t>jest świadomy uznawania znaczenia wsparcia społecznego dla niwelowania sytuacji trudnych w życiu jednostki,   z wykorzystaniem otoczenia środowiskowego, tj. organizacji pozarządowych, społeczności lokalnych, poradnictwa, edukacja całożyciowej</t>
  </si>
  <si>
    <t>jest przygotowany do myślenia w sposób innowacyjny, kreatywny i przedsiębiorczy oraz zabierania głosu w dyskusjach na tematy związane z wymiarem teoretycznym i praktycznym wsparcia społecznego</t>
  </si>
  <si>
    <t>Wykład:
1. Wsparcie społeczne – sposoby definiowania, rodzaje i źródła wsparcia, wybrane koncepcje teoretyczne. 2. Interdyscyplinarne ujęcie wsparcia interpersonalnego i społecznego (w ujęciu psychologii, socjologicznym, kulturowym, antropologicznym, polityki społecznej, pedagogicznym, medycznym, pielęgniarskim). 3. Wspieranie rodziny w zróżnicowanych sytuacjach trudnych. 4.  Wspieranie jednostki – kontekst środowiskowy (organizacje pozarządowe, społeczności lokalne, poradnictwo, uczeń zdolny, edukacja osób powyżej 50 roku życia, wsparcie seniora).
Ćwiczenia:
1. Znaczenie wsparcia społecznego w sytuacjach stresu życiowego (o dopasowaniu wsparcia do wydarzeń stresowych). 2. Wsparcie społeczne a osobowość ;różnice wynikające z ról płciowych a wsparcie społeczne i radzenie sobie ze stresem.
3. Wsparcie społeczne w rehabilitacji osób z niepełnosprawnością. 4. Wsparcie społeczne w resocjalizacji penitencjarnej. 5. Wsparcie społeczne a pomoc w procesie opieki i edukacji dziecka. 6. Senior jako podmiot wsparcia społecznego.
7. Nowe koncepcje wsparcia i strategie pracy w poradnictwie (coaching, poradnictwo online, wolontariat).</t>
  </si>
  <si>
    <t xml:space="preserve">1. Bronowski P., Kaszyński H., Maciejewska O., Kryzys psychiczny: odzyskiwanie zdrowia, wsparcie społeczne, praca socjalna, Difin, Warszawa 2019. 
2. Piorunek M., (red.), Społeczne i jednostkowe konteksty pomocy, wsparcia społecznego i poradnictwa, Wydawnictwo Naukowe UAM, Poznań 2018.
3. Spętana J., Krzysztofiak D., Frąckowiak P., Wsparcie wobec problemów społecznych w wybranych obszarach egzystencji: konteksty interdyscyplinarne, Impuls, Kraków 2018. </t>
  </si>
  <si>
    <t>1. Piorunek M. Dymensje poradnictwa i wsparcia społecznego w perspektywie interdyscyplinarnej, Wydawnictwo Naukowe UAM, Poznań 2015. 
2. Grabowiec A., Kryza J., Zielińska K., (red.), Teoria i praktyka działań komunikacyjnych w poradnictwie i terapii: perspektywa interwencji kryzysowej, Adam Marszałek, Toruń 2016.</t>
  </si>
  <si>
    <t>posiada wiedzę o pracy pedagogicznej i konieczności jej definiowania i aktualizowania adekwatnie do współczesnych oczekiwań.</t>
  </si>
  <si>
    <t>posiada podstawową wiedzę o roli i kompetencjach pedagoga (takich jak: umiejętność nawiązywania kontaktu z innymi, praca zespołowa, umiejętności negocjacyjne i rozwiązywanie konfliktów, wywierania wpływu czy zachowania asertywne, empatia, cierpliwość) oraz jego obecności w przestrzeni rodzinnej i instytucjonalnej.</t>
  </si>
  <si>
    <t>posiada umiejętność stosowania zdobytej wiedzy na temat czynników sprzyjających dobremu życiu i efektywnemu funkcjonowaniu w trakcie podejmowanych działań w pracy zawodowej</t>
  </si>
  <si>
    <t xml:space="preserve">potrafi adekwatnie określać priorytety w kontekście realizowanych przez siebie i innych zadań związanych z własnym rozwojem. </t>
  </si>
  <si>
    <t>odznacza się odpowiedzialnością za własne przygotowanie do pracy, podejmowane decyzje i prowadzone działania oraz ich skutki dla dobrostanu własnego i innych ludzi, czuje się odpowiedzialny wobec ludzi, dla których dobra stara się działać, wyraża taką postawę w środowisku specjalistów i pośrednio modeluje to podejście wśród innych.</t>
  </si>
  <si>
    <t>potrafi zaprojektować własną ścieżkę rozwoju kariery, uwzględniając i wykorzystując centralną rolę relacji  w pracy pedagogicznej, inspirując przy tym innych do działań na rzecz uczenia się przez całe życie</t>
  </si>
  <si>
    <t>jest gotów do uznawania znaczenia wiedzy pedagogicznej i dyscyplin pokrewnych dla rozumienia drugiego człowieka i rozwiązywania jego problemów, z wykorzystywaniem zasobu środowiskowego</t>
  </si>
  <si>
    <t>jest przygotowany do zabierania głosu w dyskusji na tematy związane z usytuowaniem roli pedagoga  w odniesieniu do nowych stylów życia innych ludzi, swoich podopiecznych, współpracowników</t>
  </si>
  <si>
    <t xml:space="preserve">1.	Sylwetka pedagoga. Cechy osobowościowe pedagoga. Kompetencje pedagoga. Zasoby osobiste: obraz siebie, samoocena, samoakceptacja, styl radzenia sobie ze stresem, asertywność, poczucie kontroli, koherencji, samoskuteczności, styl życia. 
2.	Pedagog w oczach innych. Centralna rola relacji w pracy pedagogicznej. Podstawy pracy pedagogicznej opartej na relacjach. 
3.	Poznanie i wykorzystanie siebie w pracy pedagogicznej opartej na relacjach. 
4.	Poznanie drugiej osoby w pracy pedagogicznej opartej na relacjach. Wykorzystanie inteligencji emocjonalnej w działaniach pedagogicznych. Empatia i słuchanie.
5.	Podtrzymywanie samego siebie w pracy pedagogicznej opartej na relacjach. Praktyka refleksyjna: ukierunkowane rozważania nad przeszłymi wydarzeniami. </t>
  </si>
  <si>
    <t>Goffman E. (2011): Relacje w przestrzeni publicznej: mikrostudia porządku publicznego
Klos A. (2017): Asertywność – klucz do dobrych relacji i poczucia własnej wartości
Kwiatkowski S., Walczak D. (2017), Kompetencje interpersonalne w pracy współczesnego nauczyciela, Wyd. Akademia Pedagogiki Specjalnej, Warszawa 2017
Lewandowska-Kidoń T., Kalinowska-Witek B. (2016): Rola pedagoga szkolnego w szkolnym systemie pomocy psychologiczno-pedagogicznej
Ronald B. Adler, Lawrence B. Rosenfeld, Russell F. Proctor (2018): Relacje interpersonalne: proces porozumiewania się 
Wegscheider-Cruse Sh. (2002): Poczucie własnej wartości: jak pokochać siebie
Znaniecki F. (2011): Relacje społeczne i role społeczne: niedokończona socjologia systematyczna</t>
  </si>
  <si>
    <t>Bugajska B. (2010): Młodość i starość: integracja pokoleń 
Musiał M. (2017): Dobra relacja. Skrzynka z narzędziami dla współczesnej rodziny
Rosenberg M. (2015): Porozumienie bez przemocy. O języku serca
Schutzenberger A.A. (2017): Psychogenealogia w praktyc</t>
  </si>
  <si>
    <t>rozwija swój warsztat  pedagogiczny,  na bieżąco doskonaląc wiedzę i umiejętności w zakresie nowych zagrożeń cywilizacyjnych.</t>
  </si>
  <si>
    <t xml:space="preserve">
dba o systematyczny rozwój swoich kompetencji zawodowych i osobistych.</t>
  </si>
  <si>
    <t>inicjuje i współorganizuje aktywności na rzecz przeciwdziałania  e-zagrożeniom.</t>
  </si>
  <si>
    <t>potrafi tworzyć kreatywne działania profilaktyczne z zakresu zapobiegania zagrożeniom cywilizacyjnym.</t>
  </si>
  <si>
    <t>umie zaprojektować sposoby przeciwdziałania oraz adekwatnego reagowania w przypadku cyberprzemocy.</t>
  </si>
  <si>
    <t>potrafi  zdiagnozować e-zagrożenia u siebie oraz w otoczeniu społecznym.</t>
  </si>
  <si>
    <t>zna czynniki ryzyka psychosomatycznych chorób cywilizacyjnych .</t>
  </si>
  <si>
    <t>wie, czym są współczesne nałogi behawioralne.</t>
  </si>
  <si>
    <t>charakteryzuje cyberzagrożenia dzieci, młodzieży i osób dorosłych.</t>
  </si>
  <si>
    <t>ma pogłebioną wiedzę na temat wpływu poszczególnych zagrożeń cywilizacyjnych na stan psychiczny jednostki oraz określonych grup społecznych.</t>
  </si>
  <si>
    <t>1,Główne zagrożenia cywilizacyjne XXI wieku z perspektywy zdrowia psychicznego.
2. Zaburzenia psychosomatyczne związane z postępem cywilizacyjnym.
3. Cyfrowa demencja oraz inne e-zagrożenia.
4. Cyberprzemoc – charakterystyka zjawiska oraz formy zapobiegania.
5. Zagrożenia społeczno-wychowawcze w cyberprzestrzeni: pornografia, seksting, pedofilia w sieci, hejting, stalking, patostreaming, flaming, troll parenting, phishing i in.
6. Uzależnienia behawioralne na przykładzie infoholizmu, siecioholizmu i gier komputerowych.
7. Wpływ mediów na występowanie zaburzeń zaburzeń odżywiania u młodzieży i dorosłych.
8. Sposoby przeciwdziałania zagrożeniom cywilizacyjnym – programy wsparcia dla dzieci, młodzieży i dorosłych.</t>
  </si>
  <si>
    <t>Moniuszko-Malinowska A. (2020). Zagrożenia cywilizacyjne XXI wieku,  Wyd. Alfa Medica Press
Wilczek-Rużyczka E. (2021). Człowiek w sytuacji zagrożenia zdrowia z perspektywy psychosomatyki, Kraków, Wyd. UJ</t>
  </si>
  <si>
    <t>Andrzejewska, A. (2007). Dziecko w cyberprzestrzeni. Warszawa: Wydaw. Pedagogium.
Andrzejewska, A., Bednarek, J, Szarzała, D. (2007). Cyberprzestrzeń – szanse, zagrożenia, uzależnienia. Warszawa: Wydaw. Pedagogium. 
Bednarek J.,  Andrzejewska A. (2014).  Zagrożenia cyberprzestrzeni i  świata wirtualnego, Difin
Grzegorzewska I., Cierpiałkowska L. 2018, Uzależnienia behawioralne, Warszawa
Raś, D. (2000). Współczesne środki wizualne jako zagrożenie dla realnych kontaktów z ludźmi. W: A.Nowak (red)., Wybrane zjawiska powodujące zagrożenia społeczne. Kraków: Impuls.
Sapolsky R.M. (2012). Dlaczego zebry nie mają wrzodów? Psychofizjologia stresu, Wydawnictwo Naukowe PWN, Warszawa. 
Siudem I. (2005). Uwarunkowania preferencji bajek z przemocą u dzieci w wieku przedszkolnym. W: S. Guz (red.), Rozwój i edukacja dziecka. Szanse i zagrożenia (s.331-352). Lublin: Wydawnictwo UMCS.
Siudem, I. (2010). Percepcja reklamy z podtekstem seksualnym przez osoby w różnym wieku. W: G.Kwiatkowska, K.Markiewicz  (red.), Komunikowanie się,Nowe wyzwania (s.39-49). Lublin: Wydawnictwo UMCS.
http://www.bezpieczneinterneciaki.pl/internetowe-zagrozenia-dzieci-i-mlodziezy/
https://www.uzaleznieniabehawioralne.pl/</t>
  </si>
  <si>
    <t xml:space="preserve">zna i rozumie  terminologię, fakty, zjawiska oraz zależności między nimi dotyczące współczesnych środowisk wychowawczych </t>
  </si>
  <si>
    <t xml:space="preserve">zna pozytywne i negatywne implikacje płynące z uczestnictwa człowieka w określonych współczesnych środowiskach wychowawczych. </t>
  </si>
  <si>
    <t>potrafi dokonać diagnozy, pogłębionej analizy i racjonalnej oceny poszczególnych komponentów współczesnych środowisk wychowawczych w złożonych sytuacjach społeczno-wychowawczych.</t>
  </si>
  <si>
    <t xml:space="preserve">planuje i wdraża praktyczne rozwiązania związane z pozytywnym funkcjonowaniem jednostki w określonych środowiskach wychowawczych. </t>
  </si>
  <si>
    <t>jest otwarty/a na poszerzenie swojej wiedzy w zakresie współczesnych środowisk wychowawczych, w tym najnowszych, na każdym etapie życia człowieka.</t>
  </si>
  <si>
    <t>1.	Wyjaśnienie terminu  „środowisko wychowawcze”.
2.	Klasyfikacja współczesnych środowisk wychowawczych według określonych kryteriów (naturalne, instytucjonalne, pozainstytucjonalne itp.)
3.	Cechy charakterystyczne współczesnych środowisk wychowawczych.
4.	Charakterystyka najważniejszych wybranych środowisko wychowawczych dla człowieka (np. rodzina, szkoła, domy kultury,  zakład pracy i inne).
5.	Środowisko medialne, jako nowy typ środowiska wychowawczego (media zimne i gorące, efekt cieplarniany w kontekście człowieka i mediów).</t>
  </si>
  <si>
    <t>1.	Rozenbajgier M., (2019), Środowiska wychowawcze. Wybrane zagadnienia, Wyd. Petrus, Kraków.
2.	Chałubińska-Jentkiewicz K., (red.) (2021), Media w erze cyfrowej. Wyzwania i zagrożenia, Wyd. Wolters Kluwer, Warszawa.
3.	Siemieniecki B., (2021) Pedagogika medialna, Wydawnictwo Naukowe PWN, Warszawa. wyd. 2.</t>
  </si>
  <si>
    <t>1.	Cichosz M., Leppert R. (2011), Współczesne środowiska wychowawcze. Stan obecny i kierunki przemian, Wyd. Kujawsko-Pomorska Wyższa Szkoła, Bydgoszcz.
2.	Morbizter J., (2018) E-świat bez granic i uprzedzeń, Wyd. WSB, Dąbrowa Górnicza.</t>
  </si>
  <si>
    <t>identyfikuje frazy, idiomy, kolokacje i  struktury gramatyczne na poziomie B2 pozwalające na rozumienie języka w kontekście zawodowym.</t>
  </si>
  <si>
    <t>potrafi przeprowadzić konwersacje zarówno w formie mówionej jak i pisanej, umie samodzielnie rozwiązać konkretne zadania sytuacyjne wymagające zastosowania języka zawodowego.</t>
  </si>
  <si>
    <t>KP1_U12   Potrafi komunikować się w języku obcym, zgodnie z wymaganiami określonymi dla poziomu B2 Europejskiego Systemu Opisu Kształcenia Językowego oraz używać go w działalności zawodowej związanej z kierunkiem i specjalnością.</t>
  </si>
  <si>
    <t>jest gotów, w trakcie wykonywania zadań i rozwiązywania problemów, pracować współdziałać  w grupie, przyjmując różne role.</t>
  </si>
  <si>
    <t>zrozumie tekst specjalistyczny w języku obcym z zakresu tematyki pedagogicznej, zastosuje specjalistyczne słownictwo w odpowiednim zakresie, wypowie się w formie werbalnej i pisemnej na wybrane tematy z dziedziny pedagogiki w różnorodnych obszarach na poziomie B2 Europejskiego Systemu Opisu Kształcenia Językowego.</t>
  </si>
  <si>
    <t>dokonuje krytycznej oceny posiadanych kompetencji w zakresie języka obcego, posiada motywację do samokształcenia i samorozwoju w zakresie języka obcego
z terminologią specjalistyczną</t>
  </si>
  <si>
    <t>Oxenden C., Latham-Koenig Ch., Hudson J., English File third edition, upper-intermediate, Oxford University Press 2014
Cullen P., Cambridge Vocabulary for IELTS, Cambridge University Press, Cambridge 2018</t>
  </si>
  <si>
    <t>rozumie znaczenie głównych wątków przekazu zawartego w złożonych tekstach na tematy konkretne i abstrakcyjne, łącznie ze zrozumieniem dyskusji na tematy z zakresu swojej specjalności</t>
  </si>
  <si>
    <t>potrafi formułować przejrzyste wypowiedzi ustne i pisemne dotyczące tematów ogólnych i specjalistycznych</t>
  </si>
  <si>
    <t>Teksty specjalistyczne z różnych źródeł: internet, prasa, publikacje naukowe, podręczniki naukowe</t>
  </si>
  <si>
    <t>1.	Pedagogika jako nauka zajmująca się wychowaniem i kształceniem.
2.	Teoria wychowania (etapy rozwoju człowieka i jego potrzeby, metody wychowania).
3.	Role społeczne, stereotypy.
4.	Systemy edukacyjne
5.	Funkcjonowanie jednostki i rodziny.
6.	Pedagogika społeczna</t>
  </si>
  <si>
    <t>1.	Uczelnia, życie studenckie, usługa edukacyjna w zakresie pedagogiki.
2.	Moje życie (miejsce zamieszkania, zainteresowania, czas wolny, udział w życiu społecznym)
3.	Zdrowie i zdrowy styl życia
4.	Media i ich rola
5.	Problemy współczesnych społeczeństw
6.	Podróże</t>
  </si>
  <si>
    <t>ma świadomość potrzeby znajomości języka obcego w życiu prywatnym i przyszłej pracy zawodowej</t>
  </si>
  <si>
    <t>potrafi opisywać i wyjaśniać system instytucji profilaktyczno – społecznych, resocjalizacyjnych i terapeutycznych, na gruncie polskich i europejskich rozwiązań</t>
  </si>
  <si>
    <t>potrafi rozpoznawać i porównywać zadania, kompetencje oraz prawne podstawy funkcjonowania instytucji i organizacji działających na rzecz dzieci i rodziny</t>
  </si>
  <si>
    <t>posiada wiedzę o głównych elementach społecznego środowiska człowieka, dobrach, usługach oraz typologii wartości realizowanych przez instytucje i organizacje na rzecz pomocy dziecku i rodzinie</t>
  </si>
  <si>
    <t>interpretuje zakres obowiązków osób udzielających wsparcia dzieciom, młodzieży i osobom dorosłym w sytuacjach problemowych czy podejmujących ryzykowne zachowania;</t>
  </si>
  <si>
    <t>prezentuje „drogę dziecka instytucjonalnego” od placówek opiekuńczych do resocjalizacyjnych</t>
  </si>
  <si>
    <t xml:space="preserve">projektuje pomoc instytucjonalną i pozainstytucjonalną w procesie pomocy dziecku i rodzinie/osobom dorosłym, w odniesieniu do zadań administracji rządowej i pozarządowej w zakresie pomocy społecznej  </t>
  </si>
  <si>
    <t>analizuje system opiekuńczo-wychowawczo-resocjalizujący, poleca innowacyjne rozwiązania, wskazuje możliwości wykorzystania form rodzinnych i środowiskowych</t>
  </si>
  <si>
    <t>jest otwarty na poszerzanie swoich kompetencji w zakresie instytucjonalnych form pomocy dziecku i rodzinie oraz ogólnych zasad polityki społecznej</t>
  </si>
  <si>
    <t xml:space="preserve">potrafi nawiązywać relacje społeczne z podmiotami  w sferze pomocy dziecku i rodzinie oraz osobom dorosłym w sytuacjach problemowych czy ryzykownych oraz inicjować rozwiązanie konkretnych problemów społecznych </t>
  </si>
  <si>
    <t>wyjaśnia słuszność zastosowania danego środka socjalizacyjnego, wychowawczego czy poprawczego</t>
  </si>
  <si>
    <t>1.	Główne elementy społecznego środowiska człowieka. Dobra, usługi i zasoby (mechanizmy, instytucje i organizacje: ramy współpracy i konfliktu).  
2.	Pojęcie i zadania pomocy społecznej. Instytucje pomocy społecznej. Pomoc społeczna jako zadanie samorządu terytorialnego. Zadania administracji rządowej w zakresie pomocy społecznej
3.	Opieka nad rodziną jako element systemu pomocy społecznej. Zadania administracji publicznej w sferze pomocy dziecku i rodzinie. 
4.	Zadania pracownika socjalnego, asystenta rodzinnego oraz placówki wsparcia dziennego jako form pracy z rodziną naturalną.
5.	System zastępczej pieczy nad dzieckiem, obejmujący rodzinę zastępczą, rodzinny dom dziecka oraz placówki opiekuńczo-wychowawcze: interwencyjne, socjalizacyjne i specjalistyczno-terapeutyczne.
6.	Placówki wspierające osoby i rodziny w sytuacji kryzysowej: ośrodek interwencji kryzysowej, dom dla matek z małoletnimi dziećmi i kobiet w ciąży, schronisko dla bezdomnych.
7.	Pomoc instytucjonalna i pozainstytucjonalna w procesie resocjalizacji. Placówki wychowawcze o charakterze resocjalizacyjnym: młodzieżowy ośrodek wychowawczy i młodzieżowy ośrodek socjoterapii.
8.	Placówki resocjalizacyjne dla nieletnich: policyjna izba dziecka, schronisko dla nieletnich, okręgowy ośrodek wychowawczy, zakład poprawczy, ośrodek kuratorski
9.	Instytucjonalne aspekty wsparcia osób z niepełnosprawnościami.
10.	Instytucje kościelne w polskim systemie pomocy społecznej.</t>
  </si>
  <si>
    <t>zna i rozumie istotę i specyfikę pedagogiki opiekuńczej jako dyscypliny naukowej, jej miejsce w systemie nauk pedagogicznych, genezę oraz główne tendencje w jej rozwoju.</t>
  </si>
  <si>
    <t>zna kluczową terminologię z zakresu pedagogiki opiekuńczo-wychowawczej (opieka, wychowanie, potrzeba, opieka międzyludzka, wychowanie przez opiekę, wychowanie opiekuńcze).</t>
  </si>
  <si>
    <t>ma uporządkowaną wiedzę dotyczącą procesu opiekuńczo-wychowawczego oraz zna jego uwarunkowania i czynniki wpływające na jego jakość.</t>
  </si>
  <si>
    <t>zna specyfikę głównych środowisk opiekuńczo-wychowawczych oraz wzorzec opiekuna-wychowawcy.</t>
  </si>
  <si>
    <t>dostrzega i rozpoznaje problemy w obszarze pedagogiki opiekuńczo-wychowawczej. Wykorzystuje wiedzę teoretyczną w celu analizowania i rozwiązywania problemów opiekuńczo-wychowawczych.</t>
  </si>
  <si>
    <t xml:space="preserve">potrafi wyjaśnić uwarunkowania i zasady pracy opiekuńczo wychowawczej. </t>
  </si>
  <si>
    <t>potrafi zaplanować pracę opiekuńczo-wychowawczą z ludźmi w różnym wieku i o różnym statusie społecznym.</t>
  </si>
  <si>
    <t>ma świadomość wartości i potrzeby podejmowania oddziaływań opiekuńczo-wychowawczych dla dobra i rozwoju osoby.</t>
  </si>
  <si>
    <t>jest świadomy wagi prowadzenia działań opiekuńczo-wychowawczych w sposób profesjonalny, zgodnie z zasadami etyki zawodowej.</t>
  </si>
  <si>
    <t>wykazuje aktywną postawę w przygotowaniu do pracy opiekuńczo-wychowawczej oraz kreatywne podejscie do pracy zespołowej.</t>
  </si>
  <si>
    <t>1. Pedagogika opiekuńcza jako dyscyplina naukowa (geneza, definicja, przedmiot, miejsce na mapie nauk pedagogicznych, funkcje).
2. Podstawowe pojęcia pedagogiki opiekuńczo-wychowawczej (opieka, wychowanie, opieka międzyludzka, opieka a pomoc, wychowanie przez opiekę, wychowanie opiekuńcze, relacje między opieką a wychowaniem).
3. Podstawowe środowiska opiekuńczo-wychowawcze oraz główne trendy w opiece instytucjonalnej.     4. Potrzeby ponadpodmiotowe i ich diagnozowanie (w tym definicja i klasyfikacja potrzeb).
5. Proces opiekuńczo-wychowawczy (uwarunkowania, zasady procesu op.-wych., planowanie pracy op.-wych.)
6. Model-wzorzec opiekuna-wychowawcy.
7. Aktualne problemy pedagogiki opiekuńczej (program ukryty w placówce opiekuńczo-wychowawczej, dziecko osamotnione w rodzinie, refleksyjna praca opiekuńczo-wychowawcza, opieka nad niesamodzielnym seniorem).</t>
  </si>
  <si>
    <t>1. Dąbrowski Z., Pedagogika opiekuńcza w zarysie. T. 1 i 2, Olsztyn 2006.
2. Gajewska G., Pedagogika opiekuńcza. Elementy metodyki, Zielona Góra 2009.
3. Jundziłł E., Pawłowska R. (red.), Pedagogika opiekuńcza. Przeszłość - teraźniejszość - przyszłość, Gdańsk 2008.
4. Wosik-Kawala D. (red.), Rodzinne i instytucjonalne środowiska opiekuńczo-wychowawcze, Lublin 2011.
5. Akty prawne: Ustawa z dnia 9 czerwca 2011 r. o wspieraniu rodziny i systemie pieczy zastępczej oraz Ustawa z dnia 25 lutego 1964 r. Kodeks rodzinny i opiekuńczy (z późn. zmianami).</t>
  </si>
  <si>
    <t>1. Dąbrowski Z., Kulpiński F., Pedagogika opiekuńcza. Historia, teoria, terminologia, Olsztyn 2002.
2. Szczepanik R., Wawrzyniak J.K., Opieka i wychowanie w instytucjach wsparcia społecznego. Diagnoza i kierunki rozwoju, Łódź 2012. (Ibuk Libra dostęp ZPSB)
3. Woronowicz W., Apanel D. (red.), Opieka - wychowanie - kształcenie. Moduły edukacyjne, Kraków 2010. (Ibuk Libra dostęp ZPSB)</t>
  </si>
  <si>
    <t>ma wiedzę o powiązaniach między zadaniami systemu oświaty a zadaniami i funkcjonowaniem innych instytucji, między innymi odpowiedzialnymi za zapobieganie i rozwiązywanie problemów społecznych w Polsce i innych krajach UE</t>
  </si>
  <si>
    <t xml:space="preserve">
ma wiedzę o metodach diagnozowania problemów społecznych</t>
  </si>
  <si>
    <t>posiada wiedzę o rodzajach więzi społecznych, o rodzajach struktur społecznych i instytucjach życia społecznego w kontekście pojawiających się problemów społecznych i instrumentów ich rozwiązywania w Polsce oraz w wybranych krajach Unii Europejskiej</t>
  </si>
  <si>
    <t>dokonuje obserwacji, analizy i interpretowania zjawisk społecznych w Polsce i UE, zwłaszcza tych problemowych, w obszarze kształcenia i wychowania</t>
  </si>
  <si>
    <t xml:space="preserve">potrafi zastosować kreatywność i przedsiębiorczość przy modelowaniu działań dla rozwiązywania problemów społecznych oraz rozpowszechniać sprawdzone i skuteczne praktyki w obszarze polityki społecznej </t>
  </si>
  <si>
    <t>jest świadomy szans i zagrożeń w sferze polityki społecznej związanych ze zmianami gospodarczymi na poziomie lokalnym i globalnym oraz przygotowany do zabierania głosu w dyskusji o wprowadzanych kierunkach polityki społecznej</t>
  </si>
  <si>
    <t>jest gotowy do uczestnictwa i współdziałania z instytucjami, których działanie nastawione jest na rozwiązywanie problemów społecznych, dąży do podnoszenia jakości pracy swojej instytucji w tym zakresie</t>
  </si>
  <si>
    <t>1.	Istota kwestii i problemów społecznych. Mechanizmy powstawania i rozpoznawania problemów społecznych. Rodzaje problemów społecznych.
2.	Z problematyki pomocy społecznej: charakterystyka pomocy społecznej w badaniach porównawczych - przegląd koncepcji; pomoc społeczna w świetle danych badań empirycznych.
3.	Pomoc społeczna a trzeci sektor; proponowane zmiany w pomocy społecznej.
4.	Pomoc społeczna w wybranych krajach Unii Europejskiej: Belgia, Francja, Hiszpania, Niemcy, Szwecja, Wielka Brytania.
5.	Konwergencja. Hybrydyzacja. Wielka Brytania - hybryda liberalno-socjalna. Holandia – hybryda socjaldemokratyczno-liberalno-konserwatywna.
6.	Trzymanie się dotychczasowego modelu. Szwecja – model socjaldemokratyczny. Duńska homogeniczność. Niemcy – kontynentalny model konserwatywny. Francja – razem, ale inaczej.
7.	Kierunki polityki społecznej w krajach śródziemnomorskich.
8.	Kierunki polityki społecznej w krajach Europy Środkowej i Wschodniej
9.	Polska specyfika: dziedzictwo opóźnionego rozwoju; socjalistyczne welfare state; narodziny opozycji w PRL; strategia transformacji w Polsce; zmasowane wprowadzenie czterech reform społecznych; elastyczny rynek pracy – dalszy rozwój polskiego kapitalizmu; mieszkalnictwo; usługi społeczne; organizacje pozarządowe; ekonomia społeczna; globalny kryzys ekonomiczny; wykorzystanie państwa opiekuńczego do zmiany politycznej.
10.	Socjalna Europa – doświadczenia i perspektywy.</t>
  </si>
  <si>
    <t>Auleytner J., Polityka społeczna w Polsce i w świecie , 2011
Gabryszak R., Magierka D. (red.), Europejska Polityka Społeczna. Wydawnictwo DIFFIN, 2011
Golinowska S., Modele polityki społecznej w Polsce i Europie na początku XXI wieku, Fundacja Batorego, 2018
Górny M., Hajder K., Kacperska M., Polityka społeczna w XXI wieku Przegląd badań, Wyd. Naukowe UAM, 2019 
Piątek K., Karwacki A., Aktywna polityka społeczna z perspektywy Europy socjalnej, Wyd. Pedagogiczne, AKAPIT. 2007
Sałustowicz P., Pomoc społeczna w wybranych krajach Unii Europejskiej, Instytut Rozwoju Służb Społecznych, 2011
Sojka E., Acedański J., Problemy społeczne Polski i Europy, Wydawnictwo Uniwersytetu Ekonomicznego w Katowicach, 2022 (także: Ibuk Libra)</t>
  </si>
  <si>
    <t>Integracja społeczna jako wyzwanie dla polityki społecznej i pracy socjalnej, Oficyna Wyd. ASPRA-JR, 2012
Jagusiak B., Bezpieczeństwo socjalne współczesnego państwa, 2015
Kraus K., Geisen T., Państwo socjalne w Europie: historia-rozwój-perspektywy. Wyd. UMK, 2013
Skowrońska A. (red.): Nowe kierunki i tendencje w organizacji i zarządzaniu pomocą społeczną, 2013
Szmagalski J., Jedna czy wiele ? Rozwój koncepcji pracy socjalnej na świecie , 2016
Tendera-Właszczuk H., Kryzys Unii czy kryzys w Unii?: kierunki dyskusji nad przyszłością integracji europejskiej, 2016</t>
  </si>
  <si>
    <t>ma uporządkowaną wiedzę o organizacji, funkcjonowaniu instytucji i jej celach (edukacyjnych, wychowawczych, opiekuńczych, resocjalizacyjnych, in). Zna  charakterystyczne dla niej zadania oraz środowisko, w jakim ona działają. Zna placówkę, jej organizację, statut/regulamin, stosowane programy (kształcenia/opiekuńcze/wychowawczo -profilatyczne itp.), oraz zasady zapewniania bezpieczeństwa w placówce i poza nią.</t>
  </si>
  <si>
    <t>Ma uporządkowaną wiedzę o uczestnikach działalności edukacyjnej, wychowawczej, pomocowej i terapeutycznej, pogłębioną w wybranych zakresach.</t>
  </si>
  <si>
    <t>potrafi w sposób jasny, spójny i precyzyjny wypowiadać się w mowie i na piśmie na tematy związane z funkcjonowaniem podopiecznych w placówce,</t>
  </si>
  <si>
    <t xml:space="preserve">
potrafi wyciągać wnioski z bezpośredniej obserwacji działań opiekuńczo- -wychowawczych; potrafi generować rozwiązania złożonych problemów pedagogicznych,  </t>
  </si>
  <si>
    <t xml:space="preserve">na podstawie obserwacji, wywiadów i analizy dokumentów potrafi przeprowadzić diagnozę najważniejszych aspektów funkcjonowania podopiecznego danej placówki 
</t>
  </si>
  <si>
    <t>skutecznie współdziała z opiekunem praktyk zawodowych z ramienia Uczelni i organizatora praktyk w celu poszerzania swojej wiedzy.</t>
  </si>
  <si>
    <t>poszukuje optymalnych rozwiązań i możliwości korygowania nieprawidłowych działań pedagogicznych.</t>
  </si>
  <si>
    <t xml:space="preserve">Głównym celem Modułu jest pogłębienie umiejętności praktycznego zastosowania wiedzy teoretycznej, integrowanie wiedzy i umiejętności zdobywanych przez studentów w toku studiowania w ramach wybranej specjalności, jak również wyposażenie studenta w zasób doświadczeń praktycznych niezbędnych do sprawnego wykonywania zawodu. Szczegółowe zasady odbywania praktyk określa Regulamin praktyk pedagogicznych. Kolejnym celem Modułu jest kreowanie aktywnej postawy studenta, w szczególności aktywizacja społeczna, naukowa i zawodowa studentów, wspieranie inicjatyw i działań studentów (wolontariat, działalność w stowarzyszeniach, działania na rzecz środowiska lokalnego, uczelni itp.). Szczegółowe informacje nt. aktywności uzupełniających określa Katalog aktywności uzupełniających. </t>
  </si>
  <si>
    <t>•	organizację pracy placówek opiekuńczo-wychowawczych, poradni psychologiczno-pedagogicznych, ośrodków rewalidacyjno-wychowawczych i in.  instytucji, placówek i zakładów pracy, których profil działania zbliżony jest do zakresu studiowanej specjalności
•	warsztat  pracy nauczyciela, wychowawcy, pedagoga w bezpośrednim środowisku pracy, 
•	sytuacje i problemy wychowawcze, opiekuńcze, terapeutyczne  i dydaktyczne oraz procedury realizowane w różnych placówkach</t>
  </si>
  <si>
    <t>•	zainicjować i podjąć  działania organizacyjne pozwalające na realizację działań pedagogicznych (dydaktycznych, wychowawczych i opiekuńczych), posiada umiejętność współpracy z innymi pedagogami, rodzicami uczniów, opiekunami itp.
•	identyfikować cele i potrzeby społeczne w różnego typu placówkach i środowiskach wychowawczych; przyłączać się lub budować sieci relacji społecznych w środowisku lokalnym, wspomagających realizację zadań i projektów, realizowanych w tymże środowisku..</t>
  </si>
  <si>
    <t xml:space="preserve">•	do posługiwania się wiedzą teoretyczną z zakresu pedagogiki, psychologii oraz dydaktyki i metodyki szczegółowej w celu diagnozowania i prognozowania określonego rodzaju sytuacji i zdarzeń pedagogicznych 
•	do projektowania, organizowania i efektywnego realizowania działań pedagogicznych (dydaktycznych, wychowawczych i opiekuńczych), w oparciu o dobrze dobrane i wykorzystane materiały, środki i metody pracy 
•	do aktywnego uczestnictwa w budowaniu i realizowaniu różnego rodzaju projektów oraz inicjatyw społecznych; do ciągłego samorozwoju oraz do kształtowania aktywnej i etycznej postawy na gruncie zawodowym i społecznym.
</t>
  </si>
  <si>
    <t>Do realizacji tego modułu niezbędne jest posiadanie kompetencji z zakresu Modułów: Społeczno-humanistyczne podstawy pedagogiki, Teoretyczne podstawy wychowania, Psychologia, Pedagogia, Praktyczne aspekty pedagogiki, Moduł specjalnościowy (1)</t>
  </si>
  <si>
    <t>Literatura przedmiotowo- metodyczna odpowiednia dla danej specjalności</t>
  </si>
  <si>
    <t xml:space="preserve">Pierwszy semestr praktyki pedagogicznej dotyczy zapoznania się:
•	ze strukturą danej instytucji, funkcjami przez nią realizowanymi, formami i metodami pracy oraz jej statusem formalno-prawnym,
•	specyfiką osób (klientów) korzystających z usług danej instytucji oraz ich potrzebami,
•	obiegiem dokumentów w danej placówce,
•	programami realizowanymi w danej placówce. 
Ponadto może podejmować działania praktyczne jako asystent opiekuna praktyki w danej placówce.
</t>
  </si>
  <si>
    <t>W ramach innych aktywności student podejmuje: 
•	działalność wolontariatu na terenie swojej miejscowości,
•	współpracuje z organizacjami pozarządowymi,
•	uczestniczy w działaniach organizowanych przez Uczelnię, pozwalającą osiągnąć założone efekty praktyki z profilem kształcenia na kierunku studiów oraz specjalności
•	lub inne działania, wymienione w Katalogu aktywności dodatkowych https://www.zpsb.pl/gryfice/strefa-studenta/plikownia/</t>
  </si>
  <si>
    <t>ma zaawansowaną wiedzę na temat funkcjonowania jednostek i społeczeństwa, także w wymiarze lokalnym, z uwzględnieniem struktur i procesów w placówkach systemu oświaty, opiekuńczo-wychowawczych, rewalidacyjnych, profilaktyczno-resocjalizacyjnych i innych organizacjach komercyjnych i społecznych,</t>
  </si>
  <si>
    <t>rozumie znaczenie społeczeństwa obywatelskiego, które tworzą jednostki, społeczności lokalne, organizacje pozarządowe (formalne i nieformalne), ruchy społeczne, podmioty ekonomii społecznej, i inne instytucje, jak również zna relacje między nimi.</t>
  </si>
  <si>
    <t>potrafi identyfikowac cele i potrzeby społeczne, zawodowe, naukowe w róznego typu organizacjach i środowiskach wychowawczych.</t>
  </si>
  <si>
    <t>potrafi tworzyć indywidualne i zespołowe plany działania w podmiotach ekonomii społecznej, organizacjach pozarządowych i in.</t>
  </si>
  <si>
    <t>Regulamin praktyki pedagogicznej i inne dokumenty pozwalające na realizację i udokumentowanie praktyki. https://www.zpsb.pl/gryfice/strefa-studenta/plikownia/</t>
  </si>
  <si>
    <t>potrafi przyłączać się lub buduje sieci relacji społecznych w środowisku lokalnym, wspomagajacych realizację zadań i projektów, realizowanych w tymże srodowisku.</t>
  </si>
  <si>
    <t>ma świadomość ciągłego samorozwoju i jest gotowy do kształtowania aktywnej i etycznej postawy na gruncie zawodowym i społecznym.</t>
  </si>
  <si>
    <t>jest gotowy do aktywnego uczestnictwa w budowaniu i realizowaniu róznego rodzaju projektów oraz inicjatyw społecznych.</t>
  </si>
  <si>
    <t>Lider zmiany społecznej</t>
  </si>
  <si>
    <t>Stres i wypalenie zawodowe</t>
  </si>
  <si>
    <t>PRAKTYCZNE ASPEKTY PEDAGOGIKI</t>
  </si>
  <si>
    <t>Warsztat rozwijający kompetencje pedagoga: Kompetencje osobiste współcz. pedagoga</t>
  </si>
  <si>
    <t xml:space="preserve">Podstawy dydaktyki ogólnej </t>
  </si>
  <si>
    <t>Warsztat rozwijający kompetencje pedagoga: Praca z osobą z doświadczeniami przemocowymi</t>
  </si>
  <si>
    <t>Cywilizacyjne zagrożenia zdrow.psych.</t>
  </si>
  <si>
    <t>Teoria i prakt. wsparcia społecznego</t>
  </si>
  <si>
    <t>egzamin ustny</t>
  </si>
  <si>
    <t>gry symulacyjne</t>
  </si>
  <si>
    <t xml:space="preserve">spotkanie z praktykiem </t>
  </si>
  <si>
    <t>zna i rozumie teorię rodziny dającą podstawę do zrozumienia aspektów jej funkcjonowania</t>
  </si>
  <si>
    <t>rozumie istotę zewnętrznej i wewnętrznej dysfunkcyjności rodziny, ich przyczyny i konsekwencje oraz konieczność poszukiwania rozwiązań służących ulepszaniu funkcjonowania rodzin</t>
  </si>
  <si>
    <t>zna i rozumie procesy komunikowania interpersonalnego i społecznego, ich prawidłowości i zakłócenia</t>
  </si>
  <si>
    <t>potrafi wykorzystać podstawową wiedzę teoretyczną dotyczącą rodziny oraz analizować i interpretować jej problemy (edukacyjne, wychowawcze, opiekuńcze, kulturalne i pomocowe)</t>
  </si>
  <si>
    <t>potrafi podejmować praktyczne działania pedagogiczne w pracy z dziećmi i młodzieżą pochodzącymi z różnych środowisk rodzinnych, a także inicjować projekty edukacyjne i wychowawcze na rzecz rodziców</t>
  </si>
  <si>
    <t>jest przekonany o sensie, wartości i potrzebie podejmowania działań pedagogicznych w środowisku społecznym</t>
  </si>
  <si>
    <t>wykazuje otwartą, akceptującą postawę wobec rodzin znajdujących się w trudnej sytuacji.</t>
  </si>
  <si>
    <t>rozumie wagę działania i zachowania się w sposób profesjonalny, i konieczności przestrzegania zasad etyki zawodowej</t>
  </si>
  <si>
    <t>1.	Wprowadzenie w problematykę rodziny. Defincja rodziny, typologizacja rodzin.
2.	Funkcja wychowawcza rodziny oraz formy i obszary jej realizacji.
3.	Rodzina współczesna i jej przemiany. Zagrożenia współczesnej rodziny, pedagogiczne konsekwencje współczesnych przemian w obrębie struktury i więzi rodzinnej.
4.	Postawy rodzicielskie i style wychowawcze rodziców. Pozytywne i negatywne postawy rodzicielskie oraz ich wpływ na rozwój i funkcjonowanie dziecka. Pozycja dziecka w rodzinie i jej wyznaczniki.
5.	Wspomaganie rodziny w spełnianiu jej funkcji wychowawczej.</t>
  </si>
  <si>
    <t>Adamski F. (red.), Wychowanie w rodzinie, Kraków 2010
Badora S., Czeredrecka B., Marzec D., Rodzina i formy jej wspomagania, Kraków 2001
Błasiak A., Dybowska E., Wybrane zagadnienia pedagogiki rodziny, Kraków 2010
Kawula S., Brągiel J., Janke A.W., Pedagogika rodziny, wydanie 2, Toruń 2022
Ziemska M., Postawy rodzicielskie, Warszawa 2009</t>
  </si>
  <si>
    <t xml:space="preserve">Tyszkowa M. (red.), Rodzina a rozwój jednostki, Poznań 1990
 http://pedagogika-rodziny.spoleczna.pl/index.php/czasopismo </t>
  </si>
  <si>
    <t>zna i rozumie zastosowanie zdobytej wiedzy pedagogicznej w pracy opiekuńczo- wychowawczej</t>
  </si>
  <si>
    <t xml:space="preserve">zna i rozumie metodykę wykonywania typowych zadań oraz procedury stosowane w działalności wychowawczej, opiekuńczej </t>
  </si>
  <si>
    <t>zna uwarunkowania i sposoby działania kreatywnego , pedagoga w różnych sytuacjach opiekuńczo- wychowawczych</t>
  </si>
  <si>
    <t>potrafi ocenić przydatność typowych metod, procedur  do realizacji zadań związanych z działalnością opiekuńczo-wychowawczą</t>
  </si>
  <si>
    <t>potrafi wykorzystać zdobytą wiedzę metodyczną do rozstrzygania dylematów pojawiających się w pracy opiekuńczo- wychowawczej</t>
  </si>
  <si>
    <t>potrafi planować i organizować pracę indywidualną oraz zespołową z podmiotami oddziaływań opiekuńczo- wychowawczych z uwzględnieniem ich indywidualnych potrzeb i możliwości</t>
  </si>
  <si>
    <t>ma świadomość poziomu swojej wiedzy i umiejętności, rozumie potrzebę ciągłego dokształcania się</t>
  </si>
  <si>
    <t xml:space="preserve">jest gotów do myślenia i działania w sposób innowacyjny, kreatywny w zakresie pracy opiekuńczo- wychowawczej </t>
  </si>
  <si>
    <t>ma przekonanie o wadze zachowania się w sposób profesjonalny, refleksji na tematy etyczne i przestrzegania zasad etyki zawodowej</t>
  </si>
  <si>
    <t>1.	Zakres i przedmiot metodyki pracy opiekuńczo- wychowawczej. Relacje między wiedzą ogólną, metodyką a praktyka. Funkcje metodyki. Metodyka szczegółowa w pracy opiekuńczo- wychowawczej.
2.	Formy i metody opieki. Pojęcia: „forma opieki”, „forma wychowania”, „metoda opieki”, „metoda wychowania”. Rodzaje wybranych metod opieki i wychowania: werbalne, niewerbalne, alternatywne – aktywizujące.
3.	Praca opiekuńczo-wychowawcza z rodzoną oraz w rodzinnych formach opieki zastępczej i placówkach opiekuńczo-wychowawczych typu rodzinnego. 
4.	Bariery komunikacyjne i ich znaczenie w pracy opiekuńczo- wychowawczej. Agresja, asertywność, uległość w pracy opiekuńczo-wychowawczej.
5.	Planowanie (projektowanie) w pracy opiekuńczo-wychowawczej. Tworzenie konspektów zajęć opiekuńczo-wychowawczych w oparciu o poznane metody i formy zajęć.</t>
  </si>
  <si>
    <t>Karaszewska H. (red.), Człowiek w pułapce problemów: psychospołeczne problemy jednostki oraz instytucjonalne i pozainstytucjonalne sposoby ich rozwiązywania, Wyd. UAM, Poznań 2020
Krajewska B., Instytucje wsparcia dziecka i rodziny. Zagadnienia podstawowe, Oficyna Wyd. Impuls, 2010 (IBUK)
Kusztal J., Dobro dziecka w procesie resocjalizacji. Aspekty pedagogiczne i prawne, Wud. UJ, Kraków 2018
Siemionow J., Resocjalizacja młodzieży niedostosowanej społecznie, Difin, Warszawa 2022
Kolankiewicz M., Placówki opiekuńczo-wychowawcze. Historia i teraźniejszość, Difin, Warszawa 2022</t>
  </si>
  <si>
    <t>Królak B.,Rączka M., Ustawa o wspieraniu rodziny i systemie pieczy zastępczej. Komentarz, Warszawa 2017. 
Marzec H., Szymczyk K., Stolarczyk M., Współpraca instytucji pracujących na rzecz dziecka i rodziny. Tom I: Lokalny system pomocy rodzinie, Wydawnictwo Uniw. J.Kochanowskiego w Kielcach, 2021 
Michel M., Lokalny system profilaktyki społecznej i resocjalizacji nieletnich, Wydawnictwo Pedagogium, Warszawa, 2013.
Sierpowska I., Pomoc społeczna. Komentarz, Wolters Kluwer, Warszawa 2020
Poncylisz M., Kolankiewicz M., Młodzi dorośli opuszczający placówki opiekuńczo-wychowawcze i rodziny zastępcze, Wyd. UW, Warszawa 2016 (ebook)
Obowiązujące, aktualizowane akty prawne dotyczące wymienionych w tematyce zajęć instytucji opiekuńczo-wychowawczych i profilaktyczno-resocjalizacyjnych i form pomocy rodzinie.</t>
  </si>
  <si>
    <t>Dąbrowski Z., red., Węzłowe problemy opieki i wychowania w domu dziecka, Olsztyn 1997
Gajewska G., Współczesne tendencje, problemy i wyzwania w opiece i wychowaniu. Teoria, metodyka i praktyka w opinii studentów, Wyd. Impuls 2020
Kamińska U., Metodyka pracy wychowawczo-opiekuńczej, Katowice 2002</t>
  </si>
  <si>
    <t>Brągiel J., Formy opieki, Opole 2010
Gajewska G., Pedagogika opiekuńcza: elementy metodyki, Zielona Góra 2009
Górnicka B., Metodyka pracy opiekuńczo - wychowawczej. Podręcznik akademicki. Opole 2016 
Marzec H., Szymczyk K., Stolarczyk M., Doskonalenie umiejętności interpersonalnych w pracy wychowawczej. Metody i techniki pracy z dziećmi w placówkach opiekuńczo-wychowawczych, Wyd. UJK w Kielcach, 2019 (ebook)</t>
  </si>
  <si>
    <t xml:space="preserve">posiada pogłębioną  wiedzę z zakresu studiowanej specjalności  i kierunku, a zwłaszcza z obszaru tematycznego pracy, </t>
  </si>
  <si>
    <t xml:space="preserve">wykazuje znajomość metodologii pracy badawczej z obszaru nauk pedagogicznych </t>
  </si>
  <si>
    <t>zna procedury i normy przygotowywania pracy dyplomowej oraz zasady i wymogi  prawa autorskiego</t>
  </si>
  <si>
    <t>ma umiejętność dostrzegania i formułowania problemów poznawczych  i praktycznych</t>
  </si>
  <si>
    <t>potrafi obserwować i analizować zjawiska pedagogiczne i ich uwarunkowania, dostrzegać zachodzące prawidłowości i zależności , oceniać je i wyciągać poprawne i etyczne wnioski</t>
  </si>
  <si>
    <t>wykazuje samodzielność i decyzyjność w podejmowaniu zadań  i rozwiązywaniu ważnych problemów zawodowych i społecznych.</t>
  </si>
  <si>
    <t>wyczerpująco objaśni główne teorie wyjaśniające kształtowanie zachowań ludzi.</t>
  </si>
  <si>
    <t xml:space="preserve">zdefiniuje pojęcie zachowania. Wskaże główne determinanty zachowań ludzi. </t>
  </si>
  <si>
    <t>wymieni najważniejsze założenia poszczególnych modeli teoretycznych wyjaśniających kształtowanie zachowań ludzi.</t>
  </si>
  <si>
    <t>zdefiniuje pojęcia: schemat dysfunkcyjny, rezyliencja, dysregulacja emocjonalna, osobowość, temperament, inteligencja emocjonalna.</t>
  </si>
  <si>
    <t>przeprowadzi analizę wybranego zachowania człowieka w oparciu o założenia teoretyczne wybranego modelu teoretycznego</t>
  </si>
  <si>
    <t xml:space="preserve">zdiagnozuje źródła dysfunkcyjnych schematów w rozwoju wybranych zachowań człowieka. </t>
  </si>
  <si>
    <t>będzie potrafił prognozować zachowania ludzi w sytuacjach trudnych (zagrożenia) w sytuacjach pedagogicznych</t>
  </si>
  <si>
    <t>wypracuje rekomendacje kształtowania prawidłowych zachowań w wybranych procesach pedagogicznych</t>
  </si>
  <si>
    <t>ma świadomość znaczenia wiedzy i umiejętności z zakresu psychologii kształtowania zachowań ludzi dla skutecznej realizacji projektów pedagogicznych i innych działań w obszarze działalności pedagogicznej.</t>
  </si>
  <si>
    <t>ma refleksję nad ograniczającym wpływem własnych przekonań i schematów dla realizacji działań z zakresu pedagogiki. Dba o rozwój osobisty i wzmacnianie elastyczności psychologicznej.</t>
  </si>
  <si>
    <t>1.	Zachowanie człowieka jako przedmiot badań psychologii.
2.	Mechanizmy zachowań człowieka w różnych podejściach i nurtach psychologii.
3.	Perspektywa poznawcza vs kształtowanie zachowań. Kluczowe pojęcia.
4.	Perspektywa motywacyjna vs kształtowanie zachowań. Kluczowe pojęcia.
5.	Perspektywa teorii uczenia vs kształtowanie zachowań. Kluczowe pojęcia.
6.	Perspektywa kulturowa vs kształtowanie zachowań. Kluczowe pojęcia.
7.	Perspektywa ewolucjonistyczna vs kształtowanie zachowań. Kluczowe pojęcia.
8.	Zachowania a wczesne doświadczenia życiowe i osobowość. Dysfunkcyjne schematy. Rezyliencja.
9.	Emocje i ich wpływ na zachowania. Regulacja i dysregulacja emocjonalna. Inteligencja emocjonalna.
10.	Zachowania ludzi w sytuacjach trudnych. Zagrożenie psychologiczne vs bezpieczeństwo psychologiczne. 
11.	Studium przypadku – analiza praktyczna wybranych zachowań.</t>
  </si>
  <si>
    <t xml:space="preserve">1.	Wojciszke, B., Psychologia społeczna; Wydawnictwo Naukowe SCHOLAR, 2020
2.	Monika Suchowierska-Stephany,M.,  Ostaszewski, P., ] Bąbel, P., (praca zbiorowa), Analiza zachowania, Vademecum, GWP, 2021
3.	Eckhard, R., Bruce, St., Brockman, R., Kontekstualna terapia schematów, GWP, 2021
</t>
  </si>
  <si>
    <t>1.	Łukaszewski, W., Wielkie (i te nieco mniejsze) pytania psychologii. Wydawnictwo Smak Słowa, 2015
2.	Schiraldi Glenn R., Siła Rezyliencji. Jak poradzić sobie ze stresem, traumą i przeciwnościami losu, GWP, 2021</t>
  </si>
  <si>
    <t>Moduł specjalnościowy zawiera przedmioty, które pomogą studentom poznać teoretyczne założenia pedagogiki opiekuńczo - wychowawczej oraz systemy instytucji opiekuńczo - wychowawczych i profilaktyczno- resocjalizacyjnych w Polsce i w Europie. Powyższe treści ukazywane są w sposób umożliwiający zrozumienie zachodzących problemów  w różnych grupach społecznych.</t>
  </si>
  <si>
    <t>Znajomość podstawowych pojęć z zakresu pedagogiki, pedagogiki społecznej, socjologii i psychologii.</t>
  </si>
  <si>
    <t>•	zadania pedagogiki opiekuńczo- wychowawczej oraz działania opiekuńczo- wychowawcze,
•	podstawy funkcjonowania instytucji opiekuńczo- wychowawczych i profilaktyczno- resocjalizacyjnych,
•	przedmiotową wiedzę o problemach o charakterze społecznym.</t>
  </si>
  <si>
    <t>•	posługiwać się podstawową wiedzą teoretyczną z zakresu pedagogiki opiekuńczo-wychowawczej,
•	identyfikować zjawiska opiekuńcze i resocjalizacyjno- profilaktyczne z wykorzystaniem wiedzy z zakresu pedagogiki,
•	identyfikować i interpretować wybrane problemy społeczne
•	analizować wybrane ogólnoeuropejskie problemy społeczne i porównać jez problemami polskimi.</t>
  </si>
  <si>
    <t>•	poszukiwać optymalnych rozwiązań w pracy opiekuńczo- wychowawczej oraz postępuje zgodnie z zasadami etyki,
•	podejmować działania z obszaru redukowania problemów społecznych w wybranym środowisku,</t>
  </si>
  <si>
    <t>Tematyka modułu skupia się na zagadnieniach dotyczących sposobów i form pracy opiekuńczo- wychowawczej. Znajomość metodyki poszerza pedagogika rodziny oraz szukanie odpowiedzi na pytanie, jak wspierać i pomagać rodzinie dysfunkcyjnej. Studenci rozpoczną seminarium dyplomowe.</t>
  </si>
  <si>
    <t>Znajomość pojęć z zakresu psychologii społecznej i pedagogiki dorosłych, pedagogiki opiekuńczo- wychowawczej oraz metod i technik badań metodologicznych</t>
  </si>
  <si>
    <t>•	teorię rodziny dającą podstawę do zrozumienia aspektów jej funkcjonowania, w tym rodziny dysfunkcyjnej,
•	ogólną metodykę pracy opiekuńczo- wychowawczej oraz metodykę wykonywania typowych zadań pomocowych w obrębie rodziny dysfunkcyjnej,
•	ogólne zasady pisania pracy dyplomowej.</t>
  </si>
  <si>
    <t>•	wykorzystać zdobytą wiedzę metodyczną do rozstrzygania dylematów pojawiających się w pracy opiekuńczo- wychowawczej,
•	identyfikować, interpretować zjawiska z obszaru dysfunkcji w rodzinie,
•	dostosować metody w pracy z rodziną dysfunkcyjną do jej potrzeb,</t>
  </si>
  <si>
    <t xml:space="preserve">•	rozumieć sens, wartość i potrzebę podejmowania działań pedagogicznych w środowisku społecznym, w tym w pracy z rodziną,
•	do myślenia i działania w sposób innowacyjny, kreatywny w zakresie pracy opiekuńczo- wychowawczej,
•	prowadzić zindywidualizowane działania pedagogiczne w pracy z rodziną dysfunkcyjną.
</t>
  </si>
  <si>
    <t>Studenci przechodząc przez poszczególne przedmioty modułu mogą poznać istotę diagnostyki pedagogicznej uwzględniając założenia teoretyczne pedagogiki specjalnej i pracy socjalnej. W dalszym ciągu modułu poznają, jak pracować m.in. z osobą uzależnioną.</t>
  </si>
  <si>
    <t>Oprócz znajomości pojęć z poprzednich modułów specjalnościowych istotna jest znajomość pojęć z biomedycznych podstaw rozwoju i wychowania oraz psychologii: rozwoju człowieka i kształtowania zachowań.</t>
  </si>
  <si>
    <t>•	rolę diagnozy, kontroli  w pracy opiekuńczo- wychowawczej,
•	elementarną terminologię używaną w pedagogice specjalnej,
•	podstawy teoretyczne uzależnień oraz ich profilaktyki.</t>
  </si>
  <si>
    <t>•	opisywać i wyjaśniać specyfikę psychospołecznego funkcjonowania uczestników sytuacji opiekuńczo- wychowawczych oraz tworzyć prognozy i konkretne wskazówki praktycznego działania pedagogicznego,
•	posługiwać się podstawową wiedzą teoretyczną z zakresu pedagogiki specjalnej w celu diagnozowania, analizowania i prognozowania sytuacji opiekuńczo- wychowawczych, a także w celu oceny jakości usług związanych z z daną działalnością,
•	zdefiniować i próbuje rozwiązywać problemy związane z profilaktyką uzależnień.</t>
  </si>
  <si>
    <t>•	do prowadzenia działań diagnostycznych w stosunku do osób i grup w różnym wieku, w tym rodzin, zgodnie z dyrektywami metodycznymi,
•	współdziałać i pracować w grupie, przyjmując w niej różne role oraz przestrzegać zasad etyki.</t>
  </si>
  <si>
    <t>Czwarty, ostatni moduł specjalnościowy to próba uszczegółowienia wszystkich wcześniej poznanych wiadomości. Student poznając psychoterapię i socjoterapię będzie mógł swoją wiedzę przenieść  do praktyki stosując odpowiednie  sposoby pracy jako asystent rodziny, w tym uwzględniając działania socjoterapeutyczne oraz sposoby rozwiązywania konfliktów rodzinnych. Student kończy moduł gotową pracą dyplomową.</t>
  </si>
  <si>
    <t>Znajomość pojęć z wcześniejszych modułów (kierunkowych i specjalnościowych).</t>
  </si>
  <si>
    <t>•	zasady psychoterapii i socjoterapii, techniki terapeutyczne oraz metody pracy socjoterapeutycznej,
•	rolę asystenta rodziny oraz warsztatu wychowawcy w placówkach opiekuńczo- wychowawczych,
•	zasady prowadzenia mediacji i negocjacji w rozwiązywaniu konfliktów rodzinnych.</t>
  </si>
  <si>
    <t>•	posługiwać się wiedzą teoretyczną z zakresu psychoterapii i socjoterapii w swoich działaniach opiekuńczo- wychowawczych,
•	wykorzystać posiadaną wiedzę, dobierać adekwatne metody, środki, procedury i formy działania do realizacji zadań związanych z różnymi sferami działalności wychowawcy placówki opiekuńczej oraz asystenta rodziny.</t>
  </si>
  <si>
    <t xml:space="preserve">•	świadomie współpracować w grupie zawodowej z wykorzystaniem różnych technik, w tym technik mediacji i negocjacji,
•	unikać uniformizacji swojej pracy opiekuńczo- wychowawczej,
•	stale podnosić poziom swojej wiedzy i umiejętności poprzez ciągłe dokształcanie się.
</t>
  </si>
  <si>
    <t>zna w zaawansowanym stopniu dominujące współcześnie problemy o charakterze społecznym.</t>
  </si>
  <si>
    <t>wie, jakiego rodzaju konsekwencje dla pedagoga generują problemy społeczne związane z rozwojem cywilizacyjnym i przemianami demograficznymi.</t>
  </si>
  <si>
    <t>potrafi zidentyfikować makro i mikrospołeczne uwarunkowania problemów i patologii społecznych, i ich konsekwencje dla wybranych procesów pedagogicznych</t>
  </si>
  <si>
    <t>potrafi aktualne, dominujące problemy społeczne zinterpretować w kontekście pracy pedagoga.</t>
  </si>
  <si>
    <t xml:space="preserve">potrafi diagnozować sytuacje wychowawcze uwzględniając szerszy kontekst społeczny, w tym problemy społeczne o charakterze mikro, makro i globalnym. </t>
  </si>
  <si>
    <t>jest gotowy do interdyscyplinarnego postrzegania procesu wychowawczego oraz wykorzystania wiedzy i umiejętności z zakresu współczesnych problemów społecznych do doskonalenia swojego warsztatu zawodowego.</t>
  </si>
  <si>
    <t xml:space="preserve">jest zmotywowany do ciągłego zabiegania o aktualność swojej wiedzy z zakresu problemów i zagrożeń społecznych. </t>
  </si>
  <si>
    <t xml:space="preserve">1. Kwestia problemów i zagrożeń społecznych na gruncie teorii socjologicznych (sposoby definiowania problemów społecznych i ich diagnozowania, stanowiska teoretyczne).
2.  Makrospołeczne i mikrospołeczne uwarunkowania problemów społecznych.
3.  Dobrostan psychiczny i fizyczny człowieka w globalnym, cyfrowym świecie – zagrożenia i szanse.
4. Anomia i chaos aksjologiczny w społeczeństwie opartym na relatywizmie normatywnym.
5. Starzenie się, samotność, zapóźnienie cywilizacyjne – problemy starzejących się społeczeństw.
6. Ubóstwo jako problem społeczny.
7. Problem uzależnień we współczesnym świecie, ich źródeł i konsekwencji.
8. Przestępczość jako problem społeczny.
9. Imigracja. Między integracją a izolacją społeczną. </t>
  </si>
  <si>
    <t>1.	Frysztacki, K."Socjologia problemów społecznych". Warszawa 2009, Wydawnictwo Naukowe SCHOLAR.
2.	Gray, M., Webb, S.A. "Praca Socjalna. Teoria i metody". Warszawa 2019, Wydawnictwo Naukowe PWN.
3.	Grotowska-Leder, J. (red.) "Sieci wsparcia społecznego jako przejaw integracji i dezintegracji społecznej". Łódź 2008, Wydawnictwo Uniwersytetu Łódzkiego.
4.	Kotlarska-Michalska A., Poczucie niepewności wśród młodych dorosłych. Przejawy i uwarunkowania (w:) J. Kaczmarek (red.) Między socjologią a filozofią i teologią. Księga jubileuszowa dla Profesora Józefa Baniaka, Wydawnictwo Nauk Społecznych i HumanistycznychUAM, Poznań 2019, s. 253-276,3)
5.	 Kotlarska-Michalska A., Ukryte problemy społeczne–ich przyczyny i specyfika w Polsce, „Human Studies”. Series of Pedagogy 9/41 (2019) s. 100-119, (artykuł ogólnodostępny na stronie Human Studies)</t>
  </si>
  <si>
    <t>1.	Kwaśniewski J., (red.) Badania problemów społecznych, Warszawa 2003, Wydawnictwo Naukowe PWN.
2.	Kotlarska-Michalska A., Specyfika opieki nad najstarszym pokoleniem a polityka społeczna wobec starości, „Przegląd Socjologiczny”, 2016, nr 2.
3.	Miś, L. "Problemy społeczne. Teoria, metodologia, badania". Kraków 2007, Wydawnictwo Uniwersytetu Jagiellońskiego.</t>
  </si>
  <si>
    <t>posiada podstawową wiedzę psychologiczną i techniczną o cyberprzestrzeni jako nowym wymiarze aktywności człowieka i społeczeństw</t>
  </si>
  <si>
    <t>posiada pogłebioną wiedzę o normach i zasadach wypowiadania się w przestrzeni publicznej, ze szczególnym uwzględnieniem cyberprzestrzeni.</t>
  </si>
  <si>
    <t>posiada pogłębioną wiedzę o strategiach bezpieczeństwa i zakresie ochrony ludzi, danych i mienia w cyberprzestrzeni.</t>
  </si>
  <si>
    <t>potrafi przygotowywać treści cyfrowe z poszanowaniem zasad współżycia społecznego oraz netykiety.</t>
  </si>
  <si>
    <t>potrafi zaprojektować narzędzia wspierające pracę pedagogów odpowiadające wyzwaniom związanym z funkcjonowaniem w cyberprzestrzeni</t>
  </si>
  <si>
    <t>potrafi unikać/minimalizować wpływ zagrożeń związanych z funkcjonowaniem w cyberprzestrzeni.</t>
  </si>
  <si>
    <t>jest świadomy/-a szans i zagrożeń związanych z nowymi stylami życia innych ludzi, swoich podopiecznych, współpracowników oraz konieczności uwzględniania ich w podejmowanej działalności zawodowej</t>
  </si>
  <si>
    <t>jest przygotowany do zabierania głosu w dyskusji na tematy związane z bezpieczeństwem w cyberprzestrzeni</t>
  </si>
  <si>
    <t>jest otwarty/-a na poszerzanie swoich kompetencji w zakresie nowoczesnych technologii</t>
  </si>
  <si>
    <t>1.	Pojęcie i rola cyberprzestrzeni we współczesnym świecie
2.	Nowe style życia (nauka, praca, czas wolny)
3.	Wolność słowa i wypowiedzi w cyberprzestrzeni
4.	Podstawowe strategie bezpieczeństwa w cyberprzestrzeni – ochrona danych, osób i mienia
5.	Cyberprzestrzeń – wyzwania kompetencyjne dla pedagogów, opiekunów i rodziców</t>
  </si>
  <si>
    <t>1.	A. Alter, Uzależnienia 2.0. Dlaczego tak trudno się oprzeć nowym technologiom, Wydawnictwo Uniwersytetu Jagiellońskiego, 2019
2.	M. Jabłońska, Człowiek w cyberprzestrzeni. Wprowadzenie do psychologii Internetu, Wydawnictwo Uniwersytetu Łódzkiego, 2018
3.	D. Szeligiewicz-Urban, B. Matusek, M. Kopsztejn, Uczeń i nauczyciel w zderzeniu z cyberprzestrzenią, Wydawca: Wyższa Szkoła Humanitas, 2020</t>
  </si>
  <si>
    <t>1.	J. Badnarek, A. Andrzejewska, Zagrożenia cyberprzestrzeni i świata wirtualnego, Difin, 2014
2.	M. Rowicka, E-uzależnienia. Teoria, profilaktyka, terapia, Wydawca: Fundacja Praesterno, 2018</t>
  </si>
  <si>
    <t>ma rozszerzoną wiedzę o uczestnikach działalności edukacyjnej, wychowawczej, opiekuńczej, kulturalnej i pomocowej oraz specyfice funkcjonowania osób w kontekście prawidłowości i nieprawidłowości rozwojowej.</t>
  </si>
  <si>
    <t>zna i objaśnia terminologię używaną w pedagogice specjalnej oraz sposoby jej zastosowania w obszarze działalności zawodowej pedagoga.</t>
  </si>
  <si>
    <t>potrafi wykorzystywać podstawową wiedzę teoretyczną z zakresu pedagogiki specjalnej w celu analizowania i interpretowania problemów edukacyjnych, wychowawczych, opiekuńczych, kulturalnych i pomocowych, a także motywów i wzorów ludzkich zachowań</t>
  </si>
  <si>
    <t>potrafi  ocenić przydatność typowych metod, procedur i dobrych praktyk do realizacji zadań związanych z różnymi sferami działalności pedagogicznej w powiązaniu ze studiowaną specjalnością.</t>
  </si>
  <si>
    <t>ma świadomość poziomu swojej wiedzy i umiejętności, rozumie potrzebę ciągłego dokształcania się zawodowego i rozwoju osobistego, dokonuje samooceny własnych kompetencji i doskonali umiejętności w trakcie realizowania działań pedagogicznych (dydaktycznych, wychowawczych i opiekuńczych), wyznacza kierunki własnego rozwoju i kształcenia.</t>
  </si>
  <si>
    <t>Wykłady:
1.	Pedagogika specjalna jako nauka interdyscyplinarna (nauka teoretyczna i praktyczna), definicja, cele pedagogiki specjalnej i jej klasyfikacje.
2.	Niepełnosprawność, klasyfikacje, rodzaje oraz przyczyny niepełnosprawności.
3.	Zakres i przedmiot pedagogiki specjalnej: opieka, rewalidacja, resocjalizacja, reedukacja. Indywidualne i społeczne potrzeby pedagogiki specjalnej.
4.	Specyfika programowo-metodyczna: cele, zasady, wybrane metody, formy organizacyjne, kontrola i ocena.
5.	 Pedagog specjalny – wykształcenie i jego cechy osobowościowe.
Ćwiczenia:
1.	Oligofrenopedagogika – charakterystyka działu pedagogiki specjalnej, osób niepełnosprawnych intelektualnie.
2.	Surdopedagogika - charakterystyka działu pedagogiki specjalnej, osób głuchych i niedosłyszących.
3.	Logopedia – dyscyplina naukowa  w kontekście działań pedagogiki specjalnej (zadania, rodzaje zaburzonych zdolności komunikacyjnych, prewencja i niwelowanie wad mowy).
4.	Tyflopedagogika – charakterystyka działu pedagogiki specjalnej, osób niewidomych i niedowidzących.
5.	Resocjalizacja - charakterystyka działu pedagogiki specjalnej, jej cele.
6.	Pedagogika terapeutyczna charakterystyka działu pedagogiki specjalnej, jej cele.
7.	Pedagogika osób wybitnie zdolnych, diagnozowanie, działania rozwijające uzdolnienia.</t>
  </si>
  <si>
    <t xml:space="preserve">1.	Chrzanowska I., Pedagogika specjalna. Od tradycji do współczesności. Wyd. Impuls, Kraków 2020.
2.	Deutsch Smith D., Pedagogika specjalna, t. 1,2, Wyd. Naukowe PWN, Warszawa 2011. 
3.	Głodkowska J., Dydaktyka specjalna Od systematyki do projektowania dydaktyk specjalistycznych, Warszawa 2017. </t>
  </si>
  <si>
    <t>1.	Błeszyński J., Niepełnosprawność intelektualna:  mowa, język, komunikacja : czy iloraz inteligencji wyjaśnia wszystko?,Wyd. Harmonia, Gdańsk 2013.
2.	Dykcik W., Pedagogika specjalna, Wyd. UAM, Poznań 2009.</t>
  </si>
  <si>
    <t>definiuje pojęcie uzależnienia i współuzależnienia. Ma podstawową wiedzę na temat mechanizmów uzależnień oraz psychospołecznych modeli ich wyjaśniania. Posiada wiedzę o różnych rodzajach uzależnień oraz ich charakterze. Ma wiedzę na temat projektowania działań profilaktycznych na różnych poziomach.</t>
  </si>
  <si>
    <t>zna i rozumie metody pracy z osobami uzależnionymi od substancji i od czynności. Opisuje leczenie farmakologiczne, proces psychoterapii uzależnień oraz działalność grup samopomocowych.</t>
  </si>
  <si>
    <t>zna testy diagnostyczne wykorzystywane w diagnozie alkoholizmu, narkomanii i uzależnienia od seksu.</t>
  </si>
  <si>
    <t>potrafi wykorzystywać wiedzę teoretyczną z zakresu pedagogiki oraz powiązanych z nią dyscyplin, w celu analizowania i interpretowania indywidualnych przypadków osób uzależnionych, potrafi wykorzystać zdobytą wiedzę do tworzenia programów i oddziaływań o charakterze profilaktycznym.</t>
  </si>
  <si>
    <t xml:space="preserve">potrafi analizować problemy osób uzależnionych, określa ich przyczyny, stosuje adekwatne metody rozwiązywania z wykorzystaniem wiedzy. Prognozuje ich rozwiązanie i przewiduje skutki planowanych działań. </t>
  </si>
  <si>
    <t>stosuje zasady etyki zawodowej w pracy z osobami uzależnionymi. dostrzega i analizuje zachowania sprzeczne z zasadami etyki zawodowej.</t>
  </si>
  <si>
    <t xml:space="preserve">odpowiedzialnie przygotowuje się do swojej pracy, dokonuje profesjonalnej diagnozy, stosuje właściwą terapię w stosunku do osób uzależnionych kierując się dobrem klienta oraz zasadami etyki zawodowej. </t>
  </si>
  <si>
    <t>ma świadomość poziomu swojej wiedzy i umiejętności, rozumie potrzebę ciągłego dokształcania się zawodowego i rozwoju osobistego, dokonuje samooceny własnych kompetencji i doskonali umiejętności, wyznacza kierunki własnego rozwoju i kształcenia</t>
  </si>
  <si>
    <t>jest przygotowany do aktywnego uczestnictwa w grupach, organizacjach i instytucjach, które prowadzą terapię osób uzależnionych i współuzależnionych oraz prowadzą działania o charakterze profilaktycznym, w tym prowadzenia zindywidualizowanych oddziaływań resocjalizacyjnych i pomocowych.</t>
  </si>
  <si>
    <t>Uzależnienie jako nałóg, choroba, proces. Podział uzależnień. Uzależnienie i addiction. Współuzależnienie. Wieloczynnikowa koncepcja uzależnień. Kryteria diagnostyczne uzależnienia. Pojęcie profilaktyki uzależnień. Rodzaje i strategie profilaktyki. Cele i zadania profilaktyki uzależnień. Diagnoza alkoholizmu. Identyfikacja osób z problemami alkoholowymi: wskaźniki kliniczne, testy diagnostyczne. Analiza testów przesiewowych CAGE, MAST, SAAST, AUDIT, POSIT, testu baltimorskiego. Badania laboratoryjne. Objawy ostrzegawcze alkoholizmu. Fazy alkoholizmu wg Jellinka. Uzależnienie od alkoholu wg Światowej Organizacji Zdrowia. Kryteria uzależnienia wg Amerykańskiego Towarzystwa Psychiatrycznego. Wybrane problemy diagnostyczne spotykane u osób uzależnionych. Terapia alkoholizmu. Działania profilaktyczne. Motywy podejmowania leczenia i oczekiwania wobec leczenia. Odtrucie - detoksykacja. Psychoterapia uzależnienia od alkoholu. Programy zdrowienia. Środki farmakologiczne. Skuteczność leczenia. Leczenie kobiet. Obowiązek leczenia. Analiza procesu terapeutycznego wg Modelu Minnesota. Narkomania. Charakterystyka zjawiska. Pojęcie i podział narkotyków. Szkodliwe skutki zażywania narkotyków. Diagnoza i terapia narkomanii. Działania profilaktyczne. Objawy uzależnienia narkotykowego. Testy diagnostyczne. Ogólne zasady leczenia osób uzależnionych od narkotyków. Leczenie detoksykacyjne: metody odtrucia. Psychoterapia w narkomanii. Analiza testu diagnostycznego badającego uzależnienie narkotykowe dla dzieci i młodzieży. Nowe uzależnienia - diagnoza, terapia, profilaktyka. Uzależnienie od pracy: przejawy, zasięg zjawiska, korzenie uzależnienia, rodzina pracoholika, terapia i indywidualny counseling, terapia diad, terapia rodzinna, grupy wsparcia. Uzależnienie od seksu: definicja, cechy uzależnienia, objawy, diagnoza, skutki uzależnienia, terapia. Uzależnienie emocjonalne: cechy, współuzależnienie, terapia. Uzależnienie od telefonu komórkowego: rodzaje uzależnienia, skutki uzależnienia, leczenie i zapobieganie, test na cellular-addiction. Etyka zawodowa terapeuty uzależnień. Podstawowe zasady etyki zawodowej. Zachowania sprzeczne z zasadami etyki zawodowej. Niepijący alkoholicy i czyści narkomani jako terapeuci: korzyści i niebezpieczeństwa.</t>
  </si>
  <si>
    <t>1.	Beck A.T., Newman C.F., Wright F.D., Terapia poznawcza uzależnień, Wyd. UJ, 2015
2.	Bętkowska-Korpała B. (red.), Uzależnienia w praktyce klinicznej. Zagadnienia diagnostyczne, Warszawa 2009.
3.	Cekiera Cz., Psychoprofilaktyka uzależnień oraz terapia i resocjalizacja osób uzależnionych, Lublin, 2001.
4.	Gaś Z.B. (red.), Nowe wyzwania profilaktyki, Wyd. WSEiI, Lublin 2016 (Ibuk Libra)
5.	Gąsior K., Chodkiewicz J. (red.), Leczenie alkoholików i członków ich rodzin. Perspektywa badawcza i praktyczna, Kielce 2010.
6.	Głowacz E., Reisch-Klose J., Alkoholik. Instrukcja obsługi, Warszawa 2016.
7.	Grzegorzewska I., Cierpiałkowska L., Uzależnienia behawioralne, Warszawa 2018.
8.	Juczyński Z., Narkomania. Podręcznik dla nauczycieli, wychowawców i rodziców. Warszawa 2002.
9.	Kurzeja A. (red.), Uzależnienie od narkotyków. Od teorii do praktyki terapeutycznej, Warszawa 2012. 
10.	Szczukiewicz P., Pomoc psychologiczna w leczeniu uzależnień, Wyd. UJK, 2020 (Ibuk Libra)</t>
  </si>
  <si>
    <t>1.	Gaś Z., Profilaktyka uzależnień. Warszawa 1993.
2.	Jędrzejko, M. (red.), Narkomania. Spojrzenie wieloaspektowe. Pułtusk – Warszawa 2009.
3.	Jędrzejko, M. , Współczesne teorie uzależnień od substancji psychoaktywnych, Wyd. Aspra, 2012.
4.	Jędrzejko, M., Kowalski M., Rosik P. ,Uzależnienia behawioralne. Konteksty medyczno–socjologiczno–pedagogiczne. Radom 2014.
5.	Modrzyński R., Nowe uzależnienia młodego pokolenia. Od przyjemności do przymusu, Difin 2021</t>
  </si>
  <si>
    <t xml:space="preserve">posiada uporządkowaną wiedzę na temat następujących zagadnień, związanych z treningiem neutralizacji agresji: agresja, przemoc, złość. </t>
  </si>
  <si>
    <t xml:space="preserve"> zna i wyczerpująco omawia możliwości profilaktyki i terapii zachowań agresywnych, w tym istotę i komponenty Treningu Zastępowania Agresji (TZA) oraz jego zalety i skuteczność.</t>
  </si>
  <si>
    <t>ma świadomość procesów komunikowania się interpersonalnego w sytuacjach z przejawami agresji.</t>
  </si>
  <si>
    <t xml:space="preserve">posiada zaawansowaną wiedzę nt. możliwości neutralizacji agresji za pomocą metody Porozumienia bez przemocy Marshalla Rosenberga.
</t>
  </si>
  <si>
    <t xml:space="preserve">potrafi samodzielnie diagnozować oraz zaprojektować strategie działań w ramach TZA, w tym również działań profilaktycznych </t>
  </si>
  <si>
    <t xml:space="preserve">umie zastosować cztery etapy metody Porozumienia bez Przemocy Marshalla Rosenberga. </t>
  </si>
  <si>
    <t>wykazuje gotowość do komunikowania się zgodnie z zasadami Porozumienia bez Przemocy w duchu dialogu z innymi.</t>
  </si>
  <si>
    <t>Goldstein A. P., Nensen R., Daleflod B., Kalt M., (2013). Nowe perspektywy treningu zastępowania agresji. Praktyka,2.
badania naukowe i wdrożenia. Warszawa: Amity
Glick, B., Gibbs, J. (2011). Trening Zastępowania Agresji ART. Podręcznik (Wydanie trzecie). Warszawa: Instytut Amity.
Rosenberg, M. (2016). Porozumienie bez przemocy, Wyd. Czarna Owca</t>
  </si>
  <si>
    <t>Nonviolent Communication, wykład, napisy polskie: 
https://www.youtube.com/watch?v=Q-Si2l8-jxo
Wystąpienie Marshalla Rosenberga wprowadzające do Porozumienia Bez Przemocy (Nonviolent Communication). Empatia TV. Opublikowany 22 lutego 2016.
Wizja przyszłości bez przemocy – MARSHALL ROSENBERG, wykład, napisy polskie:
https://www.youtube.com/watch?v=phFPUISfDqE
Empatia TV. Opublikowany 20 marca 2016.
Marshall Rosenberg – Podstawy NVC(Porozumienie Bez Przemocy), napisy polskie.
Empatia TV.
Część 1/4: https://www.youtube.com/watch?v=H5pVaQi21gQ
Część 2/4: https://www.youtube.com/watch?v=Yqi93pOJDsA
Część 3/4: https://www.youtube.com/watch?v=fONkFtEnw40
Część 4/4: https://www.youtube.com/watch?v=3g5UlOsq6qA</t>
  </si>
  <si>
    <t>Agresja, przemoc, złość – podstawowe pojęcia
Pojęcie, zastosowanie, skuteczność treningu zastępowania agresji. 
	umiejętność przejawiania zachowań prospołecznych
	kontrola złości
	wnioskowanie moralne.
Koncepcja Porozumienia bez Przemocy Marshalla Rosenberga.
Nadawanie komunikatów wg metody Spostrzeżenie – Uczucie – Potrzeba – Prośba.
Komunikacja empatyczna wg metody Spostrzeżenie – Uczucie – Potrzeba – Prośba.</t>
  </si>
  <si>
    <t>posiada wiedzę o mechanizmach uruchamiania pracy socjalnej dla modelowania planu pomocy klientowi.</t>
  </si>
  <si>
    <t>posiada wiedzę o normach i zasadach komunikowania się w przestrzeni społecznej, w kontekście pracy socjalnej z klientem.</t>
  </si>
  <si>
    <t>posiada wiedzę o prawnych i organizacyjnych strukturach pracy socjalnej oraz o innych dyscyplinach naukowych zajmujących się pomocą człowiekowi.</t>
  </si>
  <si>
    <t>potrafi konstruować i realizować plan pomocy klientowi dla rozwiązania jego problemów socjalno-bytowych.</t>
  </si>
  <si>
    <t>potrafi inicjować zadania w warunkach obciążonych kryzysem jednostki do wdrożenia pracy socjalnej.</t>
  </si>
  <si>
    <t>potrafi planować i organizować pracę indywidualną oraz zespołową z jednostkami pomocy społecznej, z uwzględnieniem koncepcji i metod stosowanych                         w obszarze pomocy społecznej</t>
  </si>
  <si>
    <t xml:space="preserve">jest otwarty na poszerzanie swoich kompetencji w zakresie niesienia pomocy drugiemu człowiekowi, będącemu w kryzysie.  </t>
  </si>
  <si>
    <t xml:space="preserve">jest przygotowany do przeciwdziałania wypaleniu zawodowemu i stwarzania możliwości klientowi do usamodzielnienia. </t>
  </si>
  <si>
    <t>jest przygotowany do zabierania głosu w dyskusji na tematy związane z pomocą społeczną.</t>
  </si>
  <si>
    <t xml:space="preserve">Forma zajęć: wykłady
1.	Praca socjalna jako działalność zawodowa. Wprowadzenie w problematykę pracy socjalnej. Zapoznanie się z definicjami pracy socjalnej.
2.	Ogólna charakterystyka pracy socjalnej. Cele pracy socjalnej w wymiarze międzynarodowym                       
3.	Praca socjalna a pomoc społeczna. Główne zdania pracownika socjalnego.
4.	Praca socjalna a inne dyscypliny naukowe zajmujące się pomocą człowiekowi.
5.	Praca nad kontaktem. Modelowanie kontaktu z klientem. Kontakt ze współpracownikami.
6.	Zbieranie informacji o kliencie i ich interpretacja.
7.	Dokumentowanie; typy dokumentów, schematyzacja – rytualizacja, retoryka, tłumaczenie na język dokumentarny.
8.	Konstruowanie i realizacja planu pomocy klientowi.
9.	Praca nad zaufaniem. Zapobieganie zaburzeniom uczuć klienta. Dowartościowywanie, dbanie o satysfakcję klienta.
10.	Wypalenie zawodowe wśród pracowników socjalnych i sposoby przeciwdziałania 
Forma zajęć: ćwiczenia
1.	Podstawowe umiejętności w pracy socjalnej. Pracownik socjalny wśród ludzi 
2.	Kodeks etyczny pracownika socjalnego 
3.	Interwencja kryzysowa jako element pracy socjalnej 
4.	Praca socjalna a problemy rodziny </t>
  </si>
  <si>
    <t>Granosik M. (Katowice 2006.): Profesjonalny wymiar pracy socjalnej
Gray M., Webb S., Praca socjalna. Teoria i metody, Wyd. PWN, Warszawa 2012
Grudziewska E., Sędzicki M. (red.), Praktyka pracy socjalnej, Difin, 2017
Kowalczyk B., Kowalczyk J., Karczewska A. (2014): Pracownik socjalny w perspektywie zarządzającego procesem zmiany
Pawlas-Czyż S. (red.) (Toruń 2007. ): Praca socjalna wobec współczesnych problemów społecznych
Skidmore R.A., Thackeray M.G. (Katowice 1998): Wprowadzenie do pracy socjalnej</t>
  </si>
  <si>
    <t>Grudziewska E., Luszczyńska M., Łuczyńska M., Praca socjalna w Polsce. Wokół wolności i obywatelskości, wyd. Impuls, 2021 
Kromlicka B., Jarzębińska A. (2017): O (wyzwaniach) współczesnej pracy socjalnej: nowe problemy, zmiana, transgresja
Kromolicka B. (Szczecin 2002.): Społeczno-zawodowa rola pracownika socjalnego. Studium z pedagogiki społecznej 
Marynowicz-Hetka E. (Warszawa 2006 ): Pedagogika społeczna, (rozdział 11)
Piątek K. (2012):  Oblicza polityki społecznej: w kierunku autonomizacji polityki socjalnej
Wódz K., Kowalczyk B. (2014): Organizowanie społeczności. Modele i strategie działania</t>
  </si>
  <si>
    <t>posiada wiedzę o metodach pracy z dzieckiem i rodziną przeżywającą kryzysy oraz strukturach interwencyjnych i systemowych na rzecz pomocy                           w funkcjonowaniu rodziny w jej środowisku.</t>
  </si>
  <si>
    <t>posiada wiedzę o prawnych i etycznych aspektach pracy asystenta rodziny,  normach i zasadach pracy asystenta rodziny na rzecz rozszerzania kręgu współpracy z podmiotami mającymi wpływ na zmianę  funkcjonowania rodziny w kryzysie.</t>
  </si>
  <si>
    <t>potrafi projektować pracę z rodziną w oparciu o diagnozę potrzeb rodziny, w warunkach obciążonych interwencjami kryzysowymi.</t>
  </si>
  <si>
    <t>potrafi stosować metody analizy sytuacji w rodzinie przy pomocy adekwatnych narzędzi, w celu wzmocnienia zasobów w rodzinie</t>
  </si>
  <si>
    <t>potrafi zastosować efektywną komunikację opartą na podejściu skupionym na rozwiązaniach oraz elementach dialogu motywującego rodzinę do zmian.</t>
  </si>
  <si>
    <t>potrafi planować i organizować pracę indywidualną oraz zespołową z podmiotami oddziaływań społecznych, w celu opracowania planu pracy z rodziną.</t>
  </si>
  <si>
    <t>jest otwarty na poszerzanie swoich kompetencji w zakresie rozwiązywania problemów w rodzinie.</t>
  </si>
  <si>
    <t>jest świadomy możliwości i ograniczeń rodziny  w dochodzeniu do stabilizacji życiowej.</t>
  </si>
  <si>
    <t xml:space="preserve">
Forma zajęć: wykłady
1.	Prawne podstawy pracy asystenta rodziny, prawo rodzinne, etyka pracy asystenta rodziny, wypalenie zawodowe 
2.	Formy pracy asystenta rodziny 
3.	Podstawowe techniki diagnostyczne 
4.	Predyspozycje osobiste asystenta rodziny 
5.	Zasady pracy asystenta rodziny 
6.	Ujęcie systemowe w pomocy rodzinie. Współpraca asystenta rodziny z innymi specjalistami, w tym pracownikami pieczy zastępczej i sądu rodzinnego. Pomoc w funkcjonowaniu rodziny                                  w środowisku lokalnym 
7.	Projektowanie pracy z rodziną w oparciu o diagnozę potrzeb rodziny 
Forma zajęć: ćwiczenia
1.	Znaczenie więzi w rozwoju człowieka. Jak tworzy się wieź. Praca z dzieckiem i członkami rodziny przejawiającymi pozabezpieczne wzorce więzi i zaburzenia więzi. Praca nad wzmacnianiem zdolności do więzi. Autorefleksja w zakresie znaczenia więzi uczestników programu (1 godzina).
2.	Metody analizy sytuacji w rodzinie przy pomocy narzędzi takich, jak genogram, ekomapa, plan pracy z rodziną wraz z celem głównym (długoterminowym), celami szczegółowymi (krótkoterminowymi) wraz z działaniami i sposobem ewaluacji działań. Analizy przypadków                         
3.	Praca z rodziną z problemem alkoholowym. Metody pracy interwencyjnej i systemowej. Przepisy odnoszące się do pracy z rodziną  z problemem alkoholowym 
4.	Interwencja kryzysowa w rodzinie 
5.	Edukacja zdrowotna oraz podstawy seksuologii 
6.	Efektywna komunikacja oparta na podejściu skupionym na rozwiązaniach oraz elementach dialogu motywującego. Jak budzić nadzieję i optymizm? Jak sprawić, aby plany były budowane przez samą rodzinę? 
7.	Podejście skupione na rozwiązaniach w pracy z rodziną. Narzędzia komunikacyjne oraz metody budowania i realizacji planów 
8.	Praca z dziećmi i dorosłymi przejawiającymi zaburzenia więzi i zaburzenia emocjonalne.
9.	Podstawy mediacji. Metody prowadzenia działań mediacyjnych. Techniki mediacyjne.  Rozwiązywanie konfliktów na drodze mediacji 
10.	Opracowanie planu pracy z rodziną </t>
  </si>
  <si>
    <t>Kornaszewska -Polak M., Asystentura rodziny. Teoria, praktyka, badania. Wyd. WSH, Sosnowiec 2016 (Ibuk Libra)
Krasiejko I. (2016), Asystentura rodziny. Rekomendacje metodyczne i organizacyjne, Wyd. MRPiPS, Warszawa
Krasiejko I. (2016): Metodyka działania asystenta rodziny. Różne modele pracy socjalnej i terapeutycznej z rodziną, Wyd. Śląsk,  
Świderska M., Asystent rodziny – współczesna forma pomocy rodzinie, Wyd. Społ. Akademii Nauk, Łódź 2013</t>
  </si>
  <si>
    <t>Czub M. (2015): Zrozumieć dziecko wykorzystywane seksualnie
Faber A., Mazlish E. (2000): Jak mówić, żeby dzieci nas słuchały
Musiał M. (2017): Dobra relacja. Skrzynka z narzędziami dla współczesnej rodziny
Robertis C. de (1998): Metodyka działania w pracy socjalnej
Sztander W. (2003): Dzieci w rodzinie z problemem alkoholowym
Taylor C. (2016): Zaburzenia przywiązania u dzieci i młodzieży</t>
  </si>
  <si>
    <t>zna i rozumie rolę warsztatu/kompetencji wychowawcy w swojej działalności opiekuńczo- wychowawczej.</t>
  </si>
  <si>
    <t>ma pogłębioną wiedzę dotyczącą procesów wychowawczych w placówkach opiekuńczo- wychowawczych</t>
  </si>
  <si>
    <t>zna i rozumie  możliwości  wykorzystania nowoczesnych technik informacyjno- komunikacyjnych w swojej pracy opiekuńczo- wychowawczej .</t>
  </si>
  <si>
    <t>potrafi dostrzegać związek metodyki pracy opiekuńczo- wychowawczej z dydaktyką ogólną</t>
  </si>
  <si>
    <t>potrafi analizować, wartościować dostępne materiały metodyczne pod kątem realizacji swoich zadań związanych z różnymi placówkami opiekuńczo- wychowawczymi</t>
  </si>
  <si>
    <t>potrafi rozwijać i doskonalić własny warsztat wychowawcy , z wykorzystaniem nowoczesnych metod i środków pozyskiwania, organizowania i przetwarzania informacji i materiałów</t>
  </si>
  <si>
    <t>jest gotów w sposób świadomy podejmować działania wychowawcze w specyficznym środowisku placówki opiekuńczo - wychowawczej</t>
  </si>
  <si>
    <t>jest gotów unikać uniformizacji swojej pracy jako wychowawca placówki opiekuńczo- wychowawczej</t>
  </si>
  <si>
    <t>Zadania wychowawcy placówek opiekuńczo- wychowawczych.
Dokumentacja wychowawcy, procedury obowiązujące w danej placówce opiekuńczo- wychowawczej.
Współpraca wychowawcy ze środowiskiem lokalnym (sąd, policja, poradnia, instytucje edukacyjne i pomocowe).
Warsztat metodyczny wychowawcy: opracowywanie rocznych planów pracy opiekuńczo- wychowawczej na przykładzie wybranych placówek; opracowywanie scenariuszy zajęć opiekuńczo- wychowawczych.</t>
  </si>
  <si>
    <t>Albański L., Gola S., Wybrane zagadnienia z pedagogiki opiekuńczej, Jelenia Góra 2013
Gajewska G., Doliński A., Teoretyczno-metodyczne aspekty warsztatu pracy pedagoga: scenariusze zajęć wychowawczych, T. I, Zielona Góra 2002, 2007
Vopel K., Jak pobudzić kreatywność grupy, Kielce 2003.</t>
  </si>
  <si>
    <t>Kamińska U., Zarys metodyki pracy opiekuńczo-wychowawczej w rodzinnych i instytucjonalnych formach wychowania; Katowice 2003 
Górnicka B., Metodyka pracy opiekuńczo- wychowawczej, Opole 2016
Hogg T., Blau M., Język rodziny, Warszawa 2014</t>
  </si>
  <si>
    <t>Głównym celem Modułu jest pogłębienie umiejętności praktycznego zastosowania wiedzy teoretycznej, integrowanie wiedzy i umiejętności zdobywanych przez studentów w toku studiowania w ramach wybranej specjalności, jak również wyposażenie studenta w zasób doświadczeń praktycznych niezbędnych do sprawnego wykonywania zawodu. Ponadto kreowanie aktywnej postawy studenta, w szczególności aktywizacja społeczna, naukowa i zawodowa studentów, wspieranie inicjatyw i działań studentów (wolontariat, działalność w stowarzyszeniach, działania na rzecz środowiska lokalnego, uczelni itp.). Szczegółowe zasady odbywania praktyk określa Regulamin praktyk studenckich.</t>
  </si>
  <si>
    <t>W celu podjęcia działalności praktycznych student musi znać treści oraz posiadać kompetencje związane z Modułami specjalnościowymi oraz modułem: Rozwój osobisty i interpersonalny.</t>
  </si>
  <si>
    <t xml:space="preserve">•	strukturę, funkcje, podstawy prawne i organizacyjne różnych instytucji wychowawczych, opiekuńczych, resocjalizacyjnych itp. oraz ich plan pracy i sposoby jej dokumentowania, 
•	główne obszary działania placówek oraz instytucji o znaczeniu opiekuńczym, wychowawczym, terapeutycznym, resocjalizacyjnym itp. i relacje między nimi oraz ma wiedzę na temat wewnętrznych i zewnętrznych uwarunkowań ich działania, 
•	znaczenie społeczeństwa obywatelskiego, które tworzą jednostki, społeczności lokalne, organizacje pozarządowe (formalne i nieformalne), ruchy społeczne, związki zawodowe, przedsiębiorcy podmiotów ekonomii społecznej, spółdzielnie itp., jak również zna relacje między nimi. </t>
  </si>
  <si>
    <t xml:space="preserve">•	rozumieć potrzebę ciągłego samodoskonalenia się i rozwoju, 
•	respektować obowiązujące zasady etyczne i prawne, wynikające z uregulowań zewnętrznych i wewnętrznych, 
•	do aktywnego uczestnictwa w budowaniu i realizowaniu różnego rodzaju projektów oraz inicjatyw społecznych. </t>
  </si>
  <si>
    <t xml:space="preserve">•	analizować i rozwiązywać typowe problemy zawodowe dotyczące wybranej specjalności, wykorzystując w praktyce wiedzę, zdobytą na studiach, 
•	wypracować zasady pracy i komunikacji w zespole oraz w kontaktach z podopiecznymi, 
•	przyłączać się lub budować sieci relacji społecznych w środowisku lokalnym, wspomagających realizację zadań i projektów, realizowanych w tymże środowisku </t>
  </si>
  <si>
    <t>zna i rozumie istotę i specyfikę funkcjonowania wybranych placówek opiekuńczo-wychowawczych, resocjalizacyjnych, i edukacyjnych i/lub pokrewnych. Zna metody i formy ich pracy oraz prowadzoną przez nie dokumentację.</t>
  </si>
  <si>
    <t>zna metodykę wykonywania typowych zadań oraz procedury stosowane w różnych obszarach działalności pedagogicznej w powiązaniu z odbywaną praktyką w wybranej placówce.</t>
  </si>
  <si>
    <t>posiada wiedzę na temat bezpieczeństwa i zasad higieny pracy w instytucjach edukacyjnych, resocjalizacyjnych, wychowawczych itp...</t>
  </si>
  <si>
    <t>potrafi wykorzystywać wiedzę teoretyczną z zakresu pedagogiki oraz psychologii do analizowania i interpretowania określonego rodzaju sytuacji i zdarzeń pedagogicznych oraz dobierania strategii realizowania działań praktycznych realizowanych w toku praktyki w wybranej placówce.</t>
  </si>
  <si>
    <t>potrafi zaplanować pracę opiekuńczo-wychowawczą, lub edukacyjną, lub profilaktyczno-resocjalizacyjną z podopiecznymi placówki w oparciu o samodzielnie przeprowadzoną diagnozę</t>
  </si>
  <si>
    <t>potrafi pracować w zespole, pełniąc różne role; umie podejmować i wyznaczać zadania; posiada elementarne umiejętności organizacyjne pozwalające na realizację działań pedagogicznych</t>
  </si>
  <si>
    <t>jest gotów do samooceny poziomu swojej wiedzy i umiejętności z zakresu pedagogiki, rozumie potrzebę ciągłego dokształcania się w swojej specjalności</t>
  </si>
  <si>
    <t>jest gotów odpowiedzialnie przygotowywać się do swojej pracy, projektować i wykonywać działania pedagogiczne</t>
  </si>
  <si>
    <t>jest gotów współpracować ze wszystkimi podmiotami i środowiskami ważnymi dla procesu wychowawczego</t>
  </si>
  <si>
    <t>Literatura przedmiotowo- metodyczna odpowiednia dla danej specjalności.</t>
  </si>
  <si>
    <t>zna i rozumie przesłanki konstruowania i kontrolowania własnej ścieżki kariery.</t>
  </si>
  <si>
    <t>zna i rozumie uwarunkowania i sposoby działania kreatywnego pedagoga oraz zasady bezpieczeństwa i higieny pracy w instytucjach wychowawczych, opiekuńczych, resocjalizacyjnych i pokrewnych.</t>
  </si>
  <si>
    <t>potrafi wdrożyć praktyczne rozwiązania konkretnych sytuacji i problemów społecznych, z którymi miał do czynienia w trakcie praktyk</t>
  </si>
  <si>
    <t>potrafi rozwijać i doskonalić własny warsztat pedagogiczny, z wykorzystując doświadczenie zdobyte w czasie praktyki z uwzględnieniem nowoczesnych metod i środków pozyskiwania, organizowania i przetwarzania informacji i materiałów.</t>
  </si>
  <si>
    <t>jest gotów do samooceny poziomu swojej wiedzy i umiejętności z zakresu pedagogiki, rozumie potrzebę ciągłego dokształcania się w swojej specjalności.</t>
  </si>
  <si>
    <t>jest gotów do myślenia i działania w sposób innowacyjny, kreatywny w zakresie pracy pedagoga; do stałego motywowania siebie do realizacji celów zawodowych oraz do wypełniania ról i zobowiązań społecznych, w tym do inicjowania i organizowania działalności na rzecz interesu publicznego.</t>
  </si>
  <si>
    <t>jest gotów do prowadzenia zindywidualizowanych działań pedagogicznych w stosunku do osób i grup w różnym wieku, zgodnie z dyrektywami metodycznymi, przestrzegając zasad etyki zawodowej i wymagając ich przestrzegania od innych</t>
  </si>
  <si>
    <t>•	Poznanie różnych form pomocy realizowanych przez wybrane instytucje opiekuńczo- wychowawcze, edukacyjne, terapeutyczne, resocjalizacyjne i pokrewne  oraz współpracujące z nimi organizacje społeczne (np. pozarządowe).
•	Samodzielne planowanie, opracowanie i realizacja zadań i działań kompleksowych wskazanych przez opiekuna praktyki, przeprowadzenie zajęć. 
•	Współpraca ze środowiskiem lokalnym, z kadrą placówki. 
•	Gromadzenie, porządkowanie dokumentacji praktyki oraz materiałów stanowiących przyszły warsztat pracy.
•	I inne zadania, zgodnie z Regulaminem praktyk pedagogicznych</t>
  </si>
  <si>
    <t>potrafi zaplanować specjalistyczną pracę pedagogiczną z podopiecznymi placówki w oparciu o samodzielnie przeprowadzoną diagnozę.</t>
  </si>
  <si>
    <t>potrafi wdrożyć praktyczne rozwiązania konkretnych sytuacji i problemów społecznych, z którymi miał do czynienia w trakcie praktyk.</t>
  </si>
  <si>
    <t>zna i rozumie zastosowanie zdobytej wiedzy ogólnej i specjalnościowej w działalności diagnostycznej pedagoga (zgodnie z obraną specjalnością).</t>
  </si>
  <si>
    <t>zna i rozumie rolę diagnozy, kontroli w pracy opiekuńczo- wychowawczej.</t>
  </si>
  <si>
    <t>zna i rozumie diagnozę wstępną grupy podopiecznej i każdego podopiecznego w kontekście sytuacji opiekuńczo- wychowawczych.</t>
  </si>
  <si>
    <t>wykorzystywać wiedzę z zakresu pedagogiki oraz powiązanej z nią pedagogiki opiekuńczo- wychowawczej do przeprowdzenia diagnozy zjawisk oraz procesów zachodzących w różnych grupach społecznych.</t>
  </si>
  <si>
    <t>potrafi opisywać i wyjaśniać specyfikę psychospołecznego funkcjonowania uczestników sytuacji opiekuńczo- wychowawczych oraz tworzyć prognozy i konkretne wskazówki praktycznego działania pedagogicznego</t>
  </si>
  <si>
    <t>potrafi przeprowadzić wstępną diagnozę sytuacji opiekuńczo- wychowawczych, dokonać doboru adekwatnych metod, technik i narzędzi diagnostycznych oraz rozpoznać i opisać interesujące diagnostę stany rzeczy</t>
  </si>
  <si>
    <t>ma pozytywne nastawienie do nabywania wiedzy z zakresu diagnozy i profilaktyki pedagogicznej i budowania warsztatu pracy pedagoga - diagnosty.</t>
  </si>
  <si>
    <t>jest gotów do adaptowania metod pracy do potrzeb i różnych sytuacji opiekuńczo- wychowawczych.</t>
  </si>
  <si>
    <t>jest gotów do prowadzenia działań diagnostycznych w stosunku do osób i grup w różnym wieku, zgodnie z dyrektywami metodycznymi, przestrzegając zasad etyki zawodowej i wymagając ich przestrzegania od innych.</t>
  </si>
  <si>
    <t>Teoretyczne podstawy diagnostyki. Podstawowe pojęcia: diagnostyka, diagnoza
Uwarunkowania procesu diagnostycznego.
Kontakt diagnostyczny. Podstawowe wyznaczniki, cechy i techniki budowania kontaktu.
Zdolności i kompetencje wyznaczające profesjonalizm diagnosty.
Diagnoza pedagogiczna – schemat procesu poznania diagnostycznego, aspekty diagnostyczne:
diagnoza potrzeb opiekuńczych, diagnoza nieprzystosowania społecznego, diagnoza trudności szkolnych.
Metody i techniki diagnozowania. Studium indywidualnego przypadku.</t>
  </si>
  <si>
    <t>Jarosz E., Wysocka E., Diagnoza psychopedagogiczna. Podstawowe problemy i rozwiązania, Wyd.Akademickie, Żak”, Warszawa 2006 
Lisowska E., Diagnostyka pedagogiczna w pracy z dzieckiem i rodziną, Kielce 2008 
Skałbania B., Diagnostyka pedagogiczna. Wybrane obszary badawcze i rozwiązania praktyczne, Wyd. Impuls, 2015
Stokowska-Zagdan E., Przybysz-Zaremba M., Stepaniuk J. (red.)., Wybrane obszary diagnozy, profilaktyki, terapii w teorii i praktyce pedagogicznej,  Difin 2020</t>
  </si>
  <si>
    <t>Deptuła M., (red.), Diagnostyka pedagogiczna i profilaktyka w szkole i środowisku lokalnym. Bydgoszcz 2004 
Tomczak J., Ziętara R., Kwestionariusz diagnozy i narzędzia badawcze w terapii pedagogicznej, Wyd. Impuls. 2022
Wysocka E., Diagnostyka pedagogiczna. Nowe obszary i rozwiązania, Wyd. Impuls 2013 (Ibuk Libra)</t>
  </si>
  <si>
    <t>posiada wiedzę na temat technik rozwiązywania konfliktów oraz potencjalnych konsekwencji nierozwiązanych sytuacji problemowych w rodzinie.</t>
  </si>
  <si>
    <t>definiuje istotę konfliktu w ujęciu psychologicznym.</t>
  </si>
  <si>
    <t>zna i rozumie naturę, przyczyny i rodzaje konfliktu, ze szczególnym uwzlędnieniem sytuacji małżeńskich i rodzinnych</t>
  </si>
  <si>
    <t>Podstawy wiedzy o konflikcie: współczesne definicje konfliktu, poziomy konfliktu, przyczyny konfliktu, przebieg konfliktu (cykl).
Zachowania ludzi w sytuacjach konfliktu (style radzenia sobie z konfliktami - postawy); pozytywne aspekty konfliktów.
Istota i obszary konfliktów w rodzinie. Negatywne skutki konfliktu między rodzicami dotykające dziecko.
Sposoby,  style rozwiązania  konfliktów w systemie rodzinnym, z rodzicami, z rodzeństwem  lub w parze oraz szerszym kontekście społecznym.
Pomoc doradcy rodzinnego w rozwiązywaniu konfliktów; metoda samopomocy w naprawie atmosfery rodzinnej.
Mediacje jako metoda rozwiązywania konfliktów rodzinnych (definicja, cele i zasady mediacji oraz zalety, mediacje w poradnictwie rodzinnym oraz w sprawach cywilnych (sądowych).</t>
  </si>
  <si>
    <t>potrafi uzupełniać, doskonalić i aktualizować zdobytą wiedzę i umiejętności przydatne w realizacji działań pedagogicznych odnoszacych się do rodziny.</t>
  </si>
  <si>
    <t>rozumie  problemy, potrzeby i oczekiwania  uczestników konfliktu. Zna sposoby manipulacji rodzinnych i typy fiksacji jej członków bądż całego systemu rodzinnego</t>
  </si>
  <si>
    <t>wykorzystuje posiadaną wiedzę do obserwacji, diagnozy i profilaktyki konfliktu w złożonych sytuacjach rodzinnych.</t>
  </si>
  <si>
    <t>opisuje i wyjaśnia  specyfikę psychospołecznego funkcjonowania  członków rodziny i wskazuje praktyczne działania pedagogiczne .</t>
  </si>
  <si>
    <t xml:space="preserve">dobiera i stosuje  adekwatne metody, sposoby i techniki rozwiązywania zaistniałego konfliktu. </t>
  </si>
  <si>
    <t>doskonali umiejętności elastycznego rozwiązywania problemów.</t>
  </si>
  <si>
    <t>respektuje możliwości i ograniczenia systemu rodzinnego  na poszczególnych etapach rozwoju  do rozwiązania konfliktu bądz sytuacji konfliktowej,  w jakiej znalazła się rodzina; wbudza motywację do  rozwiązywania konfliktów  w życiu codziennym rodziny.</t>
  </si>
  <si>
    <t>Bereźnicka M., Współczesna rodzina a zagrożenia w sieci [w:] Białobrzeska K., Kurkowski C. (red.), Zagrożone człowieczeństwo. Zagrożenia w obszarze rodziny, dzieciństwa i okresu dorastania, T. I, Kraków 2012.
Borecka-Biernat D., Wajszczyk K., Walęcka-Matyja K., Rozwiązywanie sytuacji konfliktowych. Wybrane problemy, Difin, 2019
Kazimierczak J., Kazimierczak M., Mediacje rodzinne. Praktyczny poradnik, Difin, 2015
Ogonowska A., Komunikacja i porozumienie. Sztuka bycia razem, tworzenia więzi i rozwiązywania konfliktów, Wyd. Edukacyjne 2016
Witkowski T.,  Chełpa S., Psychologia konfliktów. Praktyka radzenia sobie ze sporami, Wyd. Bez Maski, 2015</t>
  </si>
  <si>
    <t>Dworczyk K., Konflikty w rodzinie, Wyd. Natuli, 2021
Frączek Z., Konflikty w rodzinie i propozycje ich rozwiązań, „Kultura-Przemiany-Edukacja” t.VI, 2018
Rumianowska A., Rozwiązywanie konfliktów w rodzinie: możliwości i utrudnienia, „Pedagogika Rodziny” 2015, nr 5/6,</t>
  </si>
  <si>
    <t>ma zaawansowaną wiedzę na temat funkcjonowania społeczeństwa w wymiarze lokalnym, z uwzględnieniem struktur i procesów w placówkach opiekuńczo- wychowawczych, rewalidacyjnych, profilaktyczno- resocjalizacyjnych oraz w placówkach systemu oświaty</t>
  </si>
  <si>
    <t>rozumie znaczenie społeczeństwa obywatelskiego, które tworzą jednostki, społeczności lokalne, organizacje pozarządowe (formalne i nieformalne), ruchy społeczne, itp., jak również zna relacje między nim</t>
  </si>
  <si>
    <t>rozumie podstawowe psychologiczne, socjologiczne, prawne uwarunkowania różnych rodzajów działalności na rzecz społeczeństwa lokalnego</t>
  </si>
  <si>
    <t>potrafi identyfikować się z celami i potrzebami społecznymi w swoim środowisku lokalnym oraz zawodowymi i naukowymi w w swojej uczelni</t>
  </si>
  <si>
    <t>potrafi wchodzić w relacje społeczne w środowisku lokalnym, współpracować w określonych grupach społecznych oraz w instytucjach, organizacjach pozarządowych, itp., pełniąc w nich różne role i rozwiązując konkretne problemy społeczne</t>
  </si>
  <si>
    <t>potrafi tworzyć indywidualne i zespołowe plany działania oraz animować działania na rzecz środowiska lokalnego a także inspirować innych do działań na rzecz tego środowiska</t>
  </si>
  <si>
    <t>jest gotów do racjonalnego wykorzystania informacji z zakresu studiowanej specjalności do projektowania i realizacji działań prospołecznych</t>
  </si>
  <si>
    <t>jest gotów do aktywnego uczestnictwa, tj. do inicjowania, planowania, współorganizowania i samodzielnego realizowania róznego rodzaju projektów oraz inicjatyw społecznych</t>
  </si>
  <si>
    <t>W ramach Innych aktywności student podejmuje różne formy działalności zgodnie z Katalogiem aktywności dodatkowych:
a) działalność zorganizowana przez Uczelnię i na rzecz Uczelni, pozwalająca osiągnąć założone efekty kształcenia, zgodne z kierunkiem studiów oraz studiowaną specjalnością,
b) działalność indywidualno - prospołeczna, pozwalająca osiągnąć założone efekty kształcenia, zgodne z kierunkiem studiów oraz studiowaną specjalnością,
c) działalność na rzecz rozwoju osobistego, zgodna z kierunkiem studiów oraz studiowaną specjalnością,
d) inne aktywności nie wymienione w katalogu, oznaczające aktywną postawę studenta w jego środowisku zawodowym i/lub społecznym.
https://www.zpsb.pl/gryfice/strefa-studenta/plikownia/ - Katalog aktywności dodatkowych</t>
  </si>
  <si>
    <t>Literatura podstawowa zależy od podejmowanych przez studenta aktywności</t>
  </si>
  <si>
    <t>jw.</t>
  </si>
  <si>
    <t>w zalezności od typu aktywności dodatkowej</t>
  </si>
  <si>
    <t>identyfikuje podstawowe etapy i metody wykorzystywane do praktykowania Design Thinking.</t>
  </si>
  <si>
    <t>charakteryzuje podstawowe założenia, rozpoznaje terminologię metody Design Thinking, opisuje jej zastosowanie w procesach pedagogicznych</t>
  </si>
  <si>
    <t>zna zasady stosowania podejścia Design Thinking do projektowania usług i programów edukacyjno-wychowawczych, profilaktycznych, resocjalizacyjnych. Rozpoznaje zalety i wyzwania charakterystyczne dla metody Design Thinking.</t>
  </si>
  <si>
    <t>potrafi rozróżnić i zastosować narzędzia stosowane w ramach podejścia Design Thinking do odpowiednich obszarów działalności pedagogicznej.</t>
  </si>
  <si>
    <t>potrafi zaplanować i zastosować proces projektowania usługi zgodnie z etapami w metodyce Design Thinking.</t>
  </si>
  <si>
    <t>Umie ustalić kryteria doboru narzędzi do potrzeb projektowych.</t>
  </si>
  <si>
    <t>umie pracować zespołowo nad zaprojektowaniem usług opartych na potrzebach użytkowników.</t>
  </si>
  <si>
    <t>Chętnie podejmuje się testowania narzędzi i metodyki Design Thinking. Wykazuje się kreatywnością i zaangażowaniem w realizacji zadań podejmowanych zespołowo.</t>
  </si>
  <si>
    <t>dokonuje oceny potencjalnych korzyści, uwzględniając argumenty członków zespołu, z zastosowania metody Design Thinking w wybranych obszarach.</t>
  </si>
  <si>
    <t>1.	Czym jest DT i jakie daje możliwości zastosowania. Etapy projektowania wg Design Thinking. 
2.	Perspektywa empatii w relacjach z użytkownikiem.
3.	Definiowanie problemów i potrzeb. 
4.	Sposoby generowania pomysłów.
5.	Prototypowanie. 
6.	 Jak testować pomysły?
7.	 Dopasowanie narzędzi do określonych etapów. 
8.	Praktyczne zapoznanie z narzędziami wykorzystywanymi na kolejnych etapach projektowania usług/produktów/projektów. 
9.	 Mapa empatii. 
10.	Konstruowanie Persony.
11.	 Podążanie ścieżką doświadczeń użytkownika/klienta. 
12.	 Tworzenie mapy idei i ścieżki trendu. 
13.	 Jak tworzyć mapę interesariuszy i do czego można ją wykorzystać. 
14.	 Opracowywanie karty wywiadu i karty konceptu Value Proposition Canvas.
15.	 Możliwości realizacji projektu społecznego na przykładzie Business Model Canvas</t>
  </si>
  <si>
    <t>1. Tim Brown; współpr. Barry Katz, Zmiana przez design: Jak design thinking zmienia organizacje i pobudza innowacyjność. Wydawnictwo Libron, Wrocław: 2013. 
2. Marcin Chłodnicki, Service design po polsku: jak przyciągnąć, zadowolić i zatrzymać klientów. Wydawnictwo Naukowe PWN, Warszawa: 2018. 
3. Amir Jan Fazlagić Service design. Akademia Finansów i Biznesu Vistula, Warszawa: 2013. 
4. David Kelly Tom Kelly, Twórcza odwaga. Otwórz się na Design Thinking. MT Biznes, Warszawa: 2019</t>
  </si>
  <si>
    <t>1. Tim Clark, Alexander Osterwalder, Yves Pigneur . Model biznesowy. TY. Wydawnictwo Helion, Gliwice: 2013. 
2.Marc Stickdorn, This is Service Design Thinking: Basics – Tools – Cases. Wydawnictwo BIS Publishers, Amsterdam: 2011. 
3. Marc Stickdorn, Markus 3. Edgar Hormess, Adam Lawrence, Jakob Schneider, This Is Service Design Doing: Applying Service Design Thinking in the Real World. Wydawnictwo O'Reilly Media, Sebastopol: 2018</t>
  </si>
  <si>
    <t>•	Wdrożenie w działania opiekuńczo-wychowawcze, edukacyjne, profilaktyczne lub resocjalizacyjne realizowane w placówce.
•	Poznanie różnych form wsparcia i programów realizowanych przez poszczególne instytucje oraz współpracujące z nimi organizacje społeczne (np. pozarządowe).
•	Asystencki udział w wypełnianiu określonych zadań podejmowanych przez pracownika placówki.
•	Samodzielne planowanie, opracowanie i realizacja zadań i działań kompleksowych wskazanych przez opiekuna praktyki, przeprowadzenie zajęć. 
•	Współpraca ze środowiskiem lokalnym, z kadrą placówki. 
(ramowy program praktyk dla specjalności dostępny na stronie internetowej wydziału)</t>
  </si>
  <si>
    <t>zna i rozumie sposoby projektowania pracy licencjackiej</t>
  </si>
  <si>
    <t>potrafi samodzielnie przygotować i zaprezentować uzasadnienie wyboru określonej problematyki oraz założenia projektowanych rozwiązań</t>
  </si>
  <si>
    <t>jest zdolny do dokonania samooceny własnych umiejętności w zakresie projektowania działania praktycznego</t>
  </si>
  <si>
    <t>jest świadomy etycznej strony pisania pacy, rozumie, czym jest plagiat</t>
  </si>
  <si>
    <t xml:space="preserve">1.	Omówienie ogólnej tematyki seminarium, prezentowanie indywidualnych zainteresowań uczestników seminarium.
2.	Sprecyzowanie tematów prac dyplomowych. Poszukiwanie i wstępna orientacja w literaturze przedmiotu, ocena jej przydatności i dokonywanie selekcji. 
3.	Określenie przedmiotu badań oraz celów zgodnie z przyjętym tematem pracy badawczej.
4.	Zapoznanie studentów z ogólnymi zasadami pisania pracy dyplomowej. 
5.	Etapy projektowania działań pedagogicznych. Redagowanie planu pracy dyplomowej.
6.	Technika pisania pracy dyplomowej (język, przypisy, spis treści, bibliografia, tytuły rozdziałów, itd.). Wymogi formalne i językowe dotyczące przygotowywania pracy dyplomowej. Cytowanie i parafrazowanie. </t>
  </si>
  <si>
    <t>1.	Batorski D., Olcoń-Kubicka M., Prowadzenie badań przez Internet – podstawowe zagadnienia metodologiczne, „Studia Socjologiczne” 2006, nr 3
2.	Jankowska A. Poradnik dyplomanta na studiach I stopnia na kierunku Pedagogika, Szczecin 2022; wersja on-line dostępna na stronie https://www.zpsb.pl/gryfice/strefa-studenta/plikownia/
3.	Łobocki M., Metody i techniki badań pedagogicznych, Kraków 2011.
4.	Pilch T., M. Bauman., Zasady badań pedagogicznych, Warszawa 2010.
5.	Radecki E.W., Praca dyplomowa w naukach pedagogicznych, Wyd. ZPSB, Szczecin 2020; wersja on-line dostępna na stronie https://www.zpsb.pl/gryfice/strefa-studenta/plikownia/
6.	Węglińska M., Jak pisać pracę magisterską?, Kraków 2016
7.	Zaczyński W., Praca badawcza nauczyciela, Warszawa 1995</t>
  </si>
  <si>
    <t>Literatura związana z problematyką projektu badawczego i pracy dyplomowej
Procedura dyplomowa na kier. Pedagogika; wersja on-line dostępna na stronie https://www.zpsb.pl/gryfice/strefa-studenta/plikownia/</t>
  </si>
  <si>
    <t>posiada pogłebioną wiedzą z wybranego obszaru pedagogiki</t>
  </si>
  <si>
    <t>zna i rozumie sposoby projektowania i prowadzenia badań diagnostycznych w praktyce pedagogicznej, a w szczególności posiada wiedzę o problemach badawczych, metodach, technikach i narzędziach badawczych</t>
  </si>
  <si>
    <t xml:space="preserve">potrafi dobierać i stosować w swoim projekcie dyplomowym odpowiedne metody i narzędzia badawcze,  a także oceniać ich przydatność </t>
  </si>
  <si>
    <t xml:space="preserve">potrafi projektować określone działania badawcze
</t>
  </si>
  <si>
    <t>ma pogłębioną i usystematyzowaną wiedzę z wybranego obszaru pedagogiki oraz obszarów pokrewnych</t>
  </si>
  <si>
    <t>zna i rozumie sposoby projektowania i prowadzenia badań diagnostycznych w praktyce pedagogicznej</t>
  </si>
  <si>
    <t xml:space="preserve">ma pogłębioną wiedzę o strukturze, funkcjach, podstawach prawnych i organizacyjnych różnych instytucji wychowawczych, opiekuńczych, profilaktycznych, resocjalizacyjnych i pomocowych </t>
  </si>
  <si>
    <t>potrafi identyfikować, wyodrębniać i interpretować zjawiska wychowawczo– opiekuńcze, wykorzystując wiedzę pedagogiczną, socjologiczną, psychologiczną oraz innych poznanych podczas studiów dyscyplin</t>
  </si>
  <si>
    <t>potrafi formułować wnioski, opracowywać i zaprezentować wyniki oraz wskazać kierunki ewentualnych dalszych badań</t>
  </si>
  <si>
    <t>Bieżące omawianie postępów i trudności wyłaniające się w trakcie pisania i pomoc w ich rozwiązywaniu.
Bieżąca współpraca dyplomantów z promotorem w zakresie tworzenia i doskonalenia pracy dyplomowej, konsultowanie treści i formy jej etapów. 
Finalizowanie prac dyplomowych, przygotowywanie syntetycznych prezentacji i organizacyjne przygotowanie dyplomantów do egzaminu dyplomowego.</t>
  </si>
  <si>
    <t>1.	Bieżące omawianie postępów i trudności wyłaniających się w trakcie pisania i pomoc w ich rozwiązywaniu. 
2.	Omawianie z całą grupą oraz indywidualnie następujących zagadnień: 
3.	metody i techniki badawcze, sformułowanie problemów w tym głównych i szczegółowych planowanych badań, zmienne i wskaźniki w badaniach, konstruowanie narzędzi badawczych zgodnie z metodologicznymi zasadami (np. kwestionariusz ankiety, wywiadu, obserwacja), charakterystyka terenu badań i zasady wyboru populacji, określenie harmonogramu badań.
4.	Zebranie uzyskanych wyników badań i ich interpretacja ilościowa i jakościowa.</t>
  </si>
  <si>
    <t>wskaże zagrożenia rodziny dysfunkcyjnej dla rozwoju dziecka.</t>
  </si>
  <si>
    <t xml:space="preserve">wymieni i opisze najważniejsze założenia systemowego podejścia do rodziny. </t>
  </si>
  <si>
    <t>zdefiniuje kluczowe pojęcia: rodzina zdrowa, rodzina dysfunkcyjna, rodzina patologiczna  i rodzina dewiacyjna, wymieni i scharakteryzuje rodzaje dysfunkcji w rodzinie.</t>
  </si>
  <si>
    <t xml:space="preserve">Student wymieni kryteria opisujące funkcjonowanie psychologiczne i społeczne rodziny.
</t>
  </si>
  <si>
    <t xml:space="preserve">przeprowadzi analizę porównawczą rodziny dysfunkcyjnej i zdrowej w oparciu o wybrane kryteria.  </t>
  </si>
  <si>
    <t>przeprowadzi diagnozę rodziny dysfunkcyjnej oraz wypracuje zindywidualizowane zalecenia i rekomendacje wsparcia dziecka w dysfunkcyjnym systemie rodzinnym w odwołaniu do standardów etycznych i prawnych.</t>
  </si>
  <si>
    <t>będzie skutecznie prognozował jakość życia człowieka w różnych etapach rozwojowych na podstawie analizy zagrożeń i ograniczeń rozwojowych.</t>
  </si>
  <si>
    <t>zaprojektuje działania wspierające rodzinę oraz niwelujące zagrożenie wykluczeniem społecznym.</t>
  </si>
  <si>
    <t>ma świadomość znaczenia wiedzy nt. dysfunkcjonalnej rodziny dla kształtowania bezpieczeństwa psychologicznego dzieci w systemach zaburzonych.</t>
  </si>
  <si>
    <t>ma refleksję nad ograniczającym wpływem własnych przekonań i opinii dla realizacji działań z zakresu socjoterapii dla różnych grup odbiorców. Dba o rozwój osobisty i wzmacnianie elastyczności psychologicznej.</t>
  </si>
  <si>
    <t>1.	Rodzina zdrowa a rodzina dysfunkcyjna, patologiczna i dewiacyjna - kryteria oceny. Uwarunkowania funkcjonowania rodziny. 
2.	Rodzina w ujęciu systemowym. Założenia teoretyczne funkcjonowania rodziny. Źródła dysfunkcji rodziny.
3.	Źródła dysfunkcji rodziny: zaburzenia rozwojowe, zaburzenia procesów emocjonalnych, struktura rodziny oraz komunikacja w rodzinie.
4.	Dysfunkcje wychowawcza rodziny. Wsparcie i pomoc dziecku i rodzinie w sytuacji zagrożenia wykluczeniem społecznym.
5.	Rodzina z problemem uzależnienia i współuzależnienia. Alkoholizm, narkomania, hazard, pracoholizm i uzależnienie od internatu jako przyczyny dysfunkcji rodziny. Praca z rodziną, w której występuje uzależnienie.
6.	Specyfika przemocy w rodzinie. Uwarunkowania, rodzaje i formy przemocy wewnątrzrodzinnej. Mechanizmy, cykle i konsekwencje przemocy w rodzinie. Kobiety i dzieci jako ofiary przemocy w rodzinie. Przemoc wobec osób starszych.
7.	Formy i metody pracy z rodziną dysfunkcyjną. Dylematy etyczne</t>
  </si>
  <si>
    <t>1.	De Barbaro B. (red.), Wprowadzenie do systemowego rozumienia rodziny, Wydawnictwo UJ, Kraków 1999.
2.	Jakubowska B.,Markiewicz J., Rodzina w kryzysie: podejście integrujące, indywidualne i grupowe formy pomocy. Poradnik dla profesjonalistów, Warszawa,2002. 
3.	James R.K., Gilliland B.E., Strategie interwencji kryzysowej, Wydawnictwo PARPAMEDIA, Warszawa 2008 
4.	Krasiejko I., Rodzina z dziecmi. Rodzina dysfunkcyjna, Wydawnictwo Difin, 2019</t>
  </si>
  <si>
    <t>1.	Forward S., Toksyczni rodzice, Warszawa 19992.
2.	Matyjas. B., Dziecko w kryzysie. Etiologia zjawiska. Wyd. „ ŻAK” . Warszawa 2008. 
3.	Sasal H. D., Niebieskie karty. Procedura interwencji wobec przemocy w rodzinie, Wydawnictwo Edukacyjne Parpa, Warszawa 2006.
4.	Spurek S., Ustawa o przeciwdziałaniu przemocy w rodzinie. Praktyczny komentarz, Wolters Kluwer Polska, Warszawa 2011</t>
  </si>
  <si>
    <t>zdefiniuje pojęcia: psychoterapia, socjoterapia, trening interpersonalny i psychoedukacja.</t>
  </si>
  <si>
    <t>wymieni i opisze główne założenia, cele, zakres oddziaływania oraz metody i techniki psychoterapii</t>
  </si>
  <si>
    <t>wymieni i opisze główne założenia, cele, zakres oddziaływania oraz metody i techniki socjoterapii.</t>
  </si>
  <si>
    <t>opisze założenia nurtu poznawczo-behawioralnego i systemowego w psychoterapii.</t>
  </si>
  <si>
    <t>dokona analizy przypadku wybranego problemu w języku psychoterapii systemowej .</t>
  </si>
  <si>
    <t>dokona analizy przypadku wybranego problemu w języku psychoterapii poznawczo-behawioralnej.</t>
  </si>
  <si>
    <t>przygotuje i przeprowadzi podstawowe elementy programu socjoterapeutycznego.</t>
  </si>
  <si>
    <t>zastosuje podstawowe techniki budowania relacji i tzw. przymierza terapeutycznego w kontakcie z osobą.</t>
  </si>
  <si>
    <t>ma świadomość znaczenia wiedzy i umiejętności z zakresu psychoterapii i socjoterapii dla kształtowania bezpieczeństwa psychologicznego członków grupy.</t>
  </si>
  <si>
    <t>1.	Wprowadzenie do psychoterapii i socjoterapii. Podstawowe pojęcia: psychoterapia, socjoterapia, trening interpersonalny i psychoedukacja. 
2.	Teoretyczne aspekty psychoterapii i socjoterapii: założenia, cele, zakres oddziaływania oraz metody i techniki.
3.	Zmiana w funkcjonowaniu człowieka w procesie psychoterapii i socjoterapii. Zakres oddziaływań psychoterapeutycznych i socjoterapeutycznych. Zmiana zachowań dysfunkcjonalnych na funkcjonalne oraz podnoszenie jakości życia w psychoterapii i socjoterapii.
4.	Model kompetencji skutecznego psychoterapeuty i socjoterapeuty. Etyka pracy psychoterapeutycznej i socjoterapeutycznej. Znaczenie relacji terapeutycznej i tzw. przymierza terapeutycznego. Praktyczne ćwiczenia.
5.	Nurt poznawczo-behawioralny w psychoterapii – podstawowe założenia. Analiza wybranego przypadku praktycznego.
6.	Nurt systemowy w psychoterapii – podstawowe założenia. Analiza wybranego przypadku praktycznego.
7.	Proces socjoterapeutyczny. Dynamika grupy socjoterapeutycznej oraz metody i techniki pracy z grupą. 
8.	Programy socjoterapeutyczne. Warsztat praktyczny: przygotowanie i realizacja wybranego scenariusza programu socjoterapeutycznego.</t>
  </si>
  <si>
    <t>1.	Drath, W., Barbaro De B., Psychoterapia między wiedzeniem a niewiedzeniem Wydawnictwo Uniwersytetu Jagielońskiego, Kraków 2022
2.	Grudziewska, E. (praca zbiorowa), Socjoterapia w pracy z dziećmi i młodzieżą praca zbiorowa, Wydawnictwo Difin 2015
3.	Miller, William R., Rollnick St., Dialog motywujący. Jak pomóc ludziom w zmianie, Wydawnictwo Uniwersytetu Jagielońskiego, Kraków 2014</t>
  </si>
  <si>
    <t>1.	Wachtel, P., Komunikacja terapeutyczna, Wydawnictwo Uniwersytetu Jagielońskiego, Kraków 2012
2.	Waszyńska K., Filipiak M., Współczesne konteksty psychoterapii i socjoterapii. Wybrane zagadnienia z teorii i praktyki, Wydawnictwo Naukowe UAM, Poznań 2016</t>
  </si>
  <si>
    <t>zdefiniuje pojęcia: proces socjoterapeutyczny, proces grupowy, dynamika grupowa.</t>
  </si>
  <si>
    <t>zna metodykę realizacji wybranych treści w programach socjoterapeutycznych.</t>
  </si>
  <si>
    <t>omawia podstawowe metody i techniki pracy socjoterapeutycznej oraz uzasadnia ich wybór w zależności od sytuacji i potrzeb grupy.</t>
  </si>
  <si>
    <t>wymienia i opisuje kluczowe obszary diagnozy socjoterapeutycznej.</t>
  </si>
  <si>
    <t>przeprowadzi diagnozę socjoterapeutyczną danej grupy i sformułuje cele programu socjoterapeutycznego.</t>
  </si>
  <si>
    <t>przygotuje scenariusz wybranego projektu socjoterapeutycznego w oparciu o analizę potrzeb danej grupy.</t>
  </si>
  <si>
    <t xml:space="preserve">przeprowadzić zajęcia o podstawowym stopniu trudności zgodnie z dynamiką procesu grupowego. </t>
  </si>
  <si>
    <t>zastosuje podstawowe metody i techniki pracy socjoterapeutycznej.</t>
  </si>
  <si>
    <t>ma świadomość znaczenia wiedzy i umiejętności z zakresu socjoterapii dla kształtowania bezpieczeństwa psychologicznego członków grupy.</t>
  </si>
  <si>
    <t xml:space="preserve">1.	Charakterystyka procesu socjoterapeutycznego. Istota oddziaływań socjoterapeutycznych. Cele socjoterapii.
2.	Model diagnozy socjoterapeutycznej. Obszary oddziaływań socjoterapeutycznych.
3.	Socjoterapia jako metoda pracy grupowej (stadia rozwoju grupy, proces grupowy i jego etapy, role grupowe). Analiza zasad funkcjonowania grupy socjoterapeutycznej. Dynamika procesu socjoterapeutycznego.
4.	Struktura zajęć i sesji socjoterapeutycznych.
5.	Rola i zadania terapeuty. Zasady prowadzenia zajęć socjoterapeutycznych. Sytuacje trudne w grupach. 
6.	Podstawy formalno-prawne działań socjoterapeutycznych.
7.	Metody pracy z grupą. Praca z procesem grupowym. Zasady doboru zajęć socjoterapeutycznych do określonych grup i ich specyficznych potrzeb (socjoterapia dzieci młodszych, dzieci i młodzież w placówkach wychowawczo-resocjalizacyjnych, oddziaływania socjoterapeutyczne w rehabilitacji pacjentów szpitala psychiatrycznego, socjoterapia w procesie terapii uzależnień i współuzależnienia).
8.	Metody i techniki wykorzystywane w pracy socjoterapeutycznej.
9.	Warsztat praktyczny przygotowywania scenariuszy zajęć i programów socjoterapeutycznych.
</t>
  </si>
  <si>
    <t>1.	Bernard H., MacKenzi K. (red.), Podstawy terapii grupowej, Wydawnictwo GWP, Gdańsk 2004
2.	Grudziewska, E. (praca zbiorowa), Socjoterapia w pracy z dziećmi i młodzieżą praca zbiorowa, Wydawnictwo Difin 2015
3.	Grudziewska, E., Diagnoza w socjoterapii, Wydawnictwo Difin 2016
4.	Sikorski, W., Socjoterapia w praktyce psychopedagogicznej, Oficyna Wydawnicza PWSZ, Nysa 2014</t>
  </si>
  <si>
    <t>1.	Soroko, E., Jankowiak, B., Socjoterapia młodzieży. Studium psychologiczno-pedagogiczne. Wydawnictwo naukowe PWN, Warszawa 2021
2.	Waszyńska K., Filipiak M., Współczesne konteksty psychoterapii i socjoterapii. Wybrane zagadnienia z teorii i praktyki, Wydawnictwo Naukowe UAM, Poznań 2016
3.	Miller, William R., Rollnick St., Dialog motywujący. Jak pomóc ludziom w zmianie, Wydawnictwo Uniwersytetu Jagielońskiego, Kraków 2014</t>
  </si>
  <si>
    <t xml:space="preserve">zna w sposób pogłębiony terminologię używaną w ontogenezie człowieka. </t>
  </si>
  <si>
    <t>potrafi identyfikować i interpretować zjawiska i procesy społeczne z wykorzystaniem wiedzy z zakresu ontogenezy człowieka.</t>
  </si>
  <si>
    <t>Moduł obejmuje zagadnienia dotyczące psychologii rozwoju człowieka w całym cyklu życia (w tym biomedyczne podstawy rozwoju i wychowania) oraz psychologii kształtowania zachowań. Celem modułu jest poszerzenie wiedzy psychologicznej studentów ze szczególnym uwzględnieniem potrzeb, zagrożeń i kryzysów rozwojowych na poszczególnych etapach życia człowieka, a takze zapoznanie studentów z koncepcjami kształtowania zachowań w różnych podejściach i nurtach psychologii. Kursy realizowane w ramach tego modułu pozwolą studentom zdobyć umiejętności identyfikowania i analizowania potrzeb wychowanków w poszczególnych okresach rozwojowych oraz projektowania oddziaływań wspomagajacych jednostę i grupę (np. rodzinę).</t>
  </si>
  <si>
    <t>Studenci powinni dysponować wiedzą, umiejętnosciami i kompetencjami z przedmiotu Podstawy psychologii.</t>
  </si>
  <si>
    <t>podstawową terminologię z zakresu ontogenezy człowieka;
istotę i specyfikę psychologii rozwojowej, definiuje jej kluczowe pojęcia;
zadania rozwojowe w poszczególnych okresach życia człowieka oraz kluczowe zagrożenia i ograniczenia rozwojowe;
pojęcia i procesy z zakresu kształtowania zachowań ludzi, w tym główne determinanty zachowań oraz mechanizmy kształtowania zachowań w różnych podejściach i nurtach psychologii.</t>
  </si>
  <si>
    <t>dostrzec, rozpoznać i analizować szeroko pojęte problemy wychowawcze wykorzystujac do tego wiedzę z zakresu ontogenezy człowieka;
przeprowadzić diagnozę potrzeb w poszczególnych okresach rozwojowych oraz zidentyfikować zagrozenia i ograniczenia rozwojowe, i na ich podstawie projektować działania wspierające jednostkę i/lub grupę;
analizować zachowanie człowieka w oparciu o wybany model teoretyczny, zdiagnozować źródła dysfunkcji i zaprojektować rekomendacje kształtowania prawidłowych zachowań.</t>
  </si>
  <si>
    <t>do krytycznej refleksji nad poziomem swojej wiedzy i umiejętności, rozumie potrzebę ciągłego dokształcania się oraz wzynacza kierunki własnego rozwoju i kształcenia;
do pracy w zespole,  komunikowania się i współpracy z członkami grupy na rzecz wsparcia i pomocy innym;
do refleksji nad ograniczającym wpływem własnych przekonań i schematów w realizacji działań z zakresu pedagogiki, jest gotów do wzmacniania swojej elastyczności psychologicznej.</t>
  </si>
  <si>
    <t>1.	Psychologia społeczna – obszary zainteresowań, metody badań. Wyjaśnianie zjawisk społecznych – podstawowe modele teoretyczne. Analiza otoczenia społecznego i zjawisk społecznych w języku wybranego modelu.
2.	Percepcja społeczna. Spostrzeganie siebie i innych. Ocena trafności spostrzegania innych.  
3.	Determinanty zachowań społecznych. Kluczowe motywy społeczne.  4.	Zachowania prospołeczne. Determinanty procesów pomocowych.
5.	Postępowanie moralne i jego uwarunkowania. Wpływ wartości na sądy zachowania społeczne ludzi. 6.	Zachowania agresywne i przemocowe. Indywidualne i sytuacyjne wyznaczniki agresji i przemocy. Konsekwencje społeczne agresji. 7.	Zachowania grupowe i ich dynamika. Grupa społeczna. Zjawiska grupowe (wpływ społeczny, konformizm i inne). 
8.	Postawy, uprzedzenia i stereotypy. Kształtowanie i modyfikacja postaw, stereotypów i uprzedzeń. 
9.	Komunikacja interpersonalna. Konflikty społeczne i strategie ich rozwiązywania. 10.	Psychologiczne uwarunkowania władzy. Konsekwencje społeczne władzy. Władza społeczna i osobista.
11.	Wykorzystanie wiedzy z zakresu psychologii społecznej w różnych obszarach pracy pedagoga. Standardy etyczne.</t>
  </si>
  <si>
    <t xml:space="preserve">Moduł stanowi kontynuację treści dotyczących zagadnień psychologicznych istotnych z punktu widzenia szeroko pojętego procesu wychowania. Celem modułu jest poszerzenie wiedzy psychologicznej studentów o treści dotyczące psychologii społecznej (w tym zjawisk społecznych: agresji, prospołecznosci, stereotypów, postaw, uprzedzeń, zachowań grupowych)  oraz psychopatologii, ze szczególnym uzwględnieniem pojęcia normy i normalności w zdrowiu psychicznym, a takze charakterystyki wybranych zaburzeń psychicznych wieku dziecięcego, młodzieńczego, dojrzałego i okresu starości.  </t>
  </si>
  <si>
    <t>istotę i specyfikę psychologii społecznej, definiuje kluczowe pojęcia i zjawiska z zakresu psychologii społecznej;
założenia poszczególnych modeli teoretycznych z zakresu psychologii społecznej, wie jak wykorzystać je do wyjaśniania zjawisk społecznych;
podstawowe pojęcia z zakresu psychopatologii, zna klasyfikację zaburzeń psychicznych oraz determinanty poszczególnych grup zaburzeń;
pojęcie normy i normalności zdowia psychicznego  vs zaburzenia psychiczne.</t>
  </si>
  <si>
    <t xml:space="preserve"> analizować wybrane zjawiska z obszaru zachowań społecznych, zdiagnozować ich przyczyny oraz zaprojektować rekomendacje dla niwelowania destrukcyjnych zjawisk;
projektować działania pedagogiczne, uwzględniajac psychologiczne prawidłowości społecznego funkcjonowania ludzi w różnym wieku;
identyfikować zaburzenia psychiczne i projektować oddziaływania pedagogiczne mające na celu zwiększenie zasobów człowieka w spektrum róznych problemó i trudności.</t>
  </si>
  <si>
    <t>do pracy w zespole,  komunikowania się i współpracy z członkami grupy na rzecz wsparcia i pomocy innym;
do wykorzystania zdobytej wiedzy z zakresu psychologii w realizacji działań pedagogicznych;
do refleksji nad ograniczającym wpływem własnych przekonań i schematów w realizacji działań z zakresu pedagogiki, jest gotów do wzmacniania swojej elastyczności psychologicznej.</t>
  </si>
  <si>
    <t>Studenci powinni dysponować wiedzą, umiejętnościami i kompetencjami z przedmiotu Podstawy psychologii oraz modułu Psychologia (1)</t>
  </si>
  <si>
    <t>2022/2023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</si>
</sst>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6" x14ac:knownFonts="1">
    <font>
      <sz val="11"/>
      <color theme="1"/>
      <name val="Calibri"/>
      <family val="2"/>
      <charset val="238"/>
      <scheme val="minor"/>
    </font>
    <font>
      <sz val="11"/>
      <color rgb="FFFF0000"/>
      <name val="Calibri"/>
      <family val="2"/>
      <charset val="238"/>
      <scheme val="minor"/>
    </font>
    <font>
      <b/>
      <sz val="11"/>
      <color theme="1"/>
      <name val="Calibri"/>
      <family val="2"/>
      <charset val="238"/>
      <scheme val="minor"/>
    </font>
    <font>
      <b/>
      <sz val="16"/>
      <color theme="1"/>
      <name val="Calibri"/>
      <family val="2"/>
      <charset val="238"/>
      <scheme val="minor"/>
    </font>
    <font>
      <b/>
      <sz val="12"/>
      <color theme="1"/>
      <name val="Calibri"/>
      <family val="2"/>
      <charset val="238"/>
      <scheme val="minor"/>
    </font>
    <font>
      <sz val="12"/>
      <color theme="1"/>
      <name val="Calibri"/>
      <family val="2"/>
      <charset val="238"/>
      <scheme val="minor"/>
    </font>
    <font>
      <sz val="12"/>
      <color rgb="FF000000"/>
      <name val="Calibri"/>
      <family val="2"/>
      <charset val="238"/>
      <scheme val="minor"/>
    </font>
    <font>
      <b/>
      <sz val="20"/>
      <name val="Century Gothic"/>
      <family val="2"/>
      <charset val="238"/>
    </font>
    <font>
      <b/>
      <sz val="11"/>
      <color theme="1"/>
      <name val="Century Gothic"/>
      <family val="2"/>
      <charset val="238"/>
    </font>
    <font>
      <b/>
      <sz val="14"/>
      <color theme="1"/>
      <name val="Century Gothic"/>
      <family val="2"/>
      <charset val="238"/>
    </font>
    <font>
      <sz val="14"/>
      <color theme="1"/>
      <name val="Century Gothic"/>
      <family val="2"/>
      <charset val="238"/>
    </font>
    <font>
      <sz val="11"/>
      <color theme="1"/>
      <name val="Century Gothic"/>
      <family val="2"/>
      <charset val="238"/>
    </font>
    <font>
      <i/>
      <sz val="9"/>
      <color theme="1"/>
      <name val="Century Gothic"/>
      <family val="2"/>
      <charset val="238"/>
    </font>
    <font>
      <b/>
      <sz val="14"/>
      <color theme="5" tint="-0.499984740745262"/>
      <name val="Century Gothic"/>
      <family val="2"/>
      <charset val="238"/>
    </font>
    <font>
      <i/>
      <sz val="10"/>
      <color theme="5" tint="-0.499984740745262"/>
      <name val="Calibri"/>
      <family val="2"/>
      <charset val="238"/>
      <scheme val="minor"/>
    </font>
    <font>
      <sz val="11"/>
      <name val="Calibri"/>
      <family val="2"/>
      <charset val="238"/>
      <scheme val="minor"/>
    </font>
    <font>
      <b/>
      <sz val="11"/>
      <name val="Century Gothic"/>
      <family val="2"/>
      <charset val="238"/>
    </font>
    <font>
      <sz val="10"/>
      <color theme="5" tint="-0.499984740745262"/>
      <name val="Calibri"/>
      <family val="2"/>
      <charset val="238"/>
      <scheme val="minor"/>
    </font>
    <font>
      <b/>
      <sz val="14"/>
      <name val="Century Gothic"/>
      <family val="2"/>
      <charset val="238"/>
    </font>
    <font>
      <sz val="11"/>
      <color theme="5" tint="-0.499984740745262"/>
      <name val="Calibri"/>
      <family val="2"/>
      <charset val="238"/>
      <scheme val="minor"/>
    </font>
    <font>
      <b/>
      <sz val="18"/>
      <color theme="5" tint="-0.499984740745262"/>
      <name val="Century Gothic"/>
      <family val="2"/>
      <charset val="238"/>
    </font>
    <font>
      <b/>
      <sz val="12"/>
      <color theme="5" tint="-0.499984740745262"/>
      <name val="Century Gothic"/>
      <family val="2"/>
      <charset val="238"/>
    </font>
    <font>
      <sz val="14"/>
      <name val="Century Gothic"/>
      <family val="2"/>
      <charset val="238"/>
    </font>
    <font>
      <b/>
      <sz val="14"/>
      <color rgb="FF632523"/>
      <name val="Century Gothic"/>
      <family val="2"/>
      <charset val="238"/>
    </font>
    <font>
      <b/>
      <sz val="12"/>
      <name val="Calibri"/>
      <family val="2"/>
      <charset val="238"/>
      <scheme val="minor"/>
    </font>
    <font>
      <b/>
      <sz val="14"/>
      <name val="Calibri"/>
      <family val="2"/>
      <charset val="238"/>
      <scheme val="minor"/>
    </font>
    <font>
      <i/>
      <sz val="10"/>
      <color rgb="FF632523"/>
      <name val="Calibri"/>
      <family val="2"/>
      <charset val="238"/>
      <scheme val="minor"/>
    </font>
    <font>
      <sz val="11"/>
      <name val="Century Gothic"/>
      <family val="2"/>
      <charset val="238"/>
    </font>
    <font>
      <b/>
      <sz val="11"/>
      <color rgb="FFFF0000"/>
      <name val="Century Gothic"/>
      <family val="2"/>
      <charset val="238"/>
    </font>
    <font>
      <b/>
      <sz val="16"/>
      <color theme="5" tint="-0.499984740745262"/>
      <name val="Calibri"/>
      <family val="2"/>
      <charset val="238"/>
      <scheme val="minor"/>
    </font>
    <font>
      <b/>
      <sz val="14"/>
      <color theme="1"/>
      <name val="Calibri"/>
      <family val="2"/>
      <charset val="238"/>
      <scheme val="minor"/>
    </font>
    <font>
      <sz val="11"/>
      <color rgb="FF000000"/>
      <name val="Calibri"/>
      <family val="2"/>
      <charset val="238"/>
      <scheme val="minor"/>
    </font>
    <font>
      <b/>
      <sz val="14"/>
      <color rgb="FF000000"/>
      <name val="Calibri"/>
      <family val="2"/>
      <charset val="238"/>
      <scheme val="minor"/>
    </font>
    <font>
      <sz val="10"/>
      <name val="Calibri"/>
      <family val="2"/>
      <charset val="238"/>
      <scheme val="minor"/>
    </font>
    <font>
      <b/>
      <sz val="12"/>
      <color theme="1"/>
      <name val="Century Gothic"/>
      <family val="2"/>
      <charset val="238"/>
    </font>
    <font>
      <b/>
      <sz val="10"/>
      <color theme="1"/>
      <name val="Century Gothic"/>
      <family val="2"/>
      <charset val="238"/>
    </font>
    <font>
      <b/>
      <sz val="14"/>
      <color theme="0"/>
      <name val="Calibri"/>
      <family val="2"/>
      <charset val="238"/>
      <scheme val="minor"/>
    </font>
    <font>
      <i/>
      <sz val="11"/>
      <color theme="1"/>
      <name val="Calibri"/>
      <family val="2"/>
      <charset val="238"/>
      <scheme val="minor"/>
    </font>
    <font>
      <i/>
      <sz val="11"/>
      <name val="Calibri"/>
      <family val="2"/>
      <charset val="238"/>
      <scheme val="minor"/>
    </font>
    <font>
      <sz val="9"/>
      <color theme="1"/>
      <name val="Century Gothic"/>
      <family val="2"/>
      <charset val="238"/>
    </font>
    <font>
      <i/>
      <sz val="8"/>
      <color theme="1"/>
      <name val="Century Gothic"/>
      <family val="2"/>
      <charset val="238"/>
    </font>
    <font>
      <sz val="12"/>
      <color theme="1"/>
      <name val="Century Gothic"/>
      <family val="2"/>
      <charset val="238"/>
    </font>
    <font>
      <b/>
      <sz val="20"/>
      <color theme="1"/>
      <name val="Century Gothic"/>
      <family val="2"/>
      <charset val="238"/>
    </font>
    <font>
      <b/>
      <sz val="11"/>
      <name val="Calibri"/>
      <family val="2"/>
      <charset val="238"/>
      <scheme val="minor"/>
    </font>
    <font>
      <sz val="10"/>
      <name val="Century Gothic"/>
      <family val="2"/>
      <charset val="238"/>
    </font>
    <font>
      <sz val="10"/>
      <color rgb="FF000000"/>
      <name val="Calibri"/>
      <family val="2"/>
      <charset val="238"/>
      <scheme val="minor"/>
    </font>
    <font>
      <sz val="10"/>
      <color theme="1"/>
      <name val="Century Gothic"/>
      <family val="2"/>
      <charset val="238"/>
    </font>
    <font>
      <i/>
      <sz val="11"/>
      <color theme="5" tint="-0.499984740745262"/>
      <name val="Calibri"/>
      <family val="2"/>
      <charset val="238"/>
      <scheme val="minor"/>
    </font>
    <font>
      <b/>
      <i/>
      <u/>
      <sz val="11"/>
      <color theme="4" tint="-0.499984740745262"/>
      <name val="Century Gothic"/>
      <family val="2"/>
      <charset val="238"/>
    </font>
    <font>
      <b/>
      <i/>
      <u/>
      <sz val="12"/>
      <color theme="4" tint="-0.499984740745262"/>
      <name val="Century Gothic"/>
      <family val="2"/>
      <charset val="238"/>
    </font>
    <font>
      <b/>
      <u/>
      <sz val="12"/>
      <name val="Calibri"/>
      <family val="2"/>
      <charset val="238"/>
      <scheme val="minor"/>
    </font>
    <font>
      <sz val="11"/>
      <color rgb="FFBC043D"/>
      <name val="Calibri"/>
      <family val="2"/>
      <charset val="238"/>
      <scheme val="minor"/>
    </font>
    <font>
      <b/>
      <sz val="14"/>
      <color rgb="FFBC043D"/>
      <name val="Calibri"/>
      <family val="2"/>
      <charset val="238"/>
      <scheme val="minor"/>
    </font>
    <font>
      <sz val="11"/>
      <color theme="1"/>
      <name val="Calibri"/>
      <family val="2"/>
      <charset val="238"/>
      <scheme val="minor"/>
    </font>
    <font>
      <sz val="11"/>
      <color theme="0"/>
      <name val="Calibri"/>
      <family val="2"/>
      <charset val="238"/>
      <scheme val="minor"/>
    </font>
    <font>
      <sz val="11"/>
      <color theme="4" tint="-0.499984740745262"/>
      <name val="Calibri"/>
      <family val="2"/>
      <charset val="238"/>
      <scheme val="minor"/>
    </font>
    <font>
      <b/>
      <sz val="11"/>
      <color theme="4" tint="-0.499984740745262"/>
      <name val="Calibri"/>
      <family val="2"/>
      <charset val="238"/>
      <scheme val="minor"/>
    </font>
    <font>
      <sz val="12"/>
      <color theme="4" tint="-0.499984740745262"/>
      <name val="Calibri"/>
      <family val="2"/>
      <charset val="238"/>
      <scheme val="minor"/>
    </font>
    <font>
      <b/>
      <sz val="12"/>
      <color theme="4" tint="-0.499984740745262"/>
      <name val="Calibri"/>
      <family val="2"/>
      <charset val="238"/>
      <scheme val="minor"/>
    </font>
    <font>
      <b/>
      <sz val="16"/>
      <color rgb="FF0094C8"/>
      <name val="Calibri"/>
      <family val="2"/>
      <charset val="238"/>
      <scheme val="minor"/>
    </font>
    <font>
      <b/>
      <sz val="14"/>
      <color rgb="FF0094C8"/>
      <name val="Calibri"/>
      <family val="2"/>
      <charset val="238"/>
      <scheme val="minor"/>
    </font>
    <font>
      <b/>
      <sz val="18"/>
      <color rgb="FFC00000"/>
      <name val="Calibri"/>
      <family val="2"/>
      <charset val="238"/>
      <scheme val="minor"/>
    </font>
    <font>
      <b/>
      <sz val="9"/>
      <color theme="1"/>
      <name val="Calibri"/>
      <family val="2"/>
      <charset val="238"/>
      <scheme val="minor"/>
    </font>
    <font>
      <b/>
      <sz val="16"/>
      <name val="Century Gothic"/>
      <family val="2"/>
      <charset val="238"/>
    </font>
    <font>
      <b/>
      <sz val="18"/>
      <color theme="1"/>
      <name val="Century Gothic"/>
      <family val="2"/>
      <charset val="238"/>
    </font>
    <font>
      <b/>
      <i/>
      <sz val="12"/>
      <color theme="1"/>
      <name val="Calibri"/>
      <family val="2"/>
      <charset val="238"/>
      <scheme val="minor"/>
    </font>
  </fonts>
  <fills count="2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5" tint="-0.499984740745262"/>
        <bgColor indexed="64"/>
      </patternFill>
    </fill>
    <fill>
      <patternFill patternType="solid">
        <fgColor rgb="FFF2F2F2"/>
        <bgColor rgb="FF000000"/>
      </patternFill>
    </fill>
    <fill>
      <patternFill patternType="solid">
        <fgColor rgb="FFFFFF8F"/>
        <bgColor indexed="64"/>
      </patternFill>
    </fill>
    <fill>
      <patternFill patternType="solid">
        <fgColor rgb="FFCCFFCC"/>
        <bgColor indexed="64"/>
      </patternFill>
    </fill>
    <fill>
      <patternFill patternType="solid">
        <fgColor rgb="FFD5D5FF"/>
        <bgColor indexed="64"/>
      </patternFill>
    </fill>
    <fill>
      <patternFill patternType="solid">
        <fgColor rgb="FFE6FD91"/>
        <bgColor indexed="64"/>
      </patternFill>
    </fill>
    <fill>
      <patternFill patternType="solid">
        <fgColor rgb="FFF9D3B9"/>
        <bgColor indexed="64"/>
      </patternFill>
    </fill>
    <fill>
      <patternFill patternType="solid">
        <fgColor theme="2" tint="-9.9978637043366805E-2"/>
        <bgColor indexed="64"/>
      </patternFill>
    </fill>
    <fill>
      <patternFill patternType="solid">
        <fgColor rgb="FFF2F2F2"/>
        <bgColor indexed="64"/>
      </patternFill>
    </fill>
    <fill>
      <patternFill patternType="solid">
        <fgColor theme="4"/>
        <bgColor indexed="64"/>
      </patternFill>
    </fill>
    <fill>
      <patternFill patternType="solid">
        <fgColor rgb="FF8BFF8B"/>
        <bgColor indexed="64"/>
      </patternFill>
    </fill>
    <fill>
      <patternFill patternType="solid">
        <fgColor rgb="FFD1FB37"/>
        <bgColor indexed="64"/>
      </patternFill>
    </fill>
    <fill>
      <patternFill patternType="solid">
        <fgColor rgb="FFF5B88F"/>
        <bgColor indexed="64"/>
      </patternFill>
    </fill>
    <fill>
      <patternFill patternType="solid">
        <fgColor rgb="FFC9C9FF"/>
        <bgColor indexed="64"/>
      </patternFill>
    </fill>
    <fill>
      <patternFill patternType="solid">
        <fgColor rgb="FFE7E7FF"/>
        <bgColor indexed="64"/>
      </patternFill>
    </fill>
    <fill>
      <patternFill patternType="solid">
        <fgColor rgb="FFFFFF43"/>
        <bgColor indexed="64"/>
      </patternFill>
    </fill>
    <fill>
      <patternFill patternType="solid">
        <fgColor rgb="FFB9B9FF"/>
        <bgColor indexed="64"/>
      </patternFill>
    </fill>
    <fill>
      <patternFill patternType="solid">
        <fgColor rgb="FFBCD7EE"/>
        <bgColor indexed="64"/>
      </patternFill>
    </fill>
    <fill>
      <patternFill patternType="solid">
        <fgColor rgb="FFC9C9FF"/>
        <bgColor rgb="FF000000"/>
      </patternFill>
    </fill>
    <fill>
      <patternFill patternType="solid">
        <fgColor rgb="FFABABFF"/>
        <bgColor indexed="64"/>
      </patternFill>
    </fill>
    <fill>
      <patternFill patternType="solid">
        <fgColor rgb="FFDDEBF7"/>
        <bgColor indexed="64"/>
      </patternFill>
    </fill>
    <fill>
      <patternFill patternType="solid">
        <fgColor theme="5" tint="0.59999389629810485"/>
        <bgColor indexed="64"/>
      </patternFill>
    </fill>
    <fill>
      <patternFill patternType="solid">
        <fgColor rgb="FFCCFFFF"/>
        <bgColor indexed="64"/>
      </patternFill>
    </fill>
  </fills>
  <borders count="82">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5" tint="-0.499984740745262"/>
      </left>
      <right style="medium">
        <color theme="5" tint="-0.499984740745262"/>
      </right>
      <top style="medium">
        <color theme="5" tint="-0.499984740745262"/>
      </top>
      <bottom style="medium">
        <color theme="5" tint="-0.499984740745262"/>
      </bottom>
      <diagonal/>
    </border>
    <border>
      <left style="medium">
        <color rgb="FF632523"/>
      </left>
      <right style="medium">
        <color rgb="FF632523"/>
      </right>
      <top style="medium">
        <color rgb="FF632523"/>
      </top>
      <bottom style="medium">
        <color rgb="FF632523"/>
      </bottom>
      <diagonal/>
    </border>
    <border>
      <left style="medium">
        <color theme="5" tint="-0.499984740745262"/>
      </left>
      <right/>
      <top style="medium">
        <color theme="5" tint="-0.499984740745262"/>
      </top>
      <bottom style="medium">
        <color theme="5" tint="-0.499984740745262"/>
      </bottom>
      <diagonal/>
    </border>
    <border>
      <left/>
      <right style="medium">
        <color theme="5" tint="-0.499984740745262"/>
      </right>
      <top style="medium">
        <color theme="5" tint="-0.499984740745262"/>
      </top>
      <bottom style="medium">
        <color theme="5" tint="-0.499984740745262"/>
      </bottom>
      <diagonal/>
    </border>
    <border>
      <left style="medium">
        <color theme="5" tint="-0.499984740745262"/>
      </left>
      <right style="medium">
        <color theme="5" tint="-0.499984740745262"/>
      </right>
      <top style="medium">
        <color theme="5" tint="-0.499984740745262"/>
      </top>
      <bottom/>
      <diagonal/>
    </border>
    <border>
      <left style="medium">
        <color theme="5" tint="-0.499984740745262"/>
      </left>
      <right style="medium">
        <color theme="5" tint="-0.499984740745262"/>
      </right>
      <top/>
      <bottom style="medium">
        <color theme="5" tint="-0.499984740745262"/>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theme="5" tint="-0.499984740745262"/>
      </left>
      <right style="thin">
        <color theme="5" tint="-0.499984740745262"/>
      </right>
      <top style="thin">
        <color theme="5" tint="-0.499984740745262"/>
      </top>
      <bottom style="thin">
        <color theme="5" tint="-0.499984740745262"/>
      </bottom>
      <diagonal/>
    </border>
    <border>
      <left/>
      <right/>
      <top style="medium">
        <color theme="5" tint="-0.499984740745262"/>
      </top>
      <bottom style="medium">
        <color theme="5" tint="-0.499984740745262"/>
      </bottom>
      <diagonal/>
    </border>
    <border>
      <left style="thin">
        <color theme="5" tint="-0.499984740745262"/>
      </left>
      <right/>
      <top style="thin">
        <color theme="5" tint="-0.499984740745262"/>
      </top>
      <bottom style="thin">
        <color theme="5" tint="-0.499984740745262"/>
      </bottom>
      <diagonal/>
    </border>
    <border>
      <left/>
      <right/>
      <top style="thin">
        <color theme="5" tint="-0.499984740745262"/>
      </top>
      <bottom style="thin">
        <color theme="5" tint="-0.499984740745262"/>
      </bottom>
      <diagonal/>
    </border>
    <border>
      <left/>
      <right style="thin">
        <color theme="5" tint="-0.499984740745262"/>
      </right>
      <top style="thin">
        <color theme="5" tint="-0.499984740745262"/>
      </top>
      <bottom style="thin">
        <color theme="5" tint="-0.499984740745262"/>
      </bottom>
      <diagonal/>
    </border>
    <border>
      <left style="thin">
        <color theme="5" tint="-0.499984740745262"/>
      </left>
      <right style="thin">
        <color theme="5" tint="-0.499984740745262"/>
      </right>
      <top style="thin">
        <color theme="5" tint="-0.499984740745262"/>
      </top>
      <bottom/>
      <diagonal/>
    </border>
    <border>
      <left style="thin">
        <color theme="5" tint="-0.499984740745262"/>
      </left>
      <right style="thin">
        <color theme="5" tint="-0.499984740745262"/>
      </right>
      <top/>
      <bottom/>
      <diagonal/>
    </border>
    <border>
      <left style="thin">
        <color theme="5" tint="-0.499984740745262"/>
      </left>
      <right style="thin">
        <color theme="5" tint="-0.499984740745262"/>
      </right>
      <top/>
      <bottom style="thin">
        <color theme="5" tint="-0.499984740745262"/>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theme="5" tint="-0.499984740745262"/>
      </left>
      <right/>
      <top style="thin">
        <color theme="5" tint="-0.499984740745262"/>
      </top>
      <bottom/>
      <diagonal/>
    </border>
    <border>
      <left/>
      <right/>
      <top style="thin">
        <color theme="5" tint="-0.499984740745262"/>
      </top>
      <bottom/>
      <diagonal/>
    </border>
    <border>
      <left/>
      <right style="thin">
        <color theme="5" tint="-0.499984740745262"/>
      </right>
      <top style="thin">
        <color theme="5" tint="-0.499984740745262"/>
      </top>
      <bottom/>
      <diagonal/>
    </border>
    <border>
      <left style="thin">
        <color theme="5" tint="-0.499984740745262"/>
      </left>
      <right/>
      <top/>
      <bottom/>
      <diagonal/>
    </border>
    <border>
      <left/>
      <right style="thin">
        <color theme="5" tint="-0.499984740745262"/>
      </right>
      <top/>
      <bottom/>
      <diagonal/>
    </border>
    <border>
      <left style="thin">
        <color theme="5" tint="-0.499984740745262"/>
      </left>
      <right/>
      <top/>
      <bottom style="thin">
        <color theme="5" tint="-0.499984740745262"/>
      </bottom>
      <diagonal/>
    </border>
    <border>
      <left/>
      <right/>
      <top/>
      <bottom style="thin">
        <color theme="5" tint="-0.499984740745262"/>
      </bottom>
      <diagonal/>
    </border>
    <border>
      <left/>
      <right style="thin">
        <color theme="5" tint="-0.499984740745262"/>
      </right>
      <top/>
      <bottom style="thin">
        <color theme="5" tint="-0.499984740745262"/>
      </bottom>
      <diagonal/>
    </border>
    <border>
      <left style="thin">
        <color theme="5" tint="-0.499984740745262"/>
      </left>
      <right style="thin">
        <color theme="5" tint="-0.499984740745262"/>
      </right>
      <top style="medium">
        <color theme="5" tint="-0.499984740745262"/>
      </top>
      <bottom style="thin">
        <color theme="5" tint="-0.499984740745262"/>
      </bottom>
      <diagonal/>
    </border>
    <border>
      <left style="thin">
        <color theme="5" tint="-0.499984740745262"/>
      </left>
      <right/>
      <top style="medium">
        <color theme="5" tint="-0.499984740745262"/>
      </top>
      <bottom/>
      <diagonal/>
    </border>
    <border>
      <left/>
      <right/>
      <top style="medium">
        <color theme="5" tint="-0.499984740745262"/>
      </top>
      <bottom/>
      <diagonal/>
    </border>
    <border>
      <left/>
      <right style="thin">
        <color theme="5" tint="-0.499984740745262"/>
      </right>
      <top style="medium">
        <color theme="5" tint="-0.499984740745262"/>
      </top>
      <bottom/>
      <diagonal/>
    </border>
    <border>
      <left style="thin">
        <color theme="5" tint="-0.499984740745262"/>
      </left>
      <right style="thin">
        <color theme="5" tint="-0.499984740745262"/>
      </right>
      <top style="thin">
        <color theme="5" tint="-0.499984740745262"/>
      </top>
      <bottom style="medium">
        <color theme="5" tint="-0.499984740745262"/>
      </bottom>
      <diagonal/>
    </border>
    <border>
      <left style="thin">
        <color theme="5" tint="-0.499984740745262"/>
      </left>
      <right/>
      <top/>
      <bottom style="medium">
        <color theme="5" tint="-0.499984740745262"/>
      </bottom>
      <diagonal/>
    </border>
    <border>
      <left/>
      <right/>
      <top/>
      <bottom style="medium">
        <color theme="5" tint="-0.499984740745262"/>
      </bottom>
      <diagonal/>
    </border>
    <border>
      <left/>
      <right style="thin">
        <color theme="5" tint="-0.499984740745262"/>
      </right>
      <top/>
      <bottom style="medium">
        <color theme="5" tint="-0.499984740745262"/>
      </bottom>
      <diagonal/>
    </border>
    <border>
      <left style="thin">
        <color theme="5" tint="-0.499984740745262"/>
      </left>
      <right/>
      <top style="thin">
        <color theme="5" tint="-0.499984740745262"/>
      </top>
      <bottom style="medium">
        <color theme="5" tint="-0.499984740745262"/>
      </bottom>
      <diagonal/>
    </border>
    <border>
      <left/>
      <right/>
      <top style="thin">
        <color theme="5" tint="-0.499984740745262"/>
      </top>
      <bottom style="medium">
        <color theme="5" tint="-0.499984740745262"/>
      </bottom>
      <diagonal/>
    </border>
    <border>
      <left/>
      <right style="thin">
        <color theme="5" tint="-0.499984740745262"/>
      </right>
      <top style="thin">
        <color theme="5" tint="-0.499984740745262"/>
      </top>
      <bottom style="medium">
        <color theme="5" tint="-0.499984740745262"/>
      </bottom>
      <diagonal/>
    </border>
    <border>
      <left style="medium">
        <color theme="5" tint="-0.499984740745262"/>
      </left>
      <right style="thin">
        <color theme="5" tint="-0.499984740745262"/>
      </right>
      <top style="thin">
        <color theme="5" tint="-0.499984740745262"/>
      </top>
      <bottom style="thin">
        <color theme="5" tint="-0.499984740745262"/>
      </bottom>
      <diagonal/>
    </border>
    <border>
      <left style="thin">
        <color theme="5" tint="-0.499984740745262"/>
      </left>
      <right style="medium">
        <color theme="5" tint="-0.499984740745262"/>
      </right>
      <top style="thin">
        <color theme="5" tint="-0.499984740745262"/>
      </top>
      <bottom style="thin">
        <color theme="5" tint="-0.499984740745262"/>
      </bottom>
      <diagonal/>
    </border>
    <border>
      <left/>
      <right style="medium">
        <color theme="5" tint="-0.499984740745262"/>
      </right>
      <top style="thin">
        <color theme="5" tint="-0.499984740745262"/>
      </top>
      <bottom/>
      <diagonal/>
    </border>
    <border>
      <left/>
      <right style="medium">
        <color theme="5" tint="-0.499984740745262"/>
      </right>
      <top/>
      <bottom style="thin">
        <color theme="5" tint="-0.499984740745262"/>
      </bottom>
      <diagonal/>
    </border>
    <border>
      <left style="medium">
        <color theme="5" tint="-0.499984740745262"/>
      </left>
      <right style="thin">
        <color theme="5" tint="-0.499984740745262"/>
      </right>
      <top style="medium">
        <color theme="5" tint="-0.499984740745262"/>
      </top>
      <bottom style="thin">
        <color theme="5" tint="-0.499984740745262"/>
      </bottom>
      <diagonal/>
    </border>
    <border>
      <left/>
      <right style="medium">
        <color theme="5" tint="-0.499984740745262"/>
      </right>
      <top style="thin">
        <color theme="5" tint="-0.499984740745262"/>
      </top>
      <bottom style="thin">
        <color theme="5" tint="-0.499984740745262"/>
      </bottom>
      <diagonal/>
    </border>
    <border>
      <left style="medium">
        <color theme="5" tint="-0.499984740745262"/>
      </left>
      <right style="thin">
        <color theme="5" tint="-0.499984740745262"/>
      </right>
      <top style="thin">
        <color theme="5" tint="-0.499984740745262"/>
      </top>
      <bottom style="medium">
        <color theme="5" tint="-0.499984740745262"/>
      </bottom>
      <diagonal/>
    </border>
    <border>
      <left/>
      <right style="medium">
        <color theme="5" tint="-0.499984740745262"/>
      </right>
      <top style="thin">
        <color theme="5" tint="-0.499984740745262"/>
      </top>
      <bottom style="medium">
        <color theme="5" tint="-0.499984740745262"/>
      </bottom>
      <diagonal/>
    </border>
    <border>
      <left style="medium">
        <color theme="5" tint="-0.499984740745262"/>
      </left>
      <right style="thin">
        <color theme="5" tint="-0.499984740745262"/>
      </right>
      <top style="medium">
        <color theme="5" tint="-0.499984740745262"/>
      </top>
      <bottom/>
      <diagonal/>
    </border>
    <border>
      <left style="medium">
        <color theme="5" tint="-0.499984740745262"/>
      </left>
      <right style="thin">
        <color theme="5" tint="-0.499984740745262"/>
      </right>
      <top/>
      <bottom/>
      <diagonal/>
    </border>
    <border>
      <left style="medium">
        <color theme="5" tint="-0.499984740745262"/>
      </left>
      <right style="thin">
        <color theme="5" tint="-0.499984740745262"/>
      </right>
      <top/>
      <bottom style="medium">
        <color theme="5" tint="-0.499984740745262"/>
      </bottom>
      <diagonal/>
    </border>
    <border>
      <left style="medium">
        <color theme="5" tint="-0.499984740745262"/>
      </left>
      <right style="thin">
        <color theme="5" tint="-0.499984740745262"/>
      </right>
      <top/>
      <bottom style="thin">
        <color theme="5" tint="-0.499984740745262"/>
      </bottom>
      <diagonal/>
    </border>
    <border>
      <left style="thin">
        <color theme="5" tint="-0.499984740745262"/>
      </left>
      <right style="medium">
        <color theme="5" tint="-0.499984740745262"/>
      </right>
      <top style="medium">
        <color theme="5" tint="-0.499984740745262"/>
      </top>
      <bottom style="thin">
        <color theme="5" tint="-0.499984740745262"/>
      </bottom>
      <diagonal/>
    </border>
    <border>
      <left style="thin">
        <color theme="5" tint="-0.499984740745262"/>
      </left>
      <right style="medium">
        <color theme="5" tint="-0.499984740745262"/>
      </right>
      <top style="thin">
        <color theme="5" tint="-0.499984740745262"/>
      </top>
      <bottom style="medium">
        <color theme="5" tint="-0.499984740745262"/>
      </bottom>
      <diagonal/>
    </border>
    <border>
      <left style="thin">
        <color theme="5" tint="-0.499984740745262"/>
      </left>
      <right/>
      <top style="medium">
        <color theme="5" tint="-0.499984740745262"/>
      </top>
      <bottom style="hair">
        <color theme="5" tint="-0.499984740745262"/>
      </bottom>
      <diagonal/>
    </border>
    <border>
      <left/>
      <right/>
      <top style="medium">
        <color theme="5" tint="-0.499984740745262"/>
      </top>
      <bottom style="hair">
        <color theme="5" tint="-0.499984740745262"/>
      </bottom>
      <diagonal/>
    </border>
    <border>
      <left/>
      <right style="medium">
        <color theme="5" tint="-0.499984740745262"/>
      </right>
      <top style="medium">
        <color theme="5" tint="-0.499984740745262"/>
      </top>
      <bottom style="hair">
        <color theme="5" tint="-0.499984740745262"/>
      </bottom>
      <diagonal/>
    </border>
    <border>
      <left style="thin">
        <color theme="5" tint="-0.499984740745262"/>
      </left>
      <right/>
      <top style="hair">
        <color theme="5" tint="-0.499984740745262"/>
      </top>
      <bottom style="hair">
        <color theme="5" tint="-0.499984740745262"/>
      </bottom>
      <diagonal/>
    </border>
    <border>
      <left/>
      <right/>
      <top style="hair">
        <color theme="5" tint="-0.499984740745262"/>
      </top>
      <bottom style="hair">
        <color theme="5" tint="-0.499984740745262"/>
      </bottom>
      <diagonal/>
    </border>
    <border>
      <left/>
      <right style="medium">
        <color theme="5" tint="-0.499984740745262"/>
      </right>
      <top style="hair">
        <color theme="5" tint="-0.499984740745262"/>
      </top>
      <bottom style="hair">
        <color theme="5" tint="-0.499984740745262"/>
      </bottom>
      <diagonal/>
    </border>
    <border>
      <left style="thin">
        <color theme="5" tint="-0.499984740745262"/>
      </left>
      <right/>
      <top style="hair">
        <color theme="5" tint="-0.499984740745262"/>
      </top>
      <bottom style="thin">
        <color theme="5" tint="-0.499984740745262"/>
      </bottom>
      <diagonal/>
    </border>
    <border>
      <left/>
      <right/>
      <top style="hair">
        <color theme="5" tint="-0.499984740745262"/>
      </top>
      <bottom style="thin">
        <color theme="5" tint="-0.499984740745262"/>
      </bottom>
      <diagonal/>
    </border>
    <border>
      <left/>
      <right style="medium">
        <color theme="5" tint="-0.499984740745262"/>
      </right>
      <top style="hair">
        <color theme="5" tint="-0.499984740745262"/>
      </top>
      <bottom style="thin">
        <color theme="5" tint="-0.499984740745262"/>
      </bottom>
      <diagonal/>
    </border>
    <border>
      <left style="thin">
        <color theme="5" tint="-0.499984740745262"/>
      </left>
      <right/>
      <top style="thin">
        <color theme="5" tint="-0.499984740745262"/>
      </top>
      <bottom style="hair">
        <color theme="5" tint="-0.499984740745262"/>
      </bottom>
      <diagonal/>
    </border>
    <border>
      <left/>
      <right/>
      <top style="thin">
        <color theme="5" tint="-0.499984740745262"/>
      </top>
      <bottom style="hair">
        <color theme="5" tint="-0.499984740745262"/>
      </bottom>
      <diagonal/>
    </border>
    <border>
      <left/>
      <right style="medium">
        <color theme="5" tint="-0.499984740745262"/>
      </right>
      <top style="thin">
        <color theme="5" tint="-0.499984740745262"/>
      </top>
      <bottom style="hair">
        <color theme="5" tint="-0.499984740745262"/>
      </bottom>
      <diagonal/>
    </border>
    <border>
      <left style="thin">
        <color theme="5" tint="-0.499984740745262"/>
      </left>
      <right/>
      <top style="hair">
        <color theme="5" tint="-0.499984740745262"/>
      </top>
      <bottom style="medium">
        <color theme="5" tint="-0.499984740745262"/>
      </bottom>
      <diagonal/>
    </border>
    <border>
      <left/>
      <right/>
      <top style="hair">
        <color theme="5" tint="-0.499984740745262"/>
      </top>
      <bottom style="medium">
        <color theme="5" tint="-0.499984740745262"/>
      </bottom>
      <diagonal/>
    </border>
    <border>
      <left/>
      <right style="medium">
        <color theme="5" tint="-0.499984740745262"/>
      </right>
      <top style="hair">
        <color theme="5" tint="-0.499984740745262"/>
      </top>
      <bottom style="medium">
        <color theme="5" tint="-0.499984740745262"/>
      </bottom>
      <diagonal/>
    </border>
    <border>
      <left/>
      <right/>
      <top style="medium">
        <color indexed="64"/>
      </top>
      <bottom style="medium">
        <color indexed="64"/>
      </bottom>
      <diagonal/>
    </border>
    <border>
      <left/>
      <right/>
      <top style="medium">
        <color indexed="64"/>
      </top>
      <bottom style="medium">
        <color theme="5" tint="-0.499984740745262"/>
      </bottom>
      <diagonal/>
    </border>
    <border>
      <left style="medium">
        <color theme="5" tint="-0.499984740745262"/>
      </left>
      <right/>
      <top style="thin">
        <color theme="5" tint="-0.499984740745262"/>
      </top>
      <bottom style="thin">
        <color theme="5" tint="-0.499984740745262"/>
      </bottom>
      <diagonal/>
    </border>
    <border>
      <left style="thin">
        <color theme="5" tint="-0.499984740745262"/>
      </left>
      <right style="medium">
        <color theme="5" tint="-0.499984740745262"/>
      </right>
      <top/>
      <bottom style="thin">
        <color theme="5" tint="-0.499984740745262"/>
      </bottom>
      <diagonal/>
    </border>
    <border>
      <left style="medium">
        <color theme="5" tint="-0.499984740745262"/>
      </left>
      <right style="medium">
        <color theme="5" tint="-0.499984740745262"/>
      </right>
      <top/>
      <bottom/>
      <diagonal/>
    </border>
    <border>
      <left/>
      <right style="medium">
        <color theme="5" tint="-0.499984740745262"/>
      </right>
      <top/>
      <bottom style="medium">
        <color theme="5" tint="-0.499984740745262"/>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style="medium">
        <color indexed="64"/>
      </left>
      <right/>
      <top/>
      <bottom/>
      <diagonal/>
    </border>
    <border>
      <left style="medium">
        <color theme="5" tint="-0.499984740745262"/>
      </left>
      <right/>
      <top/>
      <bottom style="medium">
        <color theme="5" tint="-0.499984740745262"/>
      </bottom>
      <diagonal/>
    </border>
    <border>
      <left style="medium">
        <color theme="5" tint="-0.499984740745262"/>
      </left>
      <right style="thin">
        <color theme="5" tint="-0.499984740745262"/>
      </right>
      <top style="medium">
        <color theme="5" tint="-0.499984740745262"/>
      </top>
      <bottom style="medium">
        <color theme="5" tint="-0.499984740745262"/>
      </bottom>
      <diagonal/>
    </border>
    <border>
      <left style="thin">
        <color theme="5" tint="-0.499984740745262"/>
      </left>
      <right style="medium">
        <color theme="5" tint="-0.499984740745262"/>
      </right>
      <top style="medium">
        <color theme="5" tint="-0.499984740745262"/>
      </top>
      <bottom style="medium">
        <color theme="5" tint="-0.499984740745262"/>
      </bottom>
      <diagonal/>
    </border>
  </borders>
  <cellStyleXfs count="4">
    <xf numFmtId="0" fontId="0" fillId="0" borderId="0"/>
    <xf numFmtId="0" fontId="48" fillId="0" borderId="0" applyNumberFormat="0" applyFill="0" applyBorder="0" applyAlignment="0" applyProtection="0"/>
    <xf numFmtId="0" fontId="50" fillId="7" borderId="3" applyFill="0">
      <alignment horizontal="left"/>
    </xf>
    <xf numFmtId="0" fontId="53" fillId="0" borderId="3"/>
  </cellStyleXfs>
  <cellXfs count="508">
    <xf numFmtId="0" fontId="0" fillId="0" borderId="0" xfId="0"/>
    <xf numFmtId="0" fontId="7" fillId="2" borderId="0" xfId="0" applyFont="1" applyFill="1" applyAlignment="1">
      <alignment vertical="center"/>
    </xf>
    <xf numFmtId="0" fontId="10" fillId="0" borderId="0" xfId="0" applyFont="1" applyAlignment="1">
      <alignment vertical="center"/>
    </xf>
    <xf numFmtId="0" fontId="11" fillId="0" borderId="0" xfId="0" applyFont="1" applyAlignment="1">
      <alignment vertical="center"/>
    </xf>
    <xf numFmtId="0" fontId="9" fillId="3" borderId="10" xfId="0" applyFont="1" applyFill="1" applyBorder="1" applyAlignment="1">
      <alignment horizontal="center" vertical="center"/>
    </xf>
    <xf numFmtId="0" fontId="9" fillId="0" borderId="10" xfId="0" applyFont="1" applyBorder="1" applyAlignment="1" applyProtection="1">
      <alignment horizontal="center" vertical="center"/>
      <protection locked="0"/>
    </xf>
    <xf numFmtId="0" fontId="8" fillId="3" borderId="10" xfId="0" applyFont="1" applyFill="1" applyBorder="1" applyAlignment="1">
      <alignment horizontal="center" vertical="center" wrapText="1"/>
    </xf>
    <xf numFmtId="0" fontId="8" fillId="0" borderId="0" xfId="0" applyFont="1" applyAlignment="1">
      <alignment horizontal="center" vertical="center"/>
    </xf>
    <xf numFmtId="0" fontId="8" fillId="0" borderId="0" xfId="0" applyFont="1" applyAlignment="1">
      <alignment horizontal="center" vertical="center" wrapText="1"/>
    </xf>
    <xf numFmtId="0" fontId="15" fillId="0" borderId="0" xfId="0" applyFont="1"/>
    <xf numFmtId="0" fontId="0" fillId="5" borderId="11" xfId="0" applyFill="1" applyBorder="1"/>
    <xf numFmtId="0" fontId="8" fillId="3" borderId="3" xfId="0" applyFont="1" applyFill="1" applyBorder="1" applyAlignment="1">
      <alignment horizontal="center" vertical="center" wrapText="1"/>
    </xf>
    <xf numFmtId="0" fontId="1" fillId="0" borderId="0" xfId="0" applyFont="1" applyAlignment="1">
      <alignment wrapText="1"/>
    </xf>
    <xf numFmtId="0" fontId="6" fillId="0" borderId="19" xfId="0" applyFont="1" applyBorder="1" applyAlignment="1">
      <alignment vertical="center" wrapText="1"/>
    </xf>
    <xf numFmtId="0" fontId="31" fillId="0" borderId="10" xfId="0" applyFont="1" applyBorder="1" applyAlignment="1">
      <alignment vertical="center" wrapText="1"/>
    </xf>
    <xf numFmtId="0" fontId="31" fillId="0" borderId="19" xfId="0" applyFont="1" applyBorder="1" applyAlignment="1">
      <alignment vertical="center" wrapText="1"/>
    </xf>
    <xf numFmtId="0" fontId="32" fillId="12" borderId="10" xfId="0" applyFont="1" applyFill="1" applyBorder="1" applyAlignment="1">
      <alignment horizontal="center" vertical="center" wrapText="1"/>
    </xf>
    <xf numFmtId="0" fontId="8" fillId="0" borderId="0" xfId="0" applyFont="1" applyAlignment="1">
      <alignment horizontal="center" vertical="center" textRotation="90" wrapText="1"/>
    </xf>
    <xf numFmtId="0" fontId="28" fillId="0" borderId="0" xfId="0" applyFont="1" applyAlignment="1">
      <alignment horizontal="center" vertical="center" textRotation="90" wrapText="1"/>
    </xf>
    <xf numFmtId="0" fontId="0" fillId="5" borderId="40" xfId="0" applyFill="1" applyBorder="1"/>
    <xf numFmtId="0" fontId="8" fillId="5" borderId="44" xfId="0" applyFont="1" applyFill="1" applyBorder="1" applyAlignment="1">
      <alignment horizontal="center" vertical="center"/>
    </xf>
    <xf numFmtId="0" fontId="19" fillId="5" borderId="29" xfId="0" applyFont="1" applyFill="1" applyBorder="1" applyAlignment="1">
      <alignment horizontal="center" vertical="center"/>
    </xf>
    <xf numFmtId="0" fontId="19" fillId="5" borderId="52" xfId="0" applyFont="1" applyFill="1" applyBorder="1" applyAlignment="1">
      <alignment horizontal="center" vertical="center"/>
    </xf>
    <xf numFmtId="0" fontId="36" fillId="14" borderId="0" xfId="0" applyFont="1" applyFill="1" applyAlignment="1">
      <alignment horizontal="center" vertical="center"/>
    </xf>
    <xf numFmtId="0" fontId="34" fillId="0" borderId="0" xfId="0" applyFont="1"/>
    <xf numFmtId="0" fontId="5" fillId="0" borderId="0" xfId="0" applyFont="1"/>
    <xf numFmtId="0" fontId="8" fillId="3" borderId="40" xfId="0" applyFont="1" applyFill="1" applyBorder="1" applyAlignment="1">
      <alignment horizontal="center" vertical="center"/>
    </xf>
    <xf numFmtId="0" fontId="0" fillId="0" borderId="20" xfId="0" applyBorder="1"/>
    <xf numFmtId="0" fontId="1" fillId="0" borderId="20" xfId="0" applyFont="1" applyBorder="1"/>
    <xf numFmtId="0" fontId="13" fillId="2" borderId="16" xfId="0" applyFont="1" applyFill="1" applyBorder="1" applyAlignment="1">
      <alignment vertical="center"/>
    </xf>
    <xf numFmtId="0" fontId="8" fillId="7" borderId="11" xfId="0" applyFont="1" applyFill="1" applyBorder="1" applyAlignment="1">
      <alignment horizontal="center" vertical="center"/>
    </xf>
    <xf numFmtId="0" fontId="8" fillId="8" borderId="11" xfId="0" applyFont="1" applyFill="1" applyBorder="1" applyAlignment="1">
      <alignment horizontal="center" vertical="center"/>
    </xf>
    <xf numFmtId="0" fontId="21" fillId="0" borderId="0" xfId="0" applyFont="1" applyAlignment="1">
      <alignment horizontal="center" vertical="center"/>
    </xf>
    <xf numFmtId="0" fontId="14" fillId="5" borderId="44" xfId="0" applyFont="1" applyFill="1" applyBorder="1" applyAlignment="1">
      <alignment horizontal="left" vertical="top"/>
    </xf>
    <xf numFmtId="0" fontId="17" fillId="5" borderId="29" xfId="0" applyFont="1" applyFill="1" applyBorder="1" applyAlignment="1">
      <alignment horizontal="left" vertical="top"/>
    </xf>
    <xf numFmtId="0" fontId="0" fillId="5" borderId="52" xfId="0" applyFill="1" applyBorder="1"/>
    <xf numFmtId="0" fontId="8" fillId="3" borderId="46" xfId="0" applyFont="1" applyFill="1" applyBorder="1" applyAlignment="1">
      <alignment horizontal="center" vertical="center"/>
    </xf>
    <xf numFmtId="0" fontId="9" fillId="0" borderId="10" xfId="0" applyFont="1" applyBorder="1" applyAlignment="1">
      <alignment horizontal="center" vertical="center"/>
    </xf>
    <xf numFmtId="0" fontId="22" fillId="24" borderId="10" xfId="0" applyFont="1" applyFill="1" applyBorder="1" applyAlignment="1">
      <alignment horizontal="center" vertical="center"/>
    </xf>
    <xf numFmtId="0" fontId="10" fillId="24" borderId="10" xfId="0" applyFont="1" applyFill="1" applyBorder="1" applyAlignment="1">
      <alignment horizontal="center" vertical="center"/>
    </xf>
    <xf numFmtId="0" fontId="10" fillId="3" borderId="10" xfId="0" applyFont="1" applyFill="1" applyBorder="1" applyAlignment="1" applyProtection="1">
      <alignment horizontal="center" vertical="center"/>
      <protection locked="0"/>
    </xf>
    <xf numFmtId="0" fontId="20" fillId="0" borderId="0" xfId="0" applyFont="1"/>
    <xf numFmtId="0" fontId="29" fillId="0" borderId="0" xfId="0" applyFont="1"/>
    <xf numFmtId="0" fontId="0" fillId="0" borderId="0" xfId="0" applyAlignment="1">
      <alignment horizontal="center"/>
    </xf>
    <xf numFmtId="0" fontId="13" fillId="0" borderId="0" xfId="0" applyFont="1"/>
    <xf numFmtId="0" fontId="10" fillId="0" borderId="0" xfId="0" applyFont="1"/>
    <xf numFmtId="0" fontId="3" fillId="0" borderId="3" xfId="0" applyFont="1" applyBorder="1" applyAlignment="1">
      <alignment horizontal="center" vertical="center"/>
    </xf>
    <xf numFmtId="0" fontId="4" fillId="0" borderId="3" xfId="0" applyFont="1" applyBorder="1" applyAlignment="1">
      <alignment horizontal="center" vertical="center"/>
    </xf>
    <xf numFmtId="0" fontId="4" fillId="0" borderId="3" xfId="0" applyFont="1" applyBorder="1" applyAlignment="1">
      <alignment horizontal="center" vertical="center" wrapText="1"/>
    </xf>
    <xf numFmtId="0" fontId="4" fillId="10" borderId="3" xfId="0" applyFont="1" applyFill="1" applyBorder="1" applyAlignment="1">
      <alignment horizontal="center" vertical="center"/>
    </xf>
    <xf numFmtId="0" fontId="8" fillId="11" borderId="11" xfId="0" applyFont="1" applyFill="1" applyBorder="1" applyAlignment="1">
      <alignment horizontal="center" vertical="center"/>
    </xf>
    <xf numFmtId="0" fontId="0" fillId="5" borderId="41" xfId="0" applyFill="1" applyBorder="1"/>
    <xf numFmtId="0" fontId="48" fillId="18" borderId="37" xfId="1" applyFill="1" applyBorder="1" applyAlignment="1" applyProtection="1">
      <alignment vertical="center" wrapText="1"/>
    </xf>
    <xf numFmtId="0" fontId="48" fillId="18" borderId="38" xfId="1" applyFill="1" applyBorder="1" applyAlignment="1" applyProtection="1">
      <alignment vertical="center" wrapText="1"/>
    </xf>
    <xf numFmtId="0" fontId="48" fillId="18" borderId="47" xfId="1" applyFill="1" applyBorder="1" applyAlignment="1" applyProtection="1">
      <alignment vertical="center" wrapText="1"/>
    </xf>
    <xf numFmtId="0" fontId="48" fillId="18" borderId="38" xfId="1" applyFill="1" applyBorder="1" applyAlignment="1" applyProtection="1">
      <alignment vertical="center"/>
    </xf>
    <xf numFmtId="0" fontId="4" fillId="9" borderId="3" xfId="0" applyFont="1" applyFill="1" applyBorder="1" applyAlignment="1">
      <alignment horizontal="center" vertical="center"/>
    </xf>
    <xf numFmtId="0" fontId="2" fillId="9" borderId="3" xfId="0" applyFont="1" applyFill="1" applyBorder="1" applyAlignment="1">
      <alignment horizontal="center" vertical="center"/>
    </xf>
    <xf numFmtId="0" fontId="0" fillId="5" borderId="44" xfId="0" applyFill="1" applyBorder="1" applyAlignment="1">
      <alignment horizontal="center"/>
    </xf>
    <xf numFmtId="0" fontId="0" fillId="5" borderId="29" xfId="0" applyFill="1" applyBorder="1" applyAlignment="1">
      <alignment horizontal="center"/>
    </xf>
    <xf numFmtId="0" fontId="0" fillId="5" borderId="52" xfId="0" applyFill="1" applyBorder="1" applyAlignment="1">
      <alignment horizontal="center"/>
    </xf>
    <xf numFmtId="0" fontId="34" fillId="3" borderId="10" xfId="0" applyFont="1" applyFill="1" applyBorder="1" applyAlignment="1">
      <alignment horizontal="center" vertical="center"/>
    </xf>
    <xf numFmtId="0" fontId="10" fillId="3" borderId="10" xfId="0" applyFont="1" applyFill="1" applyBorder="1" applyAlignment="1">
      <alignment horizontal="center" vertical="center"/>
    </xf>
    <xf numFmtId="0" fontId="4" fillId="8" borderId="3" xfId="0" applyFont="1" applyFill="1" applyBorder="1" applyAlignment="1">
      <alignment horizontal="center" vertical="center"/>
    </xf>
    <xf numFmtId="0" fontId="2" fillId="8" borderId="3" xfId="0" applyFont="1" applyFill="1" applyBorder="1" applyAlignment="1">
      <alignment horizontal="center" vertical="center"/>
    </xf>
    <xf numFmtId="0" fontId="51" fillId="0" borderId="0" xfId="0" applyFont="1"/>
    <xf numFmtId="0" fontId="52" fillId="0" borderId="0" xfId="0" applyFont="1"/>
    <xf numFmtId="0" fontId="8" fillId="3" borderId="50" xfId="0" applyFont="1" applyFill="1" applyBorder="1" applyAlignment="1">
      <alignment horizontal="center" vertical="center"/>
    </xf>
    <xf numFmtId="0" fontId="18" fillId="7" borderId="34" xfId="0" applyFont="1" applyFill="1" applyBorder="1" applyAlignment="1">
      <alignment horizontal="center" vertical="center" wrapText="1"/>
    </xf>
    <xf numFmtId="0" fontId="49" fillId="7" borderId="35" xfId="1" applyFont="1" applyFill="1" applyBorder="1" applyAlignment="1" applyProtection="1">
      <alignment horizontal="center" vertical="center"/>
    </xf>
    <xf numFmtId="0" fontId="18" fillId="7" borderId="36" xfId="0" applyFont="1" applyFill="1" applyBorder="1" applyAlignment="1">
      <alignment horizontal="center" vertical="center" wrapText="1"/>
    </xf>
    <xf numFmtId="0" fontId="18" fillId="11" borderId="34" xfId="0" applyFont="1" applyFill="1" applyBorder="1" applyAlignment="1">
      <alignment horizontal="center" vertical="center" wrapText="1"/>
    </xf>
    <xf numFmtId="0" fontId="49" fillId="11" borderId="35" xfId="1" applyFont="1" applyFill="1" applyBorder="1" applyAlignment="1" applyProtection="1">
      <alignment horizontal="right" vertical="center"/>
    </xf>
    <xf numFmtId="0" fontId="18" fillId="11" borderId="36" xfId="0" applyFont="1" applyFill="1" applyBorder="1" applyAlignment="1">
      <alignment horizontal="center" vertical="center" wrapText="1"/>
    </xf>
    <xf numFmtId="0" fontId="18" fillId="8" borderId="34" xfId="0" applyFont="1" applyFill="1" applyBorder="1" applyAlignment="1">
      <alignment horizontal="center" vertical="center" wrapText="1"/>
    </xf>
    <xf numFmtId="0" fontId="49" fillId="8" borderId="35" xfId="1" applyFont="1" applyFill="1" applyBorder="1" applyAlignment="1" applyProtection="1">
      <alignment horizontal="center" vertical="center"/>
    </xf>
    <xf numFmtId="0" fontId="18" fillId="8" borderId="36" xfId="0" applyFont="1" applyFill="1" applyBorder="1" applyAlignment="1">
      <alignment horizontal="center" vertical="center" wrapText="1"/>
    </xf>
    <xf numFmtId="0" fontId="18" fillId="9" borderId="34" xfId="0" applyFont="1" applyFill="1" applyBorder="1" applyAlignment="1">
      <alignment horizontal="center" vertical="center" wrapText="1"/>
    </xf>
    <xf numFmtId="0" fontId="49" fillId="9" borderId="35" xfId="1" applyFont="1" applyFill="1" applyBorder="1" applyAlignment="1" applyProtection="1">
      <alignment horizontal="center" vertical="center"/>
    </xf>
    <xf numFmtId="0" fontId="18" fillId="9" borderId="35" xfId="0" applyFont="1" applyFill="1" applyBorder="1" applyAlignment="1">
      <alignment horizontal="center" vertical="center" wrapText="1"/>
    </xf>
    <xf numFmtId="0" fontId="18" fillId="9" borderId="36" xfId="0" applyFont="1" applyFill="1" applyBorder="1" applyAlignment="1">
      <alignment horizontal="center" vertical="center" wrapText="1"/>
    </xf>
    <xf numFmtId="0" fontId="18" fillId="10" borderId="34" xfId="0" applyFont="1" applyFill="1" applyBorder="1" applyAlignment="1">
      <alignment horizontal="center" vertical="center" wrapText="1"/>
    </xf>
    <xf numFmtId="0" fontId="49" fillId="10" borderId="35" xfId="1" applyFont="1" applyFill="1" applyBorder="1" applyAlignment="1" applyProtection="1">
      <alignment horizontal="center" vertical="center"/>
    </xf>
    <xf numFmtId="0" fontId="18" fillId="10" borderId="35" xfId="0" applyFont="1" applyFill="1" applyBorder="1" applyAlignment="1">
      <alignment horizontal="center" vertical="center" wrapText="1"/>
    </xf>
    <xf numFmtId="0" fontId="18" fillId="10" borderId="74"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8" fillId="3" borderId="10" xfId="0" applyFont="1" applyFill="1" applyBorder="1" applyAlignment="1">
      <alignment horizontal="center" vertical="center"/>
    </xf>
    <xf numFmtId="0" fontId="55" fillId="0" borderId="10" xfId="0" applyFont="1" applyBorder="1" applyAlignment="1">
      <alignment vertical="center" wrapText="1"/>
    </xf>
    <xf numFmtId="0" fontId="57" fillId="0" borderId="10" xfId="0" applyFont="1" applyBorder="1" applyAlignment="1">
      <alignment vertical="center" wrapText="1"/>
    </xf>
    <xf numFmtId="0" fontId="31" fillId="0" borderId="75" xfId="0" applyFont="1" applyBorder="1" applyAlignment="1">
      <alignment vertical="center" wrapText="1"/>
    </xf>
    <xf numFmtId="0" fontId="31" fillId="0" borderId="76" xfId="0" applyFont="1" applyBorder="1" applyAlignment="1">
      <alignment vertical="center" wrapText="1"/>
    </xf>
    <xf numFmtId="0" fontId="6" fillId="0" borderId="77" xfId="0" applyFont="1" applyBorder="1" applyAlignment="1">
      <alignment vertical="center" wrapText="1"/>
    </xf>
    <xf numFmtId="0" fontId="6" fillId="0" borderId="78" xfId="0" applyFont="1" applyBorder="1" applyAlignment="1">
      <alignment vertical="center" wrapText="1"/>
    </xf>
    <xf numFmtId="0" fontId="0" fillId="0" borderId="78" xfId="0" applyBorder="1"/>
    <xf numFmtId="0" fontId="60" fillId="0" borderId="0" xfId="0" applyFont="1"/>
    <xf numFmtId="0" fontId="4" fillId="25" borderId="3" xfId="0" applyFont="1" applyFill="1" applyBorder="1" applyAlignment="1">
      <alignment horizontal="center" vertical="center"/>
    </xf>
    <xf numFmtId="0" fontId="4" fillId="26" borderId="3" xfId="0" applyFont="1" applyFill="1" applyBorder="1" applyAlignment="1">
      <alignment horizontal="center" vertical="center"/>
    </xf>
    <xf numFmtId="0" fontId="2" fillId="26" borderId="3" xfId="0" applyFont="1" applyFill="1" applyBorder="1" applyAlignment="1">
      <alignment horizontal="center" vertical="center"/>
    </xf>
    <xf numFmtId="0" fontId="62" fillId="0" borderId="3" xfId="0" applyFont="1" applyBorder="1" applyAlignment="1">
      <alignment horizontal="center" vertical="center" wrapText="1"/>
    </xf>
    <xf numFmtId="0" fontId="61" fillId="0" borderId="0" xfId="0" applyFont="1"/>
    <xf numFmtId="0" fontId="0" fillId="26" borderId="3" xfId="0" applyFill="1" applyBorder="1" applyAlignment="1" applyProtection="1">
      <alignment horizontal="center" vertical="center" wrapText="1"/>
      <protection locked="0"/>
    </xf>
    <xf numFmtId="0" fontId="0" fillId="0" borderId="3" xfId="0" applyBorder="1" applyAlignment="1">
      <alignment horizontal="center" vertical="center" wrapText="1"/>
    </xf>
    <xf numFmtId="0" fontId="4" fillId="7" borderId="3" xfId="0" applyFont="1" applyFill="1" applyBorder="1" applyAlignment="1">
      <alignment horizontal="center" vertical="center"/>
    </xf>
    <xf numFmtId="0" fontId="2" fillId="7" borderId="3" xfId="0" applyFont="1" applyFill="1" applyBorder="1" applyAlignment="1">
      <alignment horizontal="center" vertical="center"/>
    </xf>
    <xf numFmtId="0" fontId="5" fillId="0" borderId="3" xfId="0" applyFont="1" applyBorder="1" applyAlignment="1">
      <alignment horizontal="right" vertical="center"/>
    </xf>
    <xf numFmtId="0" fontId="0" fillId="0" borderId="3" xfId="0" applyBorder="1" applyAlignment="1">
      <alignment horizontal="center" vertical="center"/>
    </xf>
    <xf numFmtId="0" fontId="0" fillId="2" borderId="3" xfId="0" applyFill="1" applyBorder="1" applyAlignment="1">
      <alignment horizontal="center" vertical="center"/>
    </xf>
    <xf numFmtId="0" fontId="4" fillId="7" borderId="3" xfId="0" applyFont="1" applyFill="1" applyBorder="1" applyAlignment="1">
      <alignment horizontal="left" vertical="center"/>
    </xf>
    <xf numFmtId="0" fontId="5"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4" fillId="20" borderId="3" xfId="0" applyFont="1" applyFill="1" applyBorder="1" applyAlignment="1">
      <alignment horizontal="center" vertical="center"/>
    </xf>
    <xf numFmtId="0" fontId="2" fillId="20" borderId="3" xfId="0" applyFont="1" applyFill="1" applyBorder="1" applyAlignment="1">
      <alignment horizontal="center" vertical="center"/>
    </xf>
    <xf numFmtId="0" fontId="4" fillId="21" borderId="3" xfId="0" applyFont="1" applyFill="1" applyBorder="1" applyAlignment="1">
      <alignment horizontal="center" vertical="center"/>
    </xf>
    <xf numFmtId="0" fontId="4" fillId="15" borderId="3" xfId="0" applyFont="1" applyFill="1" applyBorder="1" applyAlignment="1">
      <alignment horizontal="center" vertical="center"/>
    </xf>
    <xf numFmtId="0" fontId="0" fillId="0" borderId="7" xfId="0" applyBorder="1" applyAlignment="1">
      <alignment horizontal="center" vertical="center"/>
    </xf>
    <xf numFmtId="0" fontId="4" fillId="17" borderId="3" xfId="0" applyFont="1" applyFill="1" applyBorder="1" applyAlignment="1">
      <alignment horizontal="center" vertical="center"/>
    </xf>
    <xf numFmtId="0" fontId="4" fillId="22" borderId="79" xfId="0" applyFont="1" applyFill="1" applyBorder="1" applyAlignment="1">
      <alignment horizontal="center" vertical="center"/>
    </xf>
    <xf numFmtId="0" fontId="4" fillId="22" borderId="3" xfId="0" applyFont="1" applyFill="1" applyBorder="1" applyAlignment="1">
      <alignment horizontal="center" vertical="center"/>
    </xf>
    <xf numFmtId="0" fontId="4" fillId="10" borderId="8" xfId="0" applyFont="1" applyFill="1" applyBorder="1" applyAlignment="1">
      <alignment horizontal="center" vertical="center"/>
    </xf>
    <xf numFmtId="0" fontId="2" fillId="10" borderId="8" xfId="0" applyFont="1" applyFill="1" applyBorder="1" applyAlignment="1">
      <alignment horizontal="center" vertical="center"/>
    </xf>
    <xf numFmtId="0" fontId="4" fillId="16" borderId="3" xfId="0" applyFont="1" applyFill="1" applyBorder="1" applyAlignment="1">
      <alignment horizontal="center" vertical="center"/>
    </xf>
    <xf numFmtId="0" fontId="0" fillId="16" borderId="3" xfId="0" applyFill="1" applyBorder="1" applyAlignment="1">
      <alignment horizontal="center" vertical="center"/>
    </xf>
    <xf numFmtId="0" fontId="30" fillId="27" borderId="3" xfId="0" applyFont="1" applyFill="1" applyBorder="1" applyAlignment="1">
      <alignment horizontal="center"/>
    </xf>
    <xf numFmtId="0" fontId="0" fillId="27" borderId="3" xfId="0" applyFill="1" applyBorder="1" applyAlignment="1">
      <alignment horizontal="center"/>
    </xf>
    <xf numFmtId="0" fontId="3" fillId="27" borderId="5" xfId="0" applyFont="1" applyFill="1" applyBorder="1"/>
    <xf numFmtId="0" fontId="65" fillId="8" borderId="3" xfId="0" applyFont="1" applyFill="1" applyBorder="1" applyAlignment="1">
      <alignment horizontal="center" vertical="center"/>
    </xf>
    <xf numFmtId="0" fontId="65" fillId="26" borderId="3" xfId="0" applyFont="1" applyFill="1" applyBorder="1" applyAlignment="1">
      <alignment horizontal="center" vertical="center"/>
    </xf>
    <xf numFmtId="0" fontId="65" fillId="25" borderId="3" xfId="0" applyFont="1" applyFill="1" applyBorder="1" applyAlignment="1">
      <alignment horizontal="center" vertical="center"/>
    </xf>
    <xf numFmtId="0" fontId="65" fillId="10" borderId="3" xfId="0" applyFont="1" applyFill="1" applyBorder="1" applyAlignment="1">
      <alignment horizontal="center" vertical="center"/>
    </xf>
    <xf numFmtId="0" fontId="59" fillId="0" borderId="0" xfId="0" applyFont="1" applyProtection="1">
      <protection locked="0"/>
    </xf>
    <xf numFmtId="0" fontId="0" fillId="0" borderId="3" xfId="0" applyBorder="1" applyAlignment="1">
      <alignment horizontal="right" vertical="center"/>
    </xf>
    <xf numFmtId="0" fontId="0" fillId="2" borderId="3" xfId="0" applyFill="1" applyBorder="1" applyAlignment="1">
      <alignment horizontal="right" vertical="center"/>
    </xf>
    <xf numFmtId="0" fontId="35" fillId="7" borderId="15" xfId="0" applyFont="1" applyFill="1" applyBorder="1" applyAlignment="1">
      <alignment horizontal="center" vertical="center"/>
    </xf>
    <xf numFmtId="0" fontId="35" fillId="11" borderId="11" xfId="0" applyFont="1" applyFill="1" applyBorder="1" applyAlignment="1">
      <alignment horizontal="center" vertical="center"/>
    </xf>
    <xf numFmtId="0" fontId="35" fillId="8" borderId="11" xfId="0" applyFont="1" applyFill="1" applyBorder="1" applyAlignment="1">
      <alignment horizontal="center" vertical="center"/>
    </xf>
    <xf numFmtId="0" fontId="35" fillId="9" borderId="11" xfId="0" applyFont="1" applyFill="1" applyBorder="1" applyAlignment="1">
      <alignment horizontal="center" vertical="center"/>
    </xf>
    <xf numFmtId="0" fontId="35" fillId="10" borderId="13" xfId="0" applyFont="1" applyFill="1" applyBorder="1" applyAlignment="1">
      <alignment horizontal="center" vertical="center"/>
    </xf>
    <xf numFmtId="0" fontId="35" fillId="27" borderId="41" xfId="0" applyFont="1" applyFill="1" applyBorder="1" applyAlignment="1">
      <alignment horizontal="center" vertical="center"/>
    </xf>
    <xf numFmtId="0" fontId="0" fillId="0" borderId="0" xfId="0" applyProtection="1">
      <protection locked="0"/>
    </xf>
    <xf numFmtId="0" fontId="8" fillId="9" borderId="11" xfId="0" applyFont="1" applyFill="1" applyBorder="1" applyAlignment="1">
      <alignment horizontal="center" vertical="center"/>
    </xf>
    <xf numFmtId="0" fontId="8" fillId="10" borderId="11" xfId="0" applyFont="1" applyFill="1" applyBorder="1" applyAlignment="1">
      <alignment horizontal="center" vertical="center"/>
    </xf>
    <xf numFmtId="0" fontId="8" fillId="27" borderId="45" xfId="0" applyFont="1" applyFill="1" applyBorder="1" applyAlignment="1">
      <alignment horizontal="center" vertical="center"/>
    </xf>
    <xf numFmtId="0" fontId="53" fillId="0" borderId="3" xfId="3" applyProtection="1">
      <protection locked="0"/>
    </xf>
    <xf numFmtId="0" fontId="53" fillId="0" borderId="3" xfId="3" applyAlignment="1" applyProtection="1">
      <alignment horizontal="center" vertical="center"/>
      <protection locked="0"/>
    </xf>
    <xf numFmtId="0" fontId="37" fillId="0" borderId="80" xfId="3" applyFont="1" applyBorder="1" applyProtection="1">
      <protection locked="0"/>
    </xf>
    <xf numFmtId="0" fontId="37" fillId="0" borderId="81" xfId="3" applyFont="1" applyBorder="1" applyProtection="1">
      <protection locked="0"/>
    </xf>
    <xf numFmtId="0" fontId="37" fillId="0" borderId="0" xfId="0" applyFont="1" applyProtection="1">
      <protection locked="0"/>
    </xf>
    <xf numFmtId="0" fontId="0" fillId="7" borderId="3" xfId="0" applyFill="1"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0" fillId="2" borderId="3" xfId="0" applyFill="1" applyBorder="1" applyAlignment="1" applyProtection="1">
      <alignment horizontal="center" vertical="center"/>
      <protection locked="0"/>
    </xf>
    <xf numFmtId="0" fontId="54" fillId="2" borderId="3" xfId="0" applyFont="1" applyFill="1" applyBorder="1" applyAlignment="1" applyProtection="1">
      <alignment horizontal="center" vertical="center"/>
      <protection locked="0"/>
    </xf>
    <xf numFmtId="0" fontId="0" fillId="20" borderId="3" xfId="0" applyFill="1" applyBorder="1" applyAlignment="1" applyProtection="1">
      <alignment horizontal="center" vertical="center"/>
      <protection locked="0"/>
    </xf>
    <xf numFmtId="0" fontId="0" fillId="9" borderId="3" xfId="0" applyFill="1" applyBorder="1" applyAlignment="1" applyProtection="1">
      <alignment horizontal="center" vertical="center" wrapText="1"/>
      <protection locked="0"/>
    </xf>
    <xf numFmtId="0" fontId="0" fillId="9" borderId="3" xfId="0" applyFill="1" applyBorder="1" applyAlignment="1" applyProtection="1">
      <alignment horizontal="center" vertical="center"/>
      <protection locked="0"/>
    </xf>
    <xf numFmtId="0" fontId="0" fillId="21" borderId="3" xfId="0" applyFill="1" applyBorder="1" applyAlignment="1" applyProtection="1">
      <alignment horizontal="center" vertical="center"/>
      <protection locked="0"/>
    </xf>
    <xf numFmtId="0" fontId="0" fillId="8" borderId="3" xfId="0" applyFill="1" applyBorder="1" applyAlignment="1" applyProtection="1">
      <alignment horizontal="center" vertical="center"/>
      <protection locked="0"/>
    </xf>
    <xf numFmtId="0" fontId="0" fillId="8" borderId="3" xfId="0" applyFill="1" applyBorder="1" applyAlignment="1" applyProtection="1">
      <alignment horizontal="center" vertical="center" wrapText="1"/>
      <protection locked="0"/>
    </xf>
    <xf numFmtId="0" fontId="0" fillId="15" borderId="3" xfId="0" applyFill="1" applyBorder="1" applyAlignment="1" applyProtection="1">
      <alignment horizontal="center" vertical="center"/>
      <protection locked="0"/>
    </xf>
    <xf numFmtId="0" fontId="0" fillId="26" borderId="3" xfId="0" applyFill="1" applyBorder="1" applyAlignment="1" applyProtection="1">
      <alignment horizontal="center" vertical="center"/>
      <protection locked="0"/>
    </xf>
    <xf numFmtId="0" fontId="54" fillId="0" borderId="3" xfId="0" applyFont="1" applyBorder="1" applyAlignment="1" applyProtection="1">
      <alignment horizontal="center" vertical="center"/>
      <protection locked="0"/>
    </xf>
    <xf numFmtId="0" fontId="0" fillId="17" borderId="3" xfId="0" applyFill="1" applyBorder="1" applyAlignment="1" applyProtection="1">
      <alignment horizontal="center" vertical="center"/>
      <protection locked="0"/>
    </xf>
    <xf numFmtId="0" fontId="0" fillId="25" borderId="3" xfId="0" applyFill="1" applyBorder="1" applyAlignment="1" applyProtection="1">
      <alignment horizontal="center" vertical="center"/>
      <protection locked="0"/>
    </xf>
    <xf numFmtId="0" fontId="31" fillId="0" borderId="3" xfId="0" applyFont="1" applyBorder="1" applyAlignment="1" applyProtection="1">
      <alignment horizontal="center" vertical="center"/>
      <protection locked="0"/>
    </xf>
    <xf numFmtId="0" fontId="0" fillId="22" borderId="3" xfId="0" applyFill="1" applyBorder="1" applyAlignment="1" applyProtection="1">
      <alignment horizontal="center" vertical="center"/>
      <protection locked="0"/>
    </xf>
    <xf numFmtId="0" fontId="0" fillId="10" borderId="3" xfId="0" applyFill="1" applyBorder="1" applyAlignment="1" applyProtection="1">
      <alignment horizontal="center" vertical="center"/>
      <protection locked="0"/>
    </xf>
    <xf numFmtId="0" fontId="0" fillId="2" borderId="8" xfId="0" applyFill="1" applyBorder="1" applyAlignment="1" applyProtection="1">
      <alignment horizontal="center" vertical="center"/>
      <protection locked="0"/>
    </xf>
    <xf numFmtId="0" fontId="0" fillId="10" borderId="8" xfId="0" applyFill="1" applyBorder="1" applyAlignment="1" applyProtection="1">
      <alignment horizontal="center" vertical="center"/>
      <protection locked="0"/>
    </xf>
    <xf numFmtId="0" fontId="37" fillId="0" borderId="3" xfId="3" applyFont="1" applyProtection="1">
      <protection locked="0"/>
    </xf>
    <xf numFmtId="0" fontId="53" fillId="0" borderId="3" xfId="3" applyProtection="1">
      <protection locked="0"/>
    </xf>
    <xf numFmtId="0" fontId="53" fillId="0" borderId="3" xfId="3" applyAlignment="1" applyProtection="1">
      <alignment wrapText="1"/>
      <protection locked="0"/>
    </xf>
    <xf numFmtId="0" fontId="50" fillId="25" borderId="3" xfId="2" applyFill="1" applyProtection="1">
      <alignment horizontal="left"/>
      <protection locked="0"/>
    </xf>
    <xf numFmtId="0" fontId="50" fillId="26" borderId="3" xfId="2" applyFill="1" applyProtection="1">
      <alignment horizontal="left"/>
      <protection locked="0"/>
    </xf>
    <xf numFmtId="0" fontId="4" fillId="21" borderId="5" xfId="0" applyFont="1" applyFill="1" applyBorder="1" applyAlignment="1">
      <alignment horizontal="right" vertical="center"/>
    </xf>
    <xf numFmtId="0" fontId="4" fillId="21" borderId="12" xfId="0" applyFont="1" applyFill="1" applyBorder="1" applyAlignment="1">
      <alignment horizontal="right" vertical="center"/>
    </xf>
    <xf numFmtId="0" fontId="4" fillId="21" borderId="6" xfId="0" applyFont="1" applyFill="1" applyBorder="1" applyAlignment="1">
      <alignment horizontal="right" vertical="center"/>
    </xf>
    <xf numFmtId="0" fontId="4" fillId="15" borderId="5" xfId="0" applyFont="1" applyFill="1" applyBorder="1" applyAlignment="1">
      <alignment horizontal="right" vertical="center"/>
    </xf>
    <xf numFmtId="0" fontId="4" fillId="15" borderId="12" xfId="0" applyFont="1" applyFill="1" applyBorder="1" applyAlignment="1">
      <alignment horizontal="right" vertical="center"/>
    </xf>
    <xf numFmtId="0" fontId="4" fillId="15" borderId="6" xfId="0" applyFont="1" applyFill="1" applyBorder="1" applyAlignment="1">
      <alignment horizontal="right" vertical="center"/>
    </xf>
    <xf numFmtId="0" fontId="4" fillId="17" borderId="5" xfId="0" applyFont="1" applyFill="1" applyBorder="1" applyAlignment="1">
      <alignment horizontal="right" vertical="center"/>
    </xf>
    <xf numFmtId="0" fontId="4" fillId="17" borderId="12" xfId="0" applyFont="1" applyFill="1" applyBorder="1" applyAlignment="1">
      <alignment horizontal="right" vertical="center"/>
    </xf>
    <xf numFmtId="0" fontId="4" fillId="17" borderId="6" xfId="0" applyFont="1" applyFill="1" applyBorder="1" applyAlignment="1">
      <alignment horizontal="right" vertical="center"/>
    </xf>
    <xf numFmtId="0" fontId="50" fillId="8" borderId="3" xfId="2" applyFill="1" applyProtection="1">
      <alignment horizontal="left"/>
      <protection locked="0"/>
    </xf>
    <xf numFmtId="0" fontId="4" fillId="16" borderId="5" xfId="0" applyFont="1" applyFill="1" applyBorder="1" applyAlignment="1">
      <alignment horizontal="right" vertical="center"/>
    </xf>
    <xf numFmtId="0" fontId="4" fillId="16" borderId="12" xfId="0" applyFont="1" applyFill="1" applyBorder="1" applyAlignment="1">
      <alignment horizontal="right" vertical="center"/>
    </xf>
    <xf numFmtId="0" fontId="4" fillId="16" borderId="6" xfId="0" applyFont="1" applyFill="1" applyBorder="1" applyAlignment="1">
      <alignment horizontal="right" vertical="center"/>
    </xf>
    <xf numFmtId="0" fontId="50" fillId="10" borderId="3" xfId="2" applyFill="1" applyProtection="1">
      <alignment horizontal="left"/>
      <protection locked="0"/>
    </xf>
    <xf numFmtId="0" fontId="4" fillId="22" borderId="5" xfId="0" applyFont="1" applyFill="1" applyBorder="1" applyAlignment="1">
      <alignment horizontal="right" vertical="center"/>
    </xf>
    <xf numFmtId="0" fontId="4" fillId="22" borderId="12" xfId="0" applyFont="1" applyFill="1" applyBorder="1" applyAlignment="1">
      <alignment horizontal="right" vertical="center"/>
    </xf>
    <xf numFmtId="0" fontId="4" fillId="22" borderId="6" xfId="0" applyFont="1" applyFill="1" applyBorder="1" applyAlignment="1">
      <alignment horizontal="right" vertical="center"/>
    </xf>
    <xf numFmtId="0" fontId="3" fillId="27" borderId="12" xfId="0" applyFont="1" applyFill="1" applyBorder="1" applyAlignment="1">
      <alignment horizontal="center"/>
    </xf>
    <xf numFmtId="0" fontId="3" fillId="27" borderId="6" xfId="0" applyFont="1" applyFill="1" applyBorder="1" applyAlignment="1">
      <alignment horizontal="center"/>
    </xf>
    <xf numFmtId="0" fontId="53" fillId="0" borderId="3" xfId="3"/>
    <xf numFmtId="0" fontId="50" fillId="9" borderId="3" xfId="2" applyFill="1" applyProtection="1">
      <alignment horizontal="left"/>
      <protection locked="0"/>
    </xf>
    <xf numFmtId="0" fontId="50" fillId="7" borderId="3" xfId="2" applyFill="1" applyProtection="1">
      <alignment horizontal="left"/>
      <protection locked="0"/>
    </xf>
    <xf numFmtId="0" fontId="4" fillId="7" borderId="5" xfId="0" applyFont="1" applyFill="1" applyBorder="1" applyAlignment="1" applyProtection="1">
      <alignment horizontal="center" vertical="center"/>
      <protection locked="0"/>
    </xf>
    <xf numFmtId="0" fontId="4" fillId="7" borderId="6" xfId="0" applyFont="1" applyFill="1" applyBorder="1" applyAlignment="1" applyProtection="1">
      <alignment horizontal="center" vertical="center"/>
      <protection locked="0"/>
    </xf>
    <xf numFmtId="0" fontId="61" fillId="0" borderId="5" xfId="0" applyFont="1" applyBorder="1" applyAlignment="1" applyProtection="1">
      <alignment horizontal="center"/>
      <protection locked="0"/>
    </xf>
    <xf numFmtId="0" fontId="61" fillId="0" borderId="12" xfId="0" applyFont="1" applyBorder="1" applyAlignment="1" applyProtection="1">
      <alignment horizontal="center"/>
      <protection locked="0"/>
    </xf>
    <xf numFmtId="0" fontId="61" fillId="0" borderId="6" xfId="0" applyFont="1" applyBorder="1" applyAlignment="1" applyProtection="1">
      <alignment horizontal="center"/>
      <protection locked="0"/>
    </xf>
    <xf numFmtId="0" fontId="3" fillId="8" borderId="7" xfId="0" applyFont="1" applyFill="1" applyBorder="1" applyAlignment="1">
      <alignment horizontal="center" vertical="center"/>
    </xf>
    <xf numFmtId="0" fontId="3" fillId="8" borderId="73" xfId="0" applyFont="1" applyFill="1" applyBorder="1" applyAlignment="1">
      <alignment horizontal="center" vertical="center"/>
    </xf>
    <xf numFmtId="0" fontId="3" fillId="8" borderId="8" xfId="0" applyFont="1" applyFill="1" applyBorder="1" applyAlignment="1">
      <alignment horizontal="center" vertical="center"/>
    </xf>
    <xf numFmtId="0" fontId="3" fillId="26" borderId="3" xfId="0" applyFont="1" applyFill="1" applyBorder="1" applyAlignment="1">
      <alignment horizontal="center" vertical="center"/>
    </xf>
    <xf numFmtId="0" fontId="3" fillId="10" borderId="7" xfId="0" applyFont="1" applyFill="1" applyBorder="1" applyAlignment="1">
      <alignment horizontal="center" vertical="center"/>
    </xf>
    <xf numFmtId="0" fontId="3" fillId="10" borderId="73" xfId="0" applyFont="1" applyFill="1" applyBorder="1" applyAlignment="1">
      <alignment horizontal="center" vertical="center"/>
    </xf>
    <xf numFmtId="0" fontId="3" fillId="10" borderId="8" xfId="0" applyFont="1" applyFill="1" applyBorder="1" applyAlignment="1">
      <alignment horizontal="center" vertical="center"/>
    </xf>
    <xf numFmtId="0" fontId="3" fillId="25" borderId="3" xfId="0" applyFont="1" applyFill="1" applyBorder="1" applyAlignment="1">
      <alignment horizontal="center" vertical="center"/>
    </xf>
    <xf numFmtId="0" fontId="3" fillId="2" borderId="5" xfId="0" applyFont="1" applyFill="1" applyBorder="1" applyAlignment="1">
      <alignment horizontal="center"/>
    </xf>
    <xf numFmtId="0" fontId="3" fillId="2" borderId="12" xfId="0" applyFont="1" applyFill="1" applyBorder="1" applyAlignment="1">
      <alignment horizontal="center"/>
    </xf>
    <xf numFmtId="0" fontId="3" fillId="2" borderId="6" xfId="0" applyFont="1" applyFill="1" applyBorder="1" applyAlignment="1">
      <alignment horizontal="center"/>
    </xf>
    <xf numFmtId="0" fontId="3" fillId="7" borderId="7" xfId="0" applyFont="1" applyFill="1" applyBorder="1" applyAlignment="1">
      <alignment horizontal="center" vertical="center"/>
    </xf>
    <xf numFmtId="0" fontId="3" fillId="7" borderId="73" xfId="0" applyFont="1" applyFill="1" applyBorder="1" applyAlignment="1">
      <alignment horizontal="center" vertical="center"/>
    </xf>
    <xf numFmtId="0" fontId="3" fillId="7" borderId="8" xfId="0" applyFont="1" applyFill="1" applyBorder="1" applyAlignment="1">
      <alignment horizontal="center" vertical="center"/>
    </xf>
    <xf numFmtId="0" fontId="3" fillId="9" borderId="7" xfId="0" applyFont="1" applyFill="1" applyBorder="1" applyAlignment="1">
      <alignment horizontal="center" vertical="center"/>
    </xf>
    <xf numFmtId="0" fontId="3" fillId="9" borderId="73" xfId="0" applyFont="1" applyFill="1" applyBorder="1" applyAlignment="1">
      <alignment horizontal="center" vertical="center"/>
    </xf>
    <xf numFmtId="0" fontId="3" fillId="9" borderId="8" xfId="0" applyFont="1" applyFill="1" applyBorder="1" applyAlignment="1">
      <alignment horizontal="center"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20" borderId="5" xfId="0" applyFont="1" applyFill="1" applyBorder="1" applyAlignment="1">
      <alignment horizontal="right" vertical="center"/>
    </xf>
    <xf numFmtId="0" fontId="4" fillId="20" borderId="12" xfId="0" applyFont="1" applyFill="1" applyBorder="1" applyAlignment="1">
      <alignment horizontal="right" vertical="center"/>
    </xf>
    <xf numFmtId="0" fontId="4" fillId="20" borderId="6" xfId="0" applyFont="1" applyFill="1" applyBorder="1" applyAlignment="1">
      <alignment horizontal="right" vertical="center"/>
    </xf>
    <xf numFmtId="0" fontId="10" fillId="3" borderId="1" xfId="0" applyFont="1" applyFill="1" applyBorder="1" applyAlignment="1">
      <alignment horizontal="center" vertical="center" wrapText="1"/>
    </xf>
    <xf numFmtId="0" fontId="10" fillId="3" borderId="69" xfId="0" applyFont="1" applyFill="1" applyBorder="1" applyAlignment="1">
      <alignment horizontal="center" vertical="center" wrapText="1"/>
    </xf>
    <xf numFmtId="0" fontId="10" fillId="3" borderId="2" xfId="0" applyFont="1" applyFill="1" applyBorder="1" applyAlignment="1">
      <alignment horizontal="center" vertical="center" wrapText="1"/>
    </xf>
    <xf numFmtId="0" fontId="42" fillId="4" borderId="1" xfId="0" applyFont="1" applyFill="1" applyBorder="1" applyAlignment="1">
      <alignment horizontal="center" vertical="center"/>
    </xf>
    <xf numFmtId="0" fontId="42" fillId="4" borderId="69" xfId="0" applyFont="1" applyFill="1" applyBorder="1" applyAlignment="1">
      <alignment horizontal="center" vertical="center"/>
    </xf>
    <xf numFmtId="0" fontId="42" fillId="4" borderId="2" xfId="0" applyFont="1" applyFill="1" applyBorder="1" applyAlignment="1">
      <alignment horizontal="center" vertical="center"/>
    </xf>
    <xf numFmtId="0" fontId="34" fillId="3" borderId="69" xfId="0" applyFont="1" applyFill="1" applyBorder="1" applyAlignment="1">
      <alignment horizontal="center" vertical="center" wrapText="1"/>
    </xf>
    <xf numFmtId="0" fontId="34" fillId="3" borderId="2" xfId="0" applyFont="1" applyFill="1" applyBorder="1" applyAlignment="1">
      <alignment horizontal="center" vertical="center" wrapText="1"/>
    </xf>
    <xf numFmtId="0" fontId="34" fillId="3" borderId="69" xfId="0" applyFont="1" applyFill="1" applyBorder="1" applyAlignment="1">
      <alignment horizontal="center" vertical="center"/>
    </xf>
    <xf numFmtId="0" fontId="21" fillId="3" borderId="1" xfId="0" applyFont="1" applyFill="1" applyBorder="1" applyAlignment="1">
      <alignment horizontal="center" vertical="center"/>
    </xf>
    <xf numFmtId="0" fontId="21" fillId="3" borderId="2" xfId="0" applyFont="1" applyFill="1" applyBorder="1" applyAlignment="1">
      <alignment horizontal="center" vertical="center"/>
    </xf>
    <xf numFmtId="0" fontId="34" fillId="3" borderId="1" xfId="0" applyFont="1" applyFill="1" applyBorder="1" applyAlignment="1">
      <alignment horizontal="center" vertical="center"/>
    </xf>
    <xf numFmtId="0" fontId="34" fillId="3" borderId="2" xfId="0" applyFont="1" applyFill="1" applyBorder="1" applyAlignment="1">
      <alignment horizontal="center" vertical="center"/>
    </xf>
    <xf numFmtId="0" fontId="34" fillId="3" borderId="10" xfId="0" applyFont="1" applyFill="1" applyBorder="1" applyAlignment="1">
      <alignment horizontal="center" vertical="center"/>
    </xf>
    <xf numFmtId="0" fontId="9" fillId="3" borderId="1" xfId="0" applyFont="1" applyFill="1" applyBorder="1" applyAlignment="1">
      <alignment horizontal="center" vertical="center"/>
    </xf>
    <xf numFmtId="0" fontId="9" fillId="3" borderId="69" xfId="0" applyFont="1" applyFill="1" applyBorder="1" applyAlignment="1">
      <alignment horizontal="center" vertical="center"/>
    </xf>
    <xf numFmtId="0" fontId="9" fillId="3" borderId="2" xfId="0" applyFont="1" applyFill="1" applyBorder="1" applyAlignment="1">
      <alignment horizontal="center" vertical="center"/>
    </xf>
    <xf numFmtId="0" fontId="18" fillId="9" borderId="37" xfId="0" applyFont="1" applyFill="1" applyBorder="1" applyAlignment="1">
      <alignment horizontal="center" vertical="center"/>
    </xf>
    <xf numFmtId="0" fontId="18" fillId="9" borderId="38" xfId="0" applyFont="1" applyFill="1" applyBorder="1" applyAlignment="1">
      <alignment horizontal="center" vertical="center"/>
    </xf>
    <xf numFmtId="0" fontId="18" fillId="9" borderId="39" xfId="0" applyFont="1" applyFill="1" applyBorder="1" applyAlignment="1">
      <alignment horizontal="center" vertical="center"/>
    </xf>
    <xf numFmtId="0" fontId="18" fillId="10" borderId="37" xfId="0" applyFont="1" applyFill="1" applyBorder="1" applyAlignment="1">
      <alignment horizontal="center" vertical="center"/>
    </xf>
    <xf numFmtId="0" fontId="18" fillId="10" borderId="38" xfId="0" applyFont="1" applyFill="1" applyBorder="1" applyAlignment="1">
      <alignment horizontal="center" vertical="center"/>
    </xf>
    <xf numFmtId="0" fontId="18" fillId="10" borderId="47" xfId="0" applyFont="1" applyFill="1" applyBorder="1" applyAlignment="1">
      <alignment horizontal="center" vertical="center"/>
    </xf>
    <xf numFmtId="0" fontId="0" fillId="0" borderId="10" xfId="0" applyBorder="1" applyAlignment="1">
      <alignment horizontal="center"/>
    </xf>
    <xf numFmtId="0" fontId="10" fillId="0" borderId="10" xfId="0" applyFont="1" applyBorder="1" applyAlignment="1" applyProtection="1">
      <alignment horizontal="center" vertical="center"/>
      <protection locked="0"/>
    </xf>
    <xf numFmtId="0" fontId="34" fillId="3" borderId="10"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0" fillId="5" borderId="44" xfId="0" applyFill="1" applyBorder="1" applyAlignment="1">
      <alignment horizontal="center"/>
    </xf>
    <xf numFmtId="0" fontId="0" fillId="5" borderId="29" xfId="0" applyFill="1" applyBorder="1" applyAlignment="1">
      <alignment horizontal="center"/>
    </xf>
    <xf numFmtId="0" fontId="0" fillId="5" borderId="52" xfId="0" applyFill="1" applyBorder="1" applyAlignment="1">
      <alignment horizontal="center"/>
    </xf>
    <xf numFmtId="0" fontId="13" fillId="3" borderId="40" xfId="0" applyFont="1" applyFill="1" applyBorder="1" applyAlignment="1">
      <alignment horizontal="center" vertical="center"/>
    </xf>
    <xf numFmtId="0" fontId="13" fillId="3" borderId="11" xfId="0" applyFont="1" applyFill="1" applyBorder="1" applyAlignment="1">
      <alignment horizontal="center" vertical="center"/>
    </xf>
    <xf numFmtId="0" fontId="13" fillId="3" borderId="41" xfId="0" applyFont="1" applyFill="1" applyBorder="1" applyAlignment="1">
      <alignment horizontal="center" vertical="center"/>
    </xf>
    <xf numFmtId="0" fontId="14" fillId="9" borderId="40" xfId="0" applyFont="1" applyFill="1" applyBorder="1" applyAlignment="1">
      <alignment horizontal="center" vertical="center"/>
    </xf>
    <xf numFmtId="0" fontId="14" fillId="9" borderId="11" xfId="0" applyFont="1" applyFill="1" applyBorder="1" applyAlignment="1">
      <alignment horizontal="center" vertical="center"/>
    </xf>
    <xf numFmtId="0" fontId="14" fillId="9" borderId="41" xfId="0" applyFont="1" applyFill="1" applyBorder="1" applyAlignment="1">
      <alignment horizontal="center" vertical="center"/>
    </xf>
    <xf numFmtId="0" fontId="15" fillId="0" borderId="46" xfId="0" applyFont="1" applyBorder="1" applyAlignment="1" applyProtection="1">
      <alignment horizontal="left" vertical="center" wrapText="1"/>
      <protection locked="0"/>
    </xf>
    <xf numFmtId="0" fontId="15" fillId="0" borderId="33" xfId="0" applyFont="1" applyBorder="1" applyAlignment="1" applyProtection="1">
      <alignment horizontal="left" vertical="center" wrapText="1"/>
      <protection locked="0"/>
    </xf>
    <xf numFmtId="0" fontId="15" fillId="0" borderId="53" xfId="0" applyFont="1" applyBorder="1" applyAlignment="1" applyProtection="1">
      <alignment horizontal="left" vertical="center" wrapText="1"/>
      <protection locked="0"/>
    </xf>
    <xf numFmtId="0" fontId="15" fillId="0" borderId="46" xfId="0" quotePrefix="1" applyFont="1" applyBorder="1" applyAlignment="1" applyProtection="1">
      <alignment horizontal="left" vertical="top" wrapText="1"/>
      <protection locked="0"/>
    </xf>
    <xf numFmtId="0" fontId="15" fillId="0" borderId="33" xfId="0" applyFont="1" applyBorder="1" applyAlignment="1" applyProtection="1">
      <alignment horizontal="left" vertical="top" wrapText="1"/>
      <protection locked="0"/>
    </xf>
    <xf numFmtId="0" fontId="15" fillId="0" borderId="53" xfId="0" applyFont="1" applyBorder="1" applyAlignment="1" applyProtection="1">
      <alignment horizontal="left" vertical="top" wrapText="1"/>
      <protection locked="0"/>
    </xf>
    <xf numFmtId="0" fontId="33" fillId="0" borderId="0" xfId="0" applyFont="1" applyAlignment="1">
      <alignment horizontal="center" vertical="top" wrapText="1"/>
    </xf>
    <xf numFmtId="0" fontId="15" fillId="2" borderId="46" xfId="0" applyFont="1" applyFill="1" applyBorder="1" applyAlignment="1" applyProtection="1">
      <alignment horizontal="left" vertical="center" wrapText="1"/>
      <protection locked="0"/>
    </xf>
    <xf numFmtId="0" fontId="15" fillId="2" borderId="33" xfId="0" applyFont="1" applyFill="1" applyBorder="1" applyAlignment="1" applyProtection="1">
      <alignment horizontal="left" vertical="center" wrapText="1"/>
      <protection locked="0"/>
    </xf>
    <xf numFmtId="0" fontId="15" fillId="2" borderId="53" xfId="0" applyFont="1" applyFill="1" applyBorder="1" applyAlignment="1" applyProtection="1">
      <alignment horizontal="left" vertical="center" wrapText="1"/>
      <protection locked="0"/>
    </xf>
    <xf numFmtId="0" fontId="14" fillId="9" borderId="40" xfId="0" applyFont="1" applyFill="1" applyBorder="1" applyAlignment="1">
      <alignment horizontal="center" vertical="center" wrapText="1"/>
    </xf>
    <xf numFmtId="0" fontId="14" fillId="9" borderId="11" xfId="0" applyFont="1" applyFill="1" applyBorder="1" applyAlignment="1">
      <alignment horizontal="center" vertical="center" wrapText="1"/>
    </xf>
    <xf numFmtId="0" fontId="14" fillId="9" borderId="41" xfId="0" applyFont="1" applyFill="1" applyBorder="1" applyAlignment="1">
      <alignment horizontal="center" vertical="center" wrapText="1"/>
    </xf>
    <xf numFmtId="0" fontId="8" fillId="13" borderId="71" xfId="0" applyFont="1" applyFill="1" applyBorder="1" applyAlignment="1">
      <alignment horizontal="center" vertical="center" wrapText="1"/>
    </xf>
    <xf numFmtId="0" fontId="8" fillId="13" borderId="14" xfId="0" applyFont="1" applyFill="1" applyBorder="1" applyAlignment="1">
      <alignment horizontal="center" vertical="center" wrapText="1"/>
    </xf>
    <xf numFmtId="0" fontId="8" fillId="13" borderId="15" xfId="0" applyFont="1" applyFill="1" applyBorder="1" applyAlignment="1">
      <alignment horizontal="center" vertical="center" wrapText="1"/>
    </xf>
    <xf numFmtId="0" fontId="16" fillId="13" borderId="13" xfId="0" applyFont="1" applyFill="1" applyBorder="1" applyAlignment="1">
      <alignment horizontal="center" vertical="center" wrapText="1"/>
    </xf>
    <xf numFmtId="0" fontId="16" fillId="13" borderId="14" xfId="0" applyFont="1" applyFill="1" applyBorder="1" applyAlignment="1">
      <alignment horizontal="center" vertical="center" wrapText="1"/>
    </xf>
    <xf numFmtId="0" fontId="16" fillId="13" borderId="45" xfId="0" applyFont="1" applyFill="1" applyBorder="1" applyAlignment="1">
      <alignment horizontal="center" vertical="center" wrapText="1"/>
    </xf>
    <xf numFmtId="0" fontId="16" fillId="13" borderId="15" xfId="0" applyFont="1" applyFill="1" applyBorder="1" applyAlignment="1">
      <alignment horizontal="center" vertical="center" wrapText="1"/>
    </xf>
    <xf numFmtId="0" fontId="13" fillId="3" borderId="71" xfId="0" applyFont="1" applyFill="1" applyBorder="1" applyAlignment="1">
      <alignment horizontal="center" vertical="center"/>
    </xf>
    <xf numFmtId="0" fontId="13" fillId="3" borderId="14" xfId="0" applyFont="1" applyFill="1" applyBorder="1" applyAlignment="1">
      <alignment horizontal="center" vertical="center"/>
    </xf>
    <xf numFmtId="0" fontId="13" fillId="3" borderId="45" xfId="0" applyFont="1" applyFill="1" applyBorder="1" applyAlignment="1">
      <alignment horizontal="center" vertical="center"/>
    </xf>
    <xf numFmtId="0" fontId="8" fillId="7" borderId="13" xfId="0" applyFont="1" applyFill="1" applyBorder="1" applyAlignment="1">
      <alignment horizontal="center" vertical="center"/>
    </xf>
    <xf numFmtId="0" fontId="8" fillId="7" borderId="15" xfId="0" applyFont="1" applyFill="1" applyBorder="1" applyAlignment="1">
      <alignment horizontal="center" vertical="center"/>
    </xf>
    <xf numFmtId="0" fontId="25" fillId="7" borderId="37" xfId="0" applyFont="1" applyFill="1" applyBorder="1" applyAlignment="1">
      <alignment horizontal="center" vertical="center"/>
    </xf>
    <xf numFmtId="0" fontId="25" fillId="7" borderId="38" xfId="0" applyFont="1" applyFill="1" applyBorder="1" applyAlignment="1">
      <alignment horizontal="center" vertical="center"/>
    </xf>
    <xf numFmtId="0" fontId="25" fillId="7" borderId="39" xfId="0" applyFont="1" applyFill="1" applyBorder="1" applyAlignment="1">
      <alignment horizontal="center" vertical="center"/>
    </xf>
    <xf numFmtId="0" fontId="18" fillId="7" borderId="13" xfId="0" applyFont="1" applyFill="1" applyBorder="1" applyAlignment="1">
      <alignment horizontal="center" vertical="center" wrapText="1"/>
    </xf>
    <xf numFmtId="0" fontId="18" fillId="7" borderId="14" xfId="0" applyFont="1" applyFill="1" applyBorder="1" applyAlignment="1">
      <alignment horizontal="center" vertical="center" wrapText="1"/>
    </xf>
    <xf numFmtId="0" fontId="18" fillId="7" borderId="15" xfId="0" applyFont="1" applyFill="1" applyBorder="1" applyAlignment="1">
      <alignment horizontal="center" vertical="center" wrapText="1"/>
    </xf>
    <xf numFmtId="0" fontId="8" fillId="11" borderId="13" xfId="0" applyFont="1" applyFill="1" applyBorder="1" applyAlignment="1">
      <alignment horizontal="center" vertical="center"/>
    </xf>
    <xf numFmtId="0" fontId="8" fillId="11" borderId="15" xfId="0" applyFont="1" applyFill="1" applyBorder="1" applyAlignment="1">
      <alignment horizontal="center" vertical="center"/>
    </xf>
    <xf numFmtId="0" fontId="18" fillId="11" borderId="13" xfId="0" applyFont="1" applyFill="1" applyBorder="1" applyAlignment="1">
      <alignment horizontal="center" vertical="center" wrapText="1"/>
    </xf>
    <xf numFmtId="0" fontId="18" fillId="11" borderId="14" xfId="0" applyFont="1" applyFill="1" applyBorder="1" applyAlignment="1">
      <alignment horizontal="center" vertical="center" wrapText="1"/>
    </xf>
    <xf numFmtId="0" fontId="18" fillId="11" borderId="15" xfId="0" applyFont="1" applyFill="1" applyBorder="1" applyAlignment="1">
      <alignment horizontal="center" vertical="center" wrapText="1"/>
    </xf>
    <xf numFmtId="0" fontId="18" fillId="11" borderId="37" xfId="0" applyFont="1" applyFill="1" applyBorder="1" applyAlignment="1">
      <alignment horizontal="center" vertical="center"/>
    </xf>
    <xf numFmtId="0" fontId="18" fillId="11" borderId="38" xfId="0" applyFont="1" applyFill="1" applyBorder="1" applyAlignment="1">
      <alignment horizontal="center" vertical="center"/>
    </xf>
    <xf numFmtId="0" fontId="18" fillId="11" borderId="39" xfId="0" applyFont="1" applyFill="1" applyBorder="1" applyAlignment="1">
      <alignment horizontal="center" vertical="center"/>
    </xf>
    <xf numFmtId="0" fontId="8" fillId="8" borderId="13" xfId="0" applyFont="1" applyFill="1" applyBorder="1" applyAlignment="1">
      <alignment horizontal="center" vertical="center"/>
    </xf>
    <xf numFmtId="0" fontId="8" fillId="8" borderId="15" xfId="0" applyFont="1" applyFill="1" applyBorder="1" applyAlignment="1">
      <alignment horizontal="center" vertical="center"/>
    </xf>
    <xf numFmtId="0" fontId="18" fillId="8" borderId="13" xfId="0" applyFont="1" applyFill="1" applyBorder="1" applyAlignment="1">
      <alignment horizontal="center" vertical="center" wrapText="1"/>
    </xf>
    <xf numFmtId="0" fontId="18" fillId="8" borderId="14" xfId="0" applyFont="1" applyFill="1" applyBorder="1" applyAlignment="1">
      <alignment horizontal="center" vertical="center" wrapText="1"/>
    </xf>
    <xf numFmtId="0" fontId="18" fillId="8" borderId="15" xfId="0" applyFont="1" applyFill="1" applyBorder="1" applyAlignment="1">
      <alignment horizontal="center" vertical="center" wrapText="1"/>
    </xf>
    <xf numFmtId="0" fontId="18" fillId="8" borderId="37" xfId="0" applyFont="1" applyFill="1" applyBorder="1" applyAlignment="1">
      <alignment horizontal="center" vertical="center"/>
    </xf>
    <xf numFmtId="0" fontId="18" fillId="8" borderId="38" xfId="0" applyFont="1" applyFill="1" applyBorder="1" applyAlignment="1">
      <alignment horizontal="center" vertical="center"/>
    </xf>
    <xf numFmtId="0" fontId="18" fillId="8" borderId="39" xfId="0" applyFont="1" applyFill="1" applyBorder="1" applyAlignment="1">
      <alignment horizontal="center" vertical="center"/>
    </xf>
    <xf numFmtId="0" fontId="8" fillId="9" borderId="13" xfId="0" applyFont="1" applyFill="1" applyBorder="1" applyAlignment="1">
      <alignment horizontal="center" vertical="center"/>
    </xf>
    <xf numFmtId="0" fontId="8" fillId="9" borderId="15" xfId="0" applyFont="1" applyFill="1" applyBorder="1" applyAlignment="1">
      <alignment horizontal="center" vertical="center"/>
    </xf>
    <xf numFmtId="0" fontId="8" fillId="10" borderId="13" xfId="0" applyFont="1" applyFill="1" applyBorder="1" applyAlignment="1">
      <alignment horizontal="center" vertical="center"/>
    </xf>
    <xf numFmtId="0" fontId="8" fillId="10" borderId="15" xfId="0" applyFont="1" applyFill="1" applyBorder="1" applyAlignment="1">
      <alignment horizontal="center" vertical="center"/>
    </xf>
    <xf numFmtId="0" fontId="8" fillId="10" borderId="45" xfId="0" applyFont="1" applyFill="1" applyBorder="1" applyAlignment="1">
      <alignment horizontal="center" vertical="center"/>
    </xf>
    <xf numFmtId="0" fontId="18" fillId="9" borderId="13" xfId="0" applyFont="1" applyFill="1" applyBorder="1" applyAlignment="1">
      <alignment horizontal="center" vertical="center" wrapText="1"/>
    </xf>
    <xf numFmtId="0" fontId="18" fillId="9" borderId="14" xfId="0" applyFont="1" applyFill="1" applyBorder="1" applyAlignment="1">
      <alignment horizontal="center" vertical="center" wrapText="1"/>
    </xf>
    <xf numFmtId="0" fontId="18" fillId="9" borderId="15" xfId="0" applyFont="1" applyFill="1" applyBorder="1" applyAlignment="1">
      <alignment horizontal="center" vertical="center" wrapText="1"/>
    </xf>
    <xf numFmtId="0" fontId="18" fillId="10" borderId="13" xfId="0" applyFont="1" applyFill="1" applyBorder="1" applyAlignment="1">
      <alignment horizontal="center" vertical="center" wrapText="1"/>
    </xf>
    <xf numFmtId="0" fontId="18" fillId="10" borderId="14" xfId="0" applyFont="1" applyFill="1" applyBorder="1" applyAlignment="1">
      <alignment horizontal="center" vertical="center" wrapText="1"/>
    </xf>
    <xf numFmtId="0" fontId="18" fillId="10" borderId="45" xfId="0" applyFont="1" applyFill="1" applyBorder="1" applyAlignment="1">
      <alignment horizontal="center" vertical="center" wrapText="1"/>
    </xf>
    <xf numFmtId="0" fontId="27" fillId="18" borderId="11" xfId="0" applyFont="1" applyFill="1" applyBorder="1" applyAlignment="1">
      <alignment horizontal="center" vertical="center" wrapText="1"/>
    </xf>
    <xf numFmtId="0" fontId="27" fillId="18" borderId="41" xfId="0" applyFont="1" applyFill="1" applyBorder="1" applyAlignment="1">
      <alignment horizontal="center" vertical="center" wrapText="1"/>
    </xf>
    <xf numFmtId="0" fontId="0" fillId="2" borderId="11" xfId="0" applyFill="1" applyBorder="1" applyAlignment="1" applyProtection="1">
      <alignment horizontal="left" vertical="top" wrapText="1"/>
      <protection locked="0"/>
    </xf>
    <xf numFmtId="0" fontId="0" fillId="2" borderId="41" xfId="0" applyFill="1" applyBorder="1" applyAlignment="1" applyProtection="1">
      <alignment horizontal="left" vertical="top" wrapText="1"/>
      <protection locked="0"/>
    </xf>
    <xf numFmtId="0" fontId="15" fillId="2" borderId="13" xfId="0" applyFont="1" applyFill="1" applyBorder="1" applyAlignment="1" applyProtection="1">
      <alignment horizontal="center" vertical="center"/>
      <protection locked="0"/>
    </xf>
    <xf numFmtId="0" fontId="15" fillId="2" borderId="14" xfId="0" applyFont="1" applyFill="1" applyBorder="1" applyAlignment="1" applyProtection="1">
      <alignment horizontal="center" vertical="center"/>
      <protection locked="0"/>
    </xf>
    <xf numFmtId="0" fontId="15" fillId="2" borderId="15" xfId="0" applyFont="1" applyFill="1" applyBorder="1" applyAlignment="1" applyProtection="1">
      <alignment horizontal="center" vertical="center"/>
      <protection locked="0"/>
    </xf>
    <xf numFmtId="0" fontId="43" fillId="2" borderId="13" xfId="0" applyFont="1" applyFill="1" applyBorder="1" applyAlignment="1" applyProtection="1">
      <alignment horizontal="center" vertical="center"/>
      <protection locked="0"/>
    </xf>
    <xf numFmtId="0" fontId="43" fillId="2" borderId="14" xfId="0" applyFont="1" applyFill="1" applyBorder="1" applyAlignment="1" applyProtection="1">
      <alignment horizontal="center" vertical="center"/>
      <protection locked="0"/>
    </xf>
    <xf numFmtId="0" fontId="43" fillId="2" borderId="15" xfId="0" applyFont="1" applyFill="1" applyBorder="1" applyAlignment="1" applyProtection="1">
      <alignment horizontal="center" vertical="center"/>
      <protection locked="0"/>
    </xf>
    <xf numFmtId="0" fontId="44" fillId="2" borderId="13" xfId="0" applyFont="1" applyFill="1" applyBorder="1" applyAlignment="1">
      <alignment horizontal="center" vertical="top"/>
    </xf>
    <xf numFmtId="0" fontId="44" fillId="2" borderId="14" xfId="0" applyFont="1" applyFill="1" applyBorder="1" applyAlignment="1">
      <alignment horizontal="center" vertical="top"/>
    </xf>
    <xf numFmtId="0" fontId="44" fillId="2" borderId="45" xfId="0" applyFont="1" applyFill="1" applyBorder="1" applyAlignment="1">
      <alignment horizontal="center" vertical="top"/>
    </xf>
    <xf numFmtId="0" fontId="8" fillId="5" borderId="71" xfId="0" applyFont="1" applyFill="1" applyBorder="1" applyAlignment="1">
      <alignment horizontal="center" vertical="center" textRotation="90"/>
    </xf>
    <xf numFmtId="0" fontId="8" fillId="5" borderId="14" xfId="0" applyFont="1" applyFill="1" applyBorder="1" applyAlignment="1">
      <alignment horizontal="center" vertical="center" textRotation="90"/>
    </xf>
    <xf numFmtId="0" fontId="8" fillId="5" borderId="45" xfId="0" applyFont="1" applyFill="1" applyBorder="1" applyAlignment="1">
      <alignment horizontal="center" vertical="center" textRotation="90"/>
    </xf>
    <xf numFmtId="0" fontId="34" fillId="3" borderId="40" xfId="0" applyFont="1" applyFill="1" applyBorder="1" applyAlignment="1">
      <alignment horizontal="center" vertical="center" textRotation="90"/>
    </xf>
    <xf numFmtId="0" fontId="13" fillId="3" borderId="11" xfId="0" applyFont="1" applyFill="1" applyBorder="1" applyAlignment="1">
      <alignment horizontal="center"/>
    </xf>
    <xf numFmtId="0" fontId="13" fillId="3" borderId="41" xfId="0" applyFont="1" applyFill="1" applyBorder="1" applyAlignment="1">
      <alignment horizontal="center"/>
    </xf>
    <xf numFmtId="0" fontId="47" fillId="18" borderId="11" xfId="0" applyFont="1" applyFill="1" applyBorder="1" applyAlignment="1">
      <alignment horizontal="center" vertical="center" wrapText="1"/>
    </xf>
    <xf numFmtId="0" fontId="47" fillId="18" borderId="41" xfId="0" applyFont="1" applyFill="1" applyBorder="1" applyAlignment="1">
      <alignment horizontal="center" vertical="center" wrapText="1"/>
    </xf>
    <xf numFmtId="0" fontId="23" fillId="6" borderId="40" xfId="0" applyFont="1" applyFill="1" applyBorder="1" applyAlignment="1">
      <alignment horizontal="center"/>
    </xf>
    <xf numFmtId="0" fontId="23" fillId="6" borderId="11" xfId="0" applyFont="1" applyFill="1" applyBorder="1" applyAlignment="1">
      <alignment horizontal="center"/>
    </xf>
    <xf numFmtId="0" fontId="23" fillId="6" borderId="41" xfId="0" applyFont="1" applyFill="1" applyBorder="1" applyAlignment="1">
      <alignment horizontal="center"/>
    </xf>
    <xf numFmtId="0" fontId="35" fillId="3" borderId="40" xfId="0" applyFont="1" applyFill="1" applyBorder="1" applyAlignment="1">
      <alignment horizontal="center" vertical="center" textRotation="90" wrapText="1"/>
    </xf>
    <xf numFmtId="0" fontId="25" fillId="24" borderId="13" xfId="0" applyFont="1" applyFill="1" applyBorder="1" applyAlignment="1">
      <alignment horizontal="center" vertical="center"/>
    </xf>
    <xf numFmtId="0" fontId="25" fillId="24" borderId="14" xfId="0" applyFont="1" applyFill="1" applyBorder="1" applyAlignment="1">
      <alignment horizontal="center" vertical="center"/>
    </xf>
    <xf numFmtId="0" fontId="25" fillId="24" borderId="15" xfId="0" applyFont="1" applyFill="1" applyBorder="1" applyAlignment="1">
      <alignment horizontal="center" vertical="center"/>
    </xf>
    <xf numFmtId="0" fontId="8" fillId="2" borderId="11" xfId="0" applyFont="1" applyFill="1" applyBorder="1" applyAlignment="1">
      <alignment horizontal="center" vertical="center" textRotation="90"/>
    </xf>
    <xf numFmtId="0" fontId="8" fillId="3" borderId="11" xfId="0" applyFont="1" applyFill="1" applyBorder="1" applyAlignment="1">
      <alignment horizontal="center" vertical="center" textRotation="90"/>
    </xf>
    <xf numFmtId="0" fontId="24" fillId="18" borderId="13" xfId="0" applyFont="1" applyFill="1" applyBorder="1" applyAlignment="1">
      <alignment horizontal="center" vertical="center"/>
    </xf>
    <xf numFmtId="0" fontId="24" fillId="18" borderId="14" xfId="0" applyFont="1" applyFill="1" applyBorder="1" applyAlignment="1">
      <alignment horizontal="center" vertical="center"/>
    </xf>
    <xf numFmtId="0" fontId="24" fillId="18" borderId="45" xfId="0" applyFont="1" applyFill="1" applyBorder="1" applyAlignment="1">
      <alignment horizontal="center" vertical="center"/>
    </xf>
    <xf numFmtId="0" fontId="26" fillId="23" borderId="13" xfId="0" applyFont="1" applyFill="1" applyBorder="1" applyAlignment="1">
      <alignment horizontal="center" wrapText="1"/>
    </xf>
    <xf numFmtId="0" fontId="26" fillId="23" borderId="14" xfId="0" applyFont="1" applyFill="1" applyBorder="1" applyAlignment="1">
      <alignment horizontal="center" wrapText="1"/>
    </xf>
    <xf numFmtId="0" fontId="26" fillId="23" borderId="15" xfId="0" applyFont="1" applyFill="1" applyBorder="1" applyAlignment="1">
      <alignment horizontal="center" wrapText="1"/>
    </xf>
    <xf numFmtId="0" fontId="46" fillId="0" borderId="13" xfId="0" applyFont="1" applyBorder="1" applyAlignment="1">
      <alignment horizontal="center"/>
    </xf>
    <xf numFmtId="0" fontId="46" fillId="0" borderId="14" xfId="0" applyFont="1" applyBorder="1" applyAlignment="1">
      <alignment horizontal="center"/>
    </xf>
    <xf numFmtId="0" fontId="46" fillId="0" borderId="15" xfId="0" applyFont="1" applyBorder="1" applyAlignment="1">
      <alignment horizontal="center"/>
    </xf>
    <xf numFmtId="0" fontId="27" fillId="19" borderId="13" xfId="0" applyFont="1" applyFill="1" applyBorder="1" applyAlignment="1" applyProtection="1">
      <alignment horizontal="center" vertical="center"/>
      <protection locked="0"/>
    </xf>
    <xf numFmtId="0" fontId="27" fillId="19" borderId="14" xfId="0" applyFont="1" applyFill="1" applyBorder="1" applyAlignment="1" applyProtection="1">
      <alignment horizontal="center" vertical="center"/>
      <protection locked="0"/>
    </xf>
    <xf numFmtId="0" fontId="27" fillId="19" borderId="15" xfId="0" applyFont="1" applyFill="1" applyBorder="1" applyAlignment="1" applyProtection="1">
      <alignment horizontal="center" vertical="center"/>
      <protection locked="0"/>
    </xf>
    <xf numFmtId="0" fontId="8" fillId="2" borderId="17" xfId="0" applyFont="1" applyFill="1" applyBorder="1" applyAlignment="1">
      <alignment horizontal="center" vertical="center" textRotation="90" wrapText="1"/>
    </xf>
    <xf numFmtId="0" fontId="8" fillId="2" borderId="18" xfId="0" applyFont="1" applyFill="1" applyBorder="1" applyAlignment="1">
      <alignment horizontal="center" vertical="center" textRotation="90" wrapText="1"/>
    </xf>
    <xf numFmtId="0" fontId="8" fillId="3" borderId="16" xfId="0" applyFont="1" applyFill="1" applyBorder="1" applyAlignment="1">
      <alignment horizontal="center" vertical="center" textRotation="90" wrapText="1"/>
    </xf>
    <xf numFmtId="0" fontId="8" fillId="3" borderId="17" xfId="0" applyFont="1" applyFill="1" applyBorder="1" applyAlignment="1">
      <alignment horizontal="center" vertical="center" textRotation="90" wrapText="1"/>
    </xf>
    <xf numFmtId="0" fontId="8" fillId="3" borderId="18" xfId="0" applyFont="1" applyFill="1" applyBorder="1" applyAlignment="1">
      <alignment horizontal="center" vertical="center" textRotation="90" wrapText="1"/>
    </xf>
    <xf numFmtId="0" fontId="14" fillId="18" borderId="13" xfId="0" applyFont="1" applyFill="1" applyBorder="1" applyAlignment="1">
      <alignment horizontal="center"/>
    </xf>
    <xf numFmtId="0" fontId="14" fillId="18" borderId="14" xfId="0" applyFont="1" applyFill="1" applyBorder="1" applyAlignment="1">
      <alignment horizontal="center"/>
    </xf>
    <xf numFmtId="0" fontId="14" fillId="18" borderId="45" xfId="0" applyFont="1" applyFill="1" applyBorder="1" applyAlignment="1">
      <alignment horizontal="center"/>
    </xf>
    <xf numFmtId="0" fontId="8" fillId="24" borderId="13" xfId="0" applyFont="1" applyFill="1" applyBorder="1" applyAlignment="1">
      <alignment horizontal="center"/>
    </xf>
    <xf numFmtId="0" fontId="8" fillId="24" borderId="14" xfId="0" applyFont="1" applyFill="1" applyBorder="1" applyAlignment="1">
      <alignment horizontal="center"/>
    </xf>
    <xf numFmtId="0" fontId="8" fillId="24" borderId="15" xfId="0" applyFont="1" applyFill="1" applyBorder="1" applyAlignment="1">
      <alignment horizontal="center"/>
    </xf>
    <xf numFmtId="0" fontId="16" fillId="24" borderId="13" xfId="0" applyFont="1" applyFill="1" applyBorder="1" applyAlignment="1">
      <alignment horizontal="center" vertical="center"/>
    </xf>
    <xf numFmtId="0" fontId="16" fillId="24" borderId="14" xfId="0" applyFont="1" applyFill="1" applyBorder="1" applyAlignment="1">
      <alignment horizontal="center" vertical="center"/>
    </xf>
    <xf numFmtId="0" fontId="16" fillId="24" borderId="15" xfId="0" applyFont="1" applyFill="1" applyBorder="1" applyAlignment="1">
      <alignment horizontal="center" vertical="center"/>
    </xf>
    <xf numFmtId="0" fontId="15" fillId="0" borderId="13" xfId="0" applyFont="1" applyBorder="1" applyAlignment="1" applyProtection="1">
      <alignment horizontal="center"/>
      <protection locked="0"/>
    </xf>
    <xf numFmtId="0" fontId="15" fillId="0" borderId="14" xfId="0" applyFont="1" applyBorder="1" applyAlignment="1" applyProtection="1">
      <alignment horizontal="center"/>
      <protection locked="0"/>
    </xf>
    <xf numFmtId="0" fontId="15" fillId="0" borderId="45" xfId="0" applyFont="1" applyBorder="1" applyAlignment="1" applyProtection="1">
      <alignment horizontal="center"/>
      <protection locked="0"/>
    </xf>
    <xf numFmtId="0" fontId="8" fillId="19" borderId="13" xfId="0" applyFont="1" applyFill="1" applyBorder="1" applyAlignment="1">
      <alignment horizontal="center"/>
    </xf>
    <xf numFmtId="0" fontId="8" fillId="19" borderId="14" xfId="0" applyFont="1" applyFill="1" applyBorder="1" applyAlignment="1">
      <alignment horizontal="center"/>
    </xf>
    <xf numFmtId="0" fontId="8" fillId="19" borderId="15" xfId="0" applyFont="1" applyFill="1" applyBorder="1" applyAlignment="1">
      <alignment horizontal="center"/>
    </xf>
    <xf numFmtId="0" fontId="16" fillId="19" borderId="13" xfId="0" applyFont="1" applyFill="1" applyBorder="1" applyAlignment="1">
      <alignment horizontal="center" vertical="center"/>
    </xf>
    <xf numFmtId="0" fontId="16" fillId="19" borderId="14" xfId="0" applyFont="1" applyFill="1" applyBorder="1" applyAlignment="1">
      <alignment horizontal="center" vertical="center"/>
    </xf>
    <xf numFmtId="0" fontId="16" fillId="19" borderId="15" xfId="0" applyFont="1" applyFill="1" applyBorder="1" applyAlignment="1">
      <alignment horizontal="center" vertical="center"/>
    </xf>
    <xf numFmtId="0" fontId="8" fillId="5" borderId="51" xfId="0" applyFont="1" applyFill="1" applyBorder="1" applyAlignment="1">
      <alignment horizontal="center" vertical="center" textRotation="90" wrapText="1"/>
    </xf>
    <xf numFmtId="0" fontId="8" fillId="5" borderId="18" xfId="0" applyFont="1" applyFill="1" applyBorder="1" applyAlignment="1">
      <alignment horizontal="center" vertical="center" textRotation="90" wrapText="1"/>
    </xf>
    <xf numFmtId="0" fontId="8" fillId="5" borderId="72" xfId="0" applyFont="1" applyFill="1" applyBorder="1" applyAlignment="1">
      <alignment horizontal="center" vertical="center" textRotation="90" wrapText="1"/>
    </xf>
    <xf numFmtId="0" fontId="13" fillId="3" borderId="13" xfId="0" applyFont="1" applyFill="1" applyBorder="1" applyAlignment="1">
      <alignment horizontal="center" vertical="center"/>
    </xf>
    <xf numFmtId="0" fontId="8" fillId="3" borderId="40" xfId="0" applyFont="1" applyFill="1" applyBorder="1" applyAlignment="1">
      <alignment horizontal="center" vertical="center" textRotation="90"/>
    </xf>
    <xf numFmtId="0" fontId="8" fillId="24" borderId="13" xfId="0" applyFont="1" applyFill="1" applyBorder="1" applyAlignment="1">
      <alignment horizontal="center" vertical="center" wrapText="1"/>
    </xf>
    <xf numFmtId="0" fontId="8" fillId="24" borderId="14" xfId="0" applyFont="1" applyFill="1" applyBorder="1" applyAlignment="1">
      <alignment horizontal="center" vertical="center" wrapText="1"/>
    </xf>
    <xf numFmtId="0" fontId="8" fillId="24" borderId="15" xfId="0" applyFont="1" applyFill="1" applyBorder="1" applyAlignment="1">
      <alignment horizontal="center" vertical="center" wrapText="1"/>
    </xf>
    <xf numFmtId="0" fontId="35" fillId="19" borderId="13" xfId="0" applyFont="1" applyFill="1" applyBorder="1" applyAlignment="1">
      <alignment horizontal="center"/>
    </xf>
    <xf numFmtId="0" fontId="35" fillId="19" borderId="14" xfId="0" applyFont="1" applyFill="1" applyBorder="1" applyAlignment="1">
      <alignment horizontal="center"/>
    </xf>
    <xf numFmtId="0" fontId="35" fillId="19" borderId="15" xfId="0" applyFont="1" applyFill="1" applyBorder="1" applyAlignment="1">
      <alignment horizontal="center"/>
    </xf>
    <xf numFmtId="0" fontId="45" fillId="0" borderId="57" xfId="0" applyFont="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59" xfId="0" applyFont="1" applyBorder="1" applyAlignment="1" applyProtection="1">
      <alignment horizontal="left" vertical="top" wrapText="1"/>
      <protection locked="0"/>
    </xf>
    <xf numFmtId="0" fontId="45" fillId="0" borderId="60" xfId="0" applyFont="1" applyBorder="1" applyAlignment="1" applyProtection="1">
      <alignment horizontal="left" vertical="top" wrapText="1"/>
      <protection locked="0"/>
    </xf>
    <xf numFmtId="0" fontId="45" fillId="0" borderId="61" xfId="0" applyFont="1" applyBorder="1" applyAlignment="1" applyProtection="1">
      <alignment horizontal="left" vertical="top" wrapText="1"/>
      <protection locked="0"/>
    </xf>
    <xf numFmtId="0" fontId="45" fillId="0" borderId="62" xfId="0" applyFont="1" applyBorder="1" applyAlignment="1" applyProtection="1">
      <alignment horizontal="left" vertical="top" wrapText="1"/>
      <protection locked="0"/>
    </xf>
    <xf numFmtId="0" fontId="8" fillId="3" borderId="44" xfId="0" applyFont="1" applyFill="1" applyBorder="1" applyAlignment="1">
      <alignment horizontal="center" vertical="center" textRotation="90"/>
    </xf>
    <xf numFmtId="0" fontId="8" fillId="3" borderId="46" xfId="0" applyFont="1" applyFill="1" applyBorder="1" applyAlignment="1">
      <alignment horizontal="center" vertical="center" textRotation="90"/>
    </xf>
    <xf numFmtId="0" fontId="31" fillId="0" borderId="30" xfId="0" applyFont="1" applyBorder="1" applyAlignment="1" applyProtection="1">
      <alignment horizontal="left" vertical="center" wrapText="1"/>
      <protection locked="0"/>
    </xf>
    <xf numFmtId="0" fontId="31" fillId="0" borderId="31" xfId="0" applyFont="1" applyBorder="1" applyAlignment="1" applyProtection="1">
      <alignment horizontal="left" vertical="center" wrapText="1"/>
      <protection locked="0"/>
    </xf>
    <xf numFmtId="0" fontId="31" fillId="0" borderId="32" xfId="0" applyFont="1" applyBorder="1" applyAlignment="1" applyProtection="1">
      <alignment horizontal="left" vertical="center" wrapText="1"/>
      <protection locked="0"/>
    </xf>
    <xf numFmtId="0" fontId="31" fillId="0" borderId="24" xfId="0" applyFont="1" applyBorder="1" applyAlignment="1" applyProtection="1">
      <alignment horizontal="left" vertical="center" wrapText="1"/>
      <protection locked="0"/>
    </xf>
    <xf numFmtId="0" fontId="31" fillId="0" borderId="0" xfId="0" applyFont="1" applyAlignment="1" applyProtection="1">
      <alignment horizontal="left" vertical="center" wrapText="1"/>
      <protection locked="0"/>
    </xf>
    <xf numFmtId="0" fontId="31" fillId="0" borderId="25" xfId="0" applyFont="1" applyBorder="1" applyAlignment="1" applyProtection="1">
      <alignment horizontal="left" vertical="center" wrapText="1"/>
      <protection locked="0"/>
    </xf>
    <xf numFmtId="0" fontId="31" fillId="0" borderId="26" xfId="0" applyFont="1" applyBorder="1" applyAlignment="1" applyProtection="1">
      <alignment horizontal="left" vertical="center" wrapText="1"/>
      <protection locked="0"/>
    </xf>
    <xf numFmtId="0" fontId="31" fillId="0" borderId="27" xfId="0" applyFont="1" applyBorder="1" applyAlignment="1" applyProtection="1">
      <alignment horizontal="left" vertical="center" wrapText="1"/>
      <protection locked="0"/>
    </xf>
    <xf numFmtId="0" fontId="31" fillId="0" borderId="28" xfId="0" applyFont="1" applyBorder="1" applyAlignment="1" applyProtection="1">
      <alignment horizontal="left" vertical="center" wrapText="1"/>
      <protection locked="0"/>
    </xf>
    <xf numFmtId="0" fontId="45" fillId="0" borderId="54" xfId="0" applyFont="1" applyBorder="1" applyAlignment="1" applyProtection="1">
      <alignment horizontal="left" vertical="top" wrapText="1"/>
      <protection locked="0"/>
    </xf>
    <xf numFmtId="0" fontId="45" fillId="0" borderId="55" xfId="0" applyFont="1" applyBorder="1" applyAlignment="1" applyProtection="1">
      <alignment horizontal="left" vertical="top" wrapText="1"/>
      <protection locked="0"/>
    </xf>
    <xf numFmtId="0" fontId="45" fillId="0" borderId="56" xfId="0" applyFont="1" applyBorder="1" applyAlignment="1" applyProtection="1">
      <alignment horizontal="left" vertical="top" wrapText="1"/>
      <protection locked="0"/>
    </xf>
    <xf numFmtId="0" fontId="31" fillId="0" borderId="21" xfId="0" applyFont="1" applyBorder="1" applyAlignment="1" applyProtection="1">
      <alignment horizontal="left" vertical="center" wrapText="1"/>
      <protection locked="0"/>
    </xf>
    <xf numFmtId="0" fontId="31" fillId="0" borderId="22" xfId="0" applyFont="1" applyBorder="1" applyAlignment="1" applyProtection="1">
      <alignment horizontal="left" vertical="center" wrapText="1"/>
      <protection locked="0"/>
    </xf>
    <xf numFmtId="0" fontId="31" fillId="0" borderId="23" xfId="0" applyFont="1" applyBorder="1" applyAlignment="1" applyProtection="1">
      <alignment horizontal="left" vertical="center" wrapText="1"/>
      <protection locked="0"/>
    </xf>
    <xf numFmtId="0" fontId="45" fillId="0" borderId="63" xfId="0" applyFont="1" applyBorder="1" applyAlignment="1" applyProtection="1">
      <alignment horizontal="left" vertical="top" wrapText="1"/>
      <protection locked="0"/>
    </xf>
    <xf numFmtId="0" fontId="45" fillId="0" borderId="64" xfId="0" applyFont="1" applyBorder="1" applyAlignment="1" applyProtection="1">
      <alignment horizontal="left" vertical="top" wrapText="1"/>
      <protection locked="0"/>
    </xf>
    <xf numFmtId="0" fontId="45" fillId="0" borderId="65" xfId="0" applyFont="1" applyBorder="1" applyAlignment="1" applyProtection="1">
      <alignment horizontal="left" vertical="top" wrapText="1"/>
      <protection locked="0"/>
    </xf>
    <xf numFmtId="0" fontId="31" fillId="0" borderId="34" xfId="0" applyFont="1" applyBorder="1" applyAlignment="1" applyProtection="1">
      <alignment horizontal="left" vertical="center" wrapText="1"/>
      <protection locked="0"/>
    </xf>
    <xf numFmtId="0" fontId="31" fillId="0" borderId="35" xfId="0" applyFont="1" applyBorder="1" applyAlignment="1" applyProtection="1">
      <alignment horizontal="left" vertical="center" wrapText="1"/>
      <protection locked="0"/>
    </xf>
    <xf numFmtId="0" fontId="31" fillId="0" borderId="36" xfId="0" applyFont="1" applyBorder="1" applyAlignment="1" applyProtection="1">
      <alignment horizontal="left" vertical="center" wrapText="1"/>
      <protection locked="0"/>
    </xf>
    <xf numFmtId="0" fontId="45" fillId="0" borderId="66" xfId="0" applyFont="1" applyBorder="1" applyAlignment="1" applyProtection="1">
      <alignment horizontal="left" vertical="top" wrapText="1"/>
      <protection locked="0"/>
    </xf>
    <xf numFmtId="0" fontId="45" fillId="0" borderId="67" xfId="0" applyFont="1" applyBorder="1" applyAlignment="1" applyProtection="1">
      <alignment horizontal="left" vertical="top" wrapText="1"/>
      <protection locked="0"/>
    </xf>
    <xf numFmtId="0" fontId="45" fillId="0" borderId="68" xfId="0" applyFont="1" applyBorder="1" applyAlignment="1" applyProtection="1">
      <alignment horizontal="left" vertical="top" wrapText="1"/>
      <protection locked="0"/>
    </xf>
    <xf numFmtId="0" fontId="8" fillId="3" borderId="48" xfId="0" applyFont="1" applyFill="1" applyBorder="1" applyAlignment="1">
      <alignment horizontal="center" vertical="center" textRotation="90"/>
    </xf>
    <xf numFmtId="0" fontId="8" fillId="3" borderId="49" xfId="0" applyFont="1" applyFill="1" applyBorder="1" applyAlignment="1">
      <alignment horizontal="center" vertical="center" textRotation="90"/>
    </xf>
    <xf numFmtId="0" fontId="8" fillId="3" borderId="50" xfId="0" applyFont="1" applyFill="1" applyBorder="1" applyAlignment="1">
      <alignment horizontal="center" vertical="center" textRotation="90"/>
    </xf>
    <xf numFmtId="0" fontId="8" fillId="3" borderId="40" xfId="0" applyFont="1" applyFill="1" applyBorder="1" applyAlignment="1">
      <alignment horizontal="center" vertical="center" wrapText="1"/>
    </xf>
    <xf numFmtId="0" fontId="8" fillId="3" borderId="46" xfId="0" applyFont="1" applyFill="1" applyBorder="1" applyAlignment="1">
      <alignment horizontal="center" vertical="center" wrapText="1"/>
    </xf>
    <xf numFmtId="0" fontId="8" fillId="3" borderId="21" xfId="0" applyFont="1" applyFill="1" applyBorder="1" applyAlignment="1">
      <alignment horizontal="center" vertical="center"/>
    </xf>
    <xf numFmtId="0" fontId="8" fillId="3" borderId="22" xfId="0" applyFont="1" applyFill="1" applyBorder="1" applyAlignment="1">
      <alignment horizontal="center" vertical="center"/>
    </xf>
    <xf numFmtId="0" fontId="8" fillId="3" borderId="23" xfId="0" applyFont="1" applyFill="1" applyBorder="1" applyAlignment="1">
      <alignment horizontal="center" vertical="center"/>
    </xf>
    <xf numFmtId="0" fontId="8" fillId="3" borderId="26" xfId="0" applyFont="1" applyFill="1" applyBorder="1" applyAlignment="1">
      <alignment horizontal="center" vertical="center"/>
    </xf>
    <xf numFmtId="0" fontId="8" fillId="3" borderId="27" xfId="0" applyFont="1" applyFill="1" applyBorder="1" applyAlignment="1">
      <alignment horizontal="center" vertical="center"/>
    </xf>
    <xf numFmtId="0" fontId="8" fillId="3" borderId="28" xfId="0" applyFont="1" applyFill="1" applyBorder="1" applyAlignment="1">
      <alignment horizontal="center" vertical="center"/>
    </xf>
    <xf numFmtId="0" fontId="8" fillId="3" borderId="21" xfId="0" applyFont="1" applyFill="1" applyBorder="1" applyAlignment="1">
      <alignment horizontal="center" vertical="center" wrapText="1"/>
    </xf>
    <xf numFmtId="0" fontId="8" fillId="3" borderId="22" xfId="0" applyFont="1" applyFill="1" applyBorder="1" applyAlignment="1">
      <alignment horizontal="center" vertical="center" wrapText="1"/>
    </xf>
    <xf numFmtId="0" fontId="8" fillId="3" borderId="42" xfId="0" applyFont="1" applyFill="1" applyBorder="1" applyAlignment="1">
      <alignment horizontal="center" vertical="center" wrapText="1"/>
    </xf>
    <xf numFmtId="0" fontId="8" fillId="3" borderId="26" xfId="0" applyFont="1" applyFill="1" applyBorder="1" applyAlignment="1">
      <alignment horizontal="center" vertical="center" wrapText="1"/>
    </xf>
    <xf numFmtId="0" fontId="8" fillId="3" borderId="27" xfId="0" applyFont="1" applyFill="1" applyBorder="1" applyAlignment="1">
      <alignment horizontal="center" vertical="center" wrapText="1"/>
    </xf>
    <xf numFmtId="0" fontId="8" fillId="3" borderId="43" xfId="0" applyFont="1" applyFill="1" applyBorder="1" applyAlignment="1">
      <alignment horizontal="center" vertical="center" wrapText="1"/>
    </xf>
    <xf numFmtId="0" fontId="15" fillId="18" borderId="37" xfId="0" applyFont="1" applyFill="1" applyBorder="1" applyAlignment="1">
      <alignment horizontal="center" vertical="center"/>
    </xf>
    <xf numFmtId="0" fontId="15" fillId="18" borderId="38" xfId="0" applyFont="1" applyFill="1" applyBorder="1" applyAlignment="1">
      <alignment horizontal="center" vertical="center"/>
    </xf>
    <xf numFmtId="0" fontId="15" fillId="18" borderId="39" xfId="0" applyFont="1" applyFill="1" applyBorder="1" applyAlignment="1">
      <alignment horizontal="center" vertical="center"/>
    </xf>
    <xf numFmtId="0" fontId="16" fillId="3" borderId="10" xfId="0" applyFont="1" applyFill="1" applyBorder="1" applyAlignment="1">
      <alignment horizontal="center" vertical="center"/>
    </xf>
    <xf numFmtId="0" fontId="10" fillId="2" borderId="10" xfId="0" applyFont="1" applyFill="1" applyBorder="1" applyAlignment="1">
      <alignment horizontal="center" vertical="center"/>
    </xf>
    <xf numFmtId="0" fontId="8" fillId="3" borderId="10" xfId="0" applyFont="1" applyFill="1" applyBorder="1" applyAlignment="1">
      <alignment horizontal="center" vertical="center"/>
    </xf>
    <xf numFmtId="0" fontId="41" fillId="0" borderId="1" xfId="0" applyFont="1" applyBorder="1" applyAlignment="1" applyProtection="1">
      <alignment horizontal="center" vertical="center"/>
      <protection locked="0"/>
    </xf>
    <xf numFmtId="0" fontId="41" fillId="0" borderId="2" xfId="0" applyFont="1" applyBorder="1" applyAlignment="1" applyProtection="1">
      <alignment horizontal="center" vertical="center"/>
      <protection locked="0"/>
    </xf>
    <xf numFmtId="0" fontId="41" fillId="3" borderId="10" xfId="0" applyFont="1" applyFill="1" applyBorder="1" applyAlignment="1" applyProtection="1">
      <alignment horizontal="center" vertical="center"/>
      <protection locked="0"/>
    </xf>
    <xf numFmtId="0" fontId="39" fillId="3" borderId="10" xfId="0" applyFont="1" applyFill="1" applyBorder="1" applyAlignment="1">
      <alignment horizontal="center" vertical="center" wrapText="1"/>
    </xf>
    <xf numFmtId="0" fontId="21" fillId="3" borderId="0" xfId="0" applyFont="1" applyFill="1" applyAlignment="1">
      <alignment horizontal="center"/>
    </xf>
    <xf numFmtId="0" fontId="8" fillId="12" borderId="9" xfId="0" applyFont="1" applyFill="1" applyBorder="1" applyAlignment="1">
      <alignment horizontal="center" vertical="center"/>
    </xf>
    <xf numFmtId="0" fontId="9" fillId="12" borderId="1" xfId="0" applyFont="1" applyFill="1" applyBorder="1" applyAlignment="1">
      <alignment horizontal="center" vertical="center"/>
    </xf>
    <xf numFmtId="0" fontId="9" fillId="12" borderId="69" xfId="0" applyFont="1" applyFill="1" applyBorder="1" applyAlignment="1">
      <alignment horizontal="center" vertical="center"/>
    </xf>
    <xf numFmtId="0" fontId="9" fillId="12" borderId="2" xfId="0" applyFont="1" applyFill="1" applyBorder="1" applyAlignment="1">
      <alignment horizontal="center" vertical="center"/>
    </xf>
    <xf numFmtId="0" fontId="8" fillId="3" borderId="9" xfId="0" applyFont="1" applyFill="1" applyBorder="1" applyAlignment="1">
      <alignment horizontal="center" vertical="center"/>
    </xf>
    <xf numFmtId="0" fontId="9" fillId="24" borderId="1" xfId="0" applyFont="1" applyFill="1" applyBorder="1" applyAlignment="1">
      <alignment horizontal="center" vertical="center"/>
    </xf>
    <xf numFmtId="0" fontId="9" fillId="24" borderId="69" xfId="0" applyFont="1" applyFill="1" applyBorder="1" applyAlignment="1">
      <alignment horizontal="center" vertical="center"/>
    </xf>
    <xf numFmtId="0" fontId="9" fillId="24" borderId="2" xfId="0" applyFont="1" applyFill="1" applyBorder="1" applyAlignment="1">
      <alignment horizontal="center" vertical="center"/>
    </xf>
    <xf numFmtId="0" fontId="63" fillId="24" borderId="10" xfId="0" applyFont="1" applyFill="1" applyBorder="1" applyAlignment="1">
      <alignment horizontal="center" vertical="center"/>
    </xf>
    <xf numFmtId="0" fontId="0" fillId="0" borderId="70" xfId="0" applyBorder="1" applyAlignment="1">
      <alignment horizontal="center"/>
    </xf>
    <xf numFmtId="0" fontId="15" fillId="0" borderId="46" xfId="0" applyFont="1" applyBorder="1" applyAlignment="1" applyProtection="1">
      <alignment horizontal="left" vertical="top" wrapText="1"/>
      <protection locked="0"/>
    </xf>
    <xf numFmtId="0" fontId="8" fillId="9" borderId="11" xfId="0" applyFont="1" applyFill="1" applyBorder="1" applyAlignment="1">
      <alignment horizontal="center" vertical="center"/>
    </xf>
    <xf numFmtId="0" fontId="8" fillId="27" borderId="13" xfId="0" applyFont="1" applyFill="1" applyBorder="1" applyAlignment="1">
      <alignment horizontal="center" vertical="center"/>
    </xf>
    <xf numFmtId="0" fontId="8" fillId="27" borderId="15" xfId="0" applyFont="1" applyFill="1" applyBorder="1" applyAlignment="1">
      <alignment horizontal="center" vertical="center"/>
    </xf>
    <xf numFmtId="0" fontId="18" fillId="7" borderId="21" xfId="0" applyFont="1" applyFill="1" applyBorder="1" applyAlignment="1">
      <alignment horizontal="center" vertical="center" wrapText="1"/>
    </xf>
    <xf numFmtId="0" fontId="18" fillId="7" borderId="22" xfId="0" applyFont="1" applyFill="1" applyBorder="1" applyAlignment="1">
      <alignment horizontal="center" vertical="center" wrapText="1"/>
    </xf>
    <xf numFmtId="0" fontId="18" fillId="7" borderId="23" xfId="0" applyFont="1" applyFill="1" applyBorder="1" applyAlignment="1">
      <alignment horizontal="center" vertical="center" wrapText="1"/>
    </xf>
    <xf numFmtId="0" fontId="18" fillId="7" borderId="26" xfId="0" applyFont="1" applyFill="1" applyBorder="1" applyAlignment="1">
      <alignment horizontal="center" vertical="center" wrapText="1"/>
    </xf>
    <xf numFmtId="0" fontId="18" fillId="7" borderId="27" xfId="0" applyFont="1" applyFill="1" applyBorder="1" applyAlignment="1">
      <alignment horizontal="center" vertical="center" wrapText="1"/>
    </xf>
    <xf numFmtId="0" fontId="18" fillId="7" borderId="28" xfId="0" applyFont="1" applyFill="1" applyBorder="1" applyAlignment="1">
      <alignment horizontal="center" vertical="center" wrapText="1"/>
    </xf>
    <xf numFmtId="0" fontId="18" fillId="11" borderId="21" xfId="0" applyFont="1" applyFill="1" applyBorder="1" applyAlignment="1">
      <alignment horizontal="center" vertical="center" wrapText="1"/>
    </xf>
    <xf numFmtId="0" fontId="18" fillId="11" borderId="22" xfId="0" applyFont="1" applyFill="1" applyBorder="1" applyAlignment="1">
      <alignment horizontal="center" vertical="center" wrapText="1"/>
    </xf>
    <xf numFmtId="0" fontId="18" fillId="11" borderId="23" xfId="0" applyFont="1" applyFill="1" applyBorder="1" applyAlignment="1">
      <alignment horizontal="center" vertical="center" wrapText="1"/>
    </xf>
    <xf numFmtId="0" fontId="18" fillId="11" borderId="26" xfId="0" applyFont="1" applyFill="1" applyBorder="1" applyAlignment="1">
      <alignment horizontal="center" vertical="center" wrapText="1"/>
    </xf>
    <xf numFmtId="0" fontId="18" fillId="11" borderId="27" xfId="0" applyFont="1" applyFill="1" applyBorder="1" applyAlignment="1">
      <alignment horizontal="center" vertical="center" wrapText="1"/>
    </xf>
    <xf numFmtId="0" fontId="18" fillId="11" borderId="28" xfId="0" applyFont="1" applyFill="1" applyBorder="1" applyAlignment="1">
      <alignment horizontal="center" vertical="center" wrapText="1"/>
    </xf>
    <xf numFmtId="0" fontId="18" fillId="8" borderId="21" xfId="0" applyFont="1" applyFill="1" applyBorder="1" applyAlignment="1">
      <alignment horizontal="center" vertical="center" wrapText="1"/>
    </xf>
    <xf numFmtId="0" fontId="18" fillId="8" borderId="22" xfId="0" applyFont="1" applyFill="1" applyBorder="1" applyAlignment="1">
      <alignment horizontal="center" vertical="center" wrapText="1"/>
    </xf>
    <xf numFmtId="0" fontId="18" fillId="8" borderId="23" xfId="0" applyFont="1" applyFill="1" applyBorder="1" applyAlignment="1">
      <alignment horizontal="center" vertical="center" wrapText="1"/>
    </xf>
    <xf numFmtId="0" fontId="18" fillId="8" borderId="26" xfId="0" applyFont="1" applyFill="1" applyBorder="1" applyAlignment="1">
      <alignment horizontal="center" vertical="center" wrapText="1"/>
    </xf>
    <xf numFmtId="0" fontId="18" fillId="8" borderId="27" xfId="0" applyFont="1" applyFill="1" applyBorder="1" applyAlignment="1">
      <alignment horizontal="center" vertical="center" wrapText="1"/>
    </xf>
    <xf numFmtId="0" fontId="18" fillId="8" borderId="28" xfId="0" applyFont="1" applyFill="1" applyBorder="1" applyAlignment="1">
      <alignment horizontal="center" vertical="center" wrapText="1"/>
    </xf>
    <xf numFmtId="0" fontId="18" fillId="10" borderId="15" xfId="0" applyFont="1" applyFill="1" applyBorder="1" applyAlignment="1">
      <alignment horizontal="center" vertical="center" wrapText="1"/>
    </xf>
    <xf numFmtId="0" fontId="18" fillId="10" borderId="39" xfId="0" applyFont="1" applyFill="1" applyBorder="1" applyAlignment="1">
      <alignment horizontal="center" vertical="center"/>
    </xf>
    <xf numFmtId="0" fontId="18" fillId="27" borderId="37" xfId="0" applyFont="1" applyFill="1" applyBorder="1" applyAlignment="1">
      <alignment horizontal="center" vertical="center"/>
    </xf>
    <xf numFmtId="0" fontId="18" fillId="27" borderId="38" xfId="0" applyFont="1" applyFill="1" applyBorder="1" applyAlignment="1">
      <alignment horizontal="center" vertical="center"/>
    </xf>
    <xf numFmtId="0" fontId="18" fillId="27" borderId="47" xfId="0" applyFont="1" applyFill="1" applyBorder="1" applyAlignment="1">
      <alignment horizontal="center" vertical="center"/>
    </xf>
    <xf numFmtId="0" fontId="18" fillId="27" borderId="21" xfId="0" applyFont="1" applyFill="1" applyBorder="1" applyAlignment="1">
      <alignment horizontal="center" vertical="center" wrapText="1"/>
    </xf>
    <xf numFmtId="0" fontId="18" fillId="27" borderId="22" xfId="0" applyFont="1" applyFill="1" applyBorder="1" applyAlignment="1">
      <alignment horizontal="center" vertical="center" wrapText="1"/>
    </xf>
    <xf numFmtId="0" fontId="18" fillId="27" borderId="42" xfId="0" applyFont="1" applyFill="1" applyBorder="1" applyAlignment="1">
      <alignment horizontal="center" vertical="center" wrapText="1"/>
    </xf>
    <xf numFmtId="0" fontId="18" fillId="27" borderId="26" xfId="0" applyFont="1" applyFill="1" applyBorder="1" applyAlignment="1">
      <alignment horizontal="center" vertical="center" wrapText="1"/>
    </xf>
    <xf numFmtId="0" fontId="18" fillId="27" borderId="27" xfId="0" applyFont="1" applyFill="1" applyBorder="1" applyAlignment="1">
      <alignment horizontal="center" vertical="center" wrapText="1"/>
    </xf>
    <xf numFmtId="0" fontId="18" fillId="27" borderId="43" xfId="0" applyFont="1" applyFill="1" applyBorder="1" applyAlignment="1">
      <alignment horizontal="center" vertical="center" wrapText="1"/>
    </xf>
    <xf numFmtId="9" fontId="43" fillId="2" borderId="13" xfId="0" applyNumberFormat="1" applyFont="1" applyFill="1" applyBorder="1" applyAlignment="1" applyProtection="1">
      <alignment horizontal="center" vertical="center"/>
      <protection locked="0"/>
    </xf>
    <xf numFmtId="0" fontId="63" fillId="24" borderId="10" xfId="0" applyFont="1" applyFill="1" applyBorder="1" applyAlignment="1">
      <alignment horizontal="center" vertical="center" wrapText="1"/>
    </xf>
    <xf numFmtId="0" fontId="64" fillId="4" borderId="1" xfId="0" applyFont="1" applyFill="1" applyBorder="1" applyAlignment="1">
      <alignment horizontal="center" vertical="center"/>
    </xf>
    <xf numFmtId="0" fontId="64" fillId="4" borderId="69" xfId="0" applyFont="1" applyFill="1" applyBorder="1" applyAlignment="1">
      <alignment horizontal="center" vertical="center"/>
    </xf>
    <xf numFmtId="0" fontId="64" fillId="4" borderId="2" xfId="0" applyFont="1" applyFill="1" applyBorder="1" applyAlignment="1">
      <alignment horizontal="center" vertical="center"/>
    </xf>
    <xf numFmtId="0" fontId="18" fillId="9" borderId="11" xfId="0" applyFont="1" applyFill="1" applyBorder="1" applyAlignment="1">
      <alignment horizontal="center" vertical="center" wrapText="1"/>
    </xf>
    <xf numFmtId="0" fontId="18" fillId="9" borderId="33" xfId="0" applyFont="1" applyFill="1" applyBorder="1" applyAlignment="1">
      <alignment horizontal="center" vertical="center"/>
    </xf>
    <xf numFmtId="0" fontId="18" fillId="27" borderId="13" xfId="0" applyFont="1" applyFill="1" applyBorder="1" applyAlignment="1">
      <alignment horizontal="center" vertical="center" wrapText="1"/>
    </xf>
    <xf numFmtId="0" fontId="18" fillId="27" borderId="14" xfId="0" applyFont="1" applyFill="1" applyBorder="1" applyAlignment="1">
      <alignment horizontal="center" vertical="center" wrapText="1"/>
    </xf>
    <xf numFmtId="0" fontId="18" fillId="27" borderId="45" xfId="0" applyFont="1" applyFill="1" applyBorder="1" applyAlignment="1">
      <alignment horizontal="center" vertical="center" wrapText="1"/>
    </xf>
    <xf numFmtId="0" fontId="8" fillId="8" borderId="11" xfId="0" applyFont="1" applyFill="1" applyBorder="1" applyAlignment="1">
      <alignment horizontal="center" vertical="center"/>
    </xf>
    <xf numFmtId="0" fontId="18" fillId="8" borderId="11" xfId="0" applyFont="1" applyFill="1" applyBorder="1" applyAlignment="1">
      <alignment horizontal="center" vertical="center" wrapText="1"/>
    </xf>
    <xf numFmtId="0" fontId="18" fillId="8" borderId="33" xfId="0" applyFont="1" applyFill="1" applyBorder="1" applyAlignment="1">
      <alignment horizontal="center" vertical="center"/>
    </xf>
  </cellXfs>
  <cellStyles count="4">
    <cellStyle name="Hiperłącze" xfId="1" builtinId="8" customBuiltin="1"/>
    <cellStyle name="Kurs" xfId="3" xr:uid="{00000000-0005-0000-0000-000001000000}"/>
    <cellStyle name="Modul" xfId="2" xr:uid="{00000000-0005-0000-0000-000002000000}"/>
    <cellStyle name="Normalny" xfId="0" builtinId="0"/>
  </cellStyles>
  <dxfs count="0"/>
  <tableStyles count="0" defaultTableStyle="TableStyleMedium2" defaultPivotStyle="PivotStyleLight16"/>
  <colors>
    <mruColors>
      <color rgb="FFCCFFFF"/>
      <color rgb="FFD0EBEC"/>
      <color rgb="FFB6ECE6"/>
      <color rgb="FF9797FF"/>
      <color rgb="FFDDEBF7"/>
      <color rgb="FFABABFF"/>
      <color rgb="FFCCECFF"/>
      <color rgb="FFCCFFCC"/>
      <color rgb="FF0094C8"/>
      <color rgb="FFBC043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95"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9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3.png"/></Relationships>
</file>

<file path=xl/drawings/_rels/drawing27.xml.rels><?xml version="1.0" encoding="UTF-8" standalone="yes"?>
<Relationships xmlns="http://schemas.openxmlformats.org/package/2006/relationships"><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47.xml.rels><?xml version="1.0" encoding="UTF-8" standalone="yes"?>
<Relationships xmlns="http://schemas.openxmlformats.org/package/2006/relationships"><Relationship Id="rId1" Type="http://schemas.openxmlformats.org/officeDocument/2006/relationships/image" Target="../media/image2.png"/></Relationships>
</file>

<file path=xl/drawings/_rels/drawing48.xml.rels><?xml version="1.0" encoding="UTF-8" standalone="yes"?>
<Relationships xmlns="http://schemas.openxmlformats.org/package/2006/relationships"><Relationship Id="rId1" Type="http://schemas.openxmlformats.org/officeDocument/2006/relationships/image" Target="../media/image3.png"/></Relationships>
</file>

<file path=xl/drawings/_rels/drawing49.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50.xml.rels><?xml version="1.0" encoding="UTF-8" standalone="yes"?>
<Relationships xmlns="http://schemas.openxmlformats.org/package/2006/relationships"><Relationship Id="rId1" Type="http://schemas.openxmlformats.org/officeDocument/2006/relationships/image" Target="../media/image2.png"/></Relationships>
</file>

<file path=xl/drawings/_rels/drawing51.xml.rels><?xml version="1.0" encoding="UTF-8" standalone="yes"?>
<Relationships xmlns="http://schemas.openxmlformats.org/package/2006/relationships"><Relationship Id="rId1" Type="http://schemas.openxmlformats.org/officeDocument/2006/relationships/image" Target="../media/image3.png"/></Relationships>
</file>

<file path=xl/drawings/_rels/drawing52.xml.rels><?xml version="1.0" encoding="UTF-8" standalone="yes"?>
<Relationships xmlns="http://schemas.openxmlformats.org/package/2006/relationships"><Relationship Id="rId1" Type="http://schemas.openxmlformats.org/officeDocument/2006/relationships/image" Target="../media/image3.png"/></Relationships>
</file>

<file path=xl/drawings/_rels/drawing53.xml.rels><?xml version="1.0" encoding="UTF-8" standalone="yes"?>
<Relationships xmlns="http://schemas.openxmlformats.org/package/2006/relationships"><Relationship Id="rId1" Type="http://schemas.openxmlformats.org/officeDocument/2006/relationships/image" Target="../media/image3.png"/></Relationships>
</file>

<file path=xl/drawings/_rels/drawing5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5.xml.rels><?xml version="1.0" encoding="UTF-8" standalone="yes"?>
<Relationships xmlns="http://schemas.openxmlformats.org/package/2006/relationships"><Relationship Id="rId1" Type="http://schemas.openxmlformats.org/officeDocument/2006/relationships/image" Target="../media/image3.png"/></Relationships>
</file>

<file path=xl/drawings/_rels/drawing5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7.xml.rels><?xml version="1.0" encoding="UTF-8" standalone="yes"?>
<Relationships xmlns="http://schemas.openxmlformats.org/package/2006/relationships"><Relationship Id="rId1" Type="http://schemas.openxmlformats.org/officeDocument/2006/relationships/image" Target="../media/image3.png"/></Relationships>
</file>

<file path=xl/drawings/_rels/drawing58.xml.rels><?xml version="1.0" encoding="UTF-8" standalone="yes"?>
<Relationships xmlns="http://schemas.openxmlformats.org/package/2006/relationships"><Relationship Id="rId1" Type="http://schemas.openxmlformats.org/officeDocument/2006/relationships/image" Target="../media/image3.png"/></Relationships>
</file>

<file path=xl/drawings/_rels/drawing59.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60.xml.rels><?xml version="1.0" encoding="UTF-8" standalone="yes"?>
<Relationships xmlns="http://schemas.openxmlformats.org/package/2006/relationships"><Relationship Id="rId1" Type="http://schemas.openxmlformats.org/officeDocument/2006/relationships/image" Target="../media/image3.png"/></Relationships>
</file>

<file path=xl/drawings/_rels/drawing61.xml.rels><?xml version="1.0" encoding="UTF-8" standalone="yes"?>
<Relationships xmlns="http://schemas.openxmlformats.org/package/2006/relationships"><Relationship Id="rId1" Type="http://schemas.openxmlformats.org/officeDocument/2006/relationships/image" Target="../media/image3.png"/></Relationships>
</file>

<file path=xl/drawings/_rels/drawing62.xml.rels><?xml version="1.0" encoding="UTF-8" standalone="yes"?>
<Relationships xmlns="http://schemas.openxmlformats.org/package/2006/relationships"><Relationship Id="rId1" Type="http://schemas.openxmlformats.org/officeDocument/2006/relationships/image" Target="../media/image2.png"/></Relationships>
</file>

<file path=xl/drawings/_rels/drawing63.xml.rels><?xml version="1.0" encoding="UTF-8" standalone="yes"?>
<Relationships xmlns="http://schemas.openxmlformats.org/package/2006/relationships"><Relationship Id="rId1" Type="http://schemas.openxmlformats.org/officeDocument/2006/relationships/image" Target="../media/image3.png"/></Relationships>
</file>

<file path=xl/drawings/_rels/drawing64.xml.rels><?xml version="1.0" encoding="UTF-8" standalone="yes"?>
<Relationships xmlns="http://schemas.openxmlformats.org/package/2006/relationships"><Relationship Id="rId1" Type="http://schemas.openxmlformats.org/officeDocument/2006/relationships/image" Target="../media/image3.png"/></Relationships>
</file>

<file path=xl/drawings/_rels/drawing6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6.xml.rels><?xml version="1.0" encoding="UTF-8" standalone="yes"?>
<Relationships xmlns="http://schemas.openxmlformats.org/package/2006/relationships"><Relationship Id="rId1" Type="http://schemas.openxmlformats.org/officeDocument/2006/relationships/image" Target="../media/image3.png"/></Relationships>
</file>

<file path=xl/drawings/_rels/drawing67.xml.rels><?xml version="1.0" encoding="UTF-8" standalone="yes"?>
<Relationships xmlns="http://schemas.openxmlformats.org/package/2006/relationships"><Relationship Id="rId1" Type="http://schemas.openxmlformats.org/officeDocument/2006/relationships/image" Target="../media/image3.png"/></Relationships>
</file>

<file path=xl/drawings/_rels/drawing68.xml.rels><?xml version="1.0" encoding="UTF-8" standalone="yes"?>
<Relationships xmlns="http://schemas.openxmlformats.org/package/2006/relationships"><Relationship Id="rId1" Type="http://schemas.openxmlformats.org/officeDocument/2006/relationships/image" Target="../media/image2.png"/></Relationships>
</file>

<file path=xl/drawings/_rels/drawing69.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70.xml.rels><?xml version="1.0" encoding="UTF-8" standalone="yes"?>
<Relationships xmlns="http://schemas.openxmlformats.org/package/2006/relationships"><Relationship Id="rId1" Type="http://schemas.openxmlformats.org/officeDocument/2006/relationships/image" Target="../media/image3.png"/></Relationships>
</file>

<file path=xl/drawings/_rels/drawing71.xml.rels><?xml version="1.0" encoding="UTF-8" standalone="yes"?>
<Relationships xmlns="http://schemas.openxmlformats.org/package/2006/relationships"><Relationship Id="rId1" Type="http://schemas.openxmlformats.org/officeDocument/2006/relationships/image" Target="../media/image3.png"/></Relationships>
</file>

<file path=xl/drawings/_rels/drawing72.xml.rels><?xml version="1.0" encoding="UTF-8" standalone="yes"?>
<Relationships xmlns="http://schemas.openxmlformats.org/package/2006/relationships"><Relationship Id="rId1" Type="http://schemas.openxmlformats.org/officeDocument/2006/relationships/image" Target="../media/image3.png"/></Relationships>
</file>

<file path=xl/drawings/_rels/drawing73.xml.rels><?xml version="1.0" encoding="UTF-8" standalone="yes"?>
<Relationships xmlns="http://schemas.openxmlformats.org/package/2006/relationships"><Relationship Id="rId1" Type="http://schemas.openxmlformats.org/officeDocument/2006/relationships/image" Target="../media/image3.png"/></Relationships>
</file>

<file path=xl/drawings/_rels/drawing74.xml.rels><?xml version="1.0" encoding="UTF-8" standalone="yes"?>
<Relationships xmlns="http://schemas.openxmlformats.org/package/2006/relationships"><Relationship Id="rId1" Type="http://schemas.openxmlformats.org/officeDocument/2006/relationships/image" Target="../media/image3.png"/></Relationships>
</file>

<file path=xl/drawings/_rels/drawing75.xml.rels><?xml version="1.0" encoding="UTF-8" standalone="yes"?>
<Relationships xmlns="http://schemas.openxmlformats.org/package/2006/relationships"><Relationship Id="rId1" Type="http://schemas.openxmlformats.org/officeDocument/2006/relationships/image" Target="../media/image3.png"/></Relationships>
</file>

<file path=xl/drawings/_rels/drawing7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7.xml.rels><?xml version="1.0" encoding="UTF-8" standalone="yes"?>
<Relationships xmlns="http://schemas.openxmlformats.org/package/2006/relationships"><Relationship Id="rId1" Type="http://schemas.openxmlformats.org/officeDocument/2006/relationships/image" Target="../media/image3.png"/></Relationships>
</file>

<file path=xl/drawings/_rels/drawing78.xml.rels><?xml version="1.0" encoding="UTF-8" standalone="yes"?>
<Relationships xmlns="http://schemas.openxmlformats.org/package/2006/relationships"><Relationship Id="rId1" Type="http://schemas.openxmlformats.org/officeDocument/2006/relationships/image" Target="../media/image3.png"/></Relationships>
</file>

<file path=xl/drawings/_rels/drawing79.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80.xml.rels><?xml version="1.0" encoding="UTF-8" standalone="yes"?>
<Relationships xmlns="http://schemas.openxmlformats.org/package/2006/relationships"><Relationship Id="rId1" Type="http://schemas.openxmlformats.org/officeDocument/2006/relationships/image" Target="../media/image3.png"/></Relationships>
</file>

<file path=xl/drawings/_rels/drawing81.xml.rels><?xml version="1.0" encoding="UTF-8" standalone="yes"?>
<Relationships xmlns="http://schemas.openxmlformats.org/package/2006/relationships"><Relationship Id="rId1" Type="http://schemas.openxmlformats.org/officeDocument/2006/relationships/image" Target="../media/image3.png"/></Relationships>
</file>

<file path=xl/drawings/_rels/drawing82.xml.rels><?xml version="1.0" encoding="UTF-8" standalone="yes"?>
<Relationships xmlns="http://schemas.openxmlformats.org/package/2006/relationships"><Relationship Id="rId1" Type="http://schemas.openxmlformats.org/officeDocument/2006/relationships/image" Target="../media/image3.png"/></Relationships>
</file>

<file path=xl/drawings/_rels/drawing83.xml.rels><?xml version="1.0" encoding="UTF-8" standalone="yes"?>
<Relationships xmlns="http://schemas.openxmlformats.org/package/2006/relationships"><Relationship Id="rId1" Type="http://schemas.openxmlformats.org/officeDocument/2006/relationships/image" Target="../media/image3.png"/></Relationships>
</file>

<file path=xl/drawings/_rels/drawing84.xml.rels><?xml version="1.0" encoding="UTF-8" standalone="yes"?>
<Relationships xmlns="http://schemas.openxmlformats.org/package/2006/relationships"><Relationship Id="rId1" Type="http://schemas.openxmlformats.org/officeDocument/2006/relationships/image" Target="../media/image3.png"/></Relationships>
</file>

<file path=xl/drawings/_rels/drawing85.xml.rels><?xml version="1.0" encoding="UTF-8" standalone="yes"?>
<Relationships xmlns="http://schemas.openxmlformats.org/package/2006/relationships"><Relationship Id="rId1" Type="http://schemas.openxmlformats.org/officeDocument/2006/relationships/image" Target="../media/image3.png"/></Relationships>
</file>

<file path=xl/drawings/_rels/drawing86.xml.rels><?xml version="1.0" encoding="UTF-8" standalone="yes"?>
<Relationships xmlns="http://schemas.openxmlformats.org/package/2006/relationships"><Relationship Id="rId1" Type="http://schemas.openxmlformats.org/officeDocument/2006/relationships/image" Target="../media/image2.png"/></Relationships>
</file>

<file path=xl/drawings/_rels/drawing8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absolute">
    <xdr:from>
      <xdr:col>4</xdr:col>
      <xdr:colOff>0</xdr:colOff>
      <xdr:row>0</xdr:row>
      <xdr:rowOff>0</xdr:rowOff>
    </xdr:from>
    <xdr:to>
      <xdr:col>9</xdr:col>
      <xdr:colOff>726548</xdr:colOff>
      <xdr:row>4</xdr:row>
      <xdr:rowOff>182547</xdr:rowOff>
    </xdr:to>
    <xdr:pic>
      <xdr:nvPicPr>
        <xdr:cNvPr id="2" name="Obraz 1">
          <a:extLst>
            <a:ext uri="{FF2B5EF4-FFF2-40B4-BE49-F238E27FC236}">
              <a16:creationId xmlns:a16="http://schemas.microsoft.com/office/drawing/2014/main" id="{B0C117A8-59C7-4AE0-847D-8FCA3787C9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105650" y="0"/>
          <a:ext cx="4190473" cy="115885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09A6A4D2-65EE-4853-A4AD-23C99037A6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BF2BD887-3F8D-47FE-9368-A99CBBF6CA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45453875-76E6-49B8-B062-5968FEC568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0F655D1D-9238-4FE6-8EED-9288C458C7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711BD5AA-06AB-4C0A-94FA-21117EBC5E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01550" y="0"/>
          <a:ext cx="2940089" cy="81354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42403624-F9DA-42F8-9936-6DE03A20F7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7AF2DF88-21ED-4D74-9C91-20896C264A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9AB8208C-2B91-4472-903D-4DE8B746CE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7C03FAD2-9261-4C99-9B6B-3F78D8388B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absolute">
    <xdr:from>
      <xdr:col>13</xdr:col>
      <xdr:colOff>899584</xdr:colOff>
      <xdr:row>0</xdr:row>
      <xdr:rowOff>0</xdr:rowOff>
    </xdr:from>
    <xdr:to>
      <xdr:col>17</xdr:col>
      <xdr:colOff>167255</xdr:colOff>
      <xdr:row>2</xdr:row>
      <xdr:rowOff>356347</xdr:rowOff>
    </xdr:to>
    <xdr:pic>
      <xdr:nvPicPr>
        <xdr:cNvPr id="2" name="Obraz 1">
          <a:extLst>
            <a:ext uri="{FF2B5EF4-FFF2-40B4-BE49-F238E27FC236}">
              <a16:creationId xmlns:a16="http://schemas.microsoft.com/office/drawing/2014/main" id="{50B184BB-FF52-444F-98C3-DE01A1592F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01550" y="0"/>
          <a:ext cx="2940089" cy="8135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46F6C323-E21A-4136-BD78-044B08D605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4CFF796C-4FBB-4B2C-A62E-BE51CB0684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343D0AE4-4C2F-46E7-913A-6FF8812666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D1C8DB0D-F5ED-4EEF-A95C-BAA20A626E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F30AED5C-0EC5-4A1C-A90F-9C04129BDF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04F0BBE6-BC28-47D4-A8A5-69ED51EC19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8370BB8A-D1E0-4BC5-B200-94E9FC678D9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52D5BFD2-B85F-4AC6-8B9C-59D8CEE140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E8AD038F-75F1-4C6C-B0BC-E4AB7524D0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A3420244-CB05-4BEA-9F02-573C239A08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01550" y="0"/>
          <a:ext cx="2940089" cy="813547"/>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0D738D08-7DFA-40E2-9D13-0CB16C6613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BE136751-7CBB-4892-8F0C-C9C5DF4C9B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C75672B0-B332-4689-B910-B728797665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7C73BD96-CEEA-4431-AAC9-9B58563612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4ECB9086-C414-4BA5-AF16-668A8C57D6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01550" y="0"/>
          <a:ext cx="2940089" cy="813547"/>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9F7CB2D4-9C1E-4B72-81C8-99E2947CC0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4D77E81E-72F2-4C4A-B52C-55D3B52B19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395FDB79-0590-4FE4-B423-9FE5B9AE08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7E9D43FF-B199-48A7-83BC-D2763F0D82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01550" y="0"/>
          <a:ext cx="2940089" cy="813547"/>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3958C15B-AA71-497D-B427-E9C4CC894B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4B1C29C2-89D5-4EC4-B267-128807EB83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5FFB564B-22FC-4F94-A67E-83ED1E6879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5D98DA88-D2F2-435D-9EDC-EB5BC1250D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58650" y="0"/>
          <a:ext cx="2360473" cy="661147"/>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absolute">
    <xdr:from>
      <xdr:col>13</xdr:col>
      <xdr:colOff>571500</xdr:colOff>
      <xdr:row>0</xdr:row>
      <xdr:rowOff>0</xdr:rowOff>
    </xdr:from>
    <xdr:to>
      <xdr:col>17</xdr:col>
      <xdr:colOff>654089</xdr:colOff>
      <xdr:row>2</xdr:row>
      <xdr:rowOff>356347</xdr:rowOff>
    </xdr:to>
    <xdr:pic>
      <xdr:nvPicPr>
        <xdr:cNvPr id="2" name="Obraz 1">
          <a:extLst>
            <a:ext uri="{FF2B5EF4-FFF2-40B4-BE49-F238E27FC236}">
              <a16:creationId xmlns:a16="http://schemas.microsoft.com/office/drawing/2014/main" id="{C17B82AF-AA42-4829-904D-1DE71A7B74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01550" y="0"/>
          <a:ext cx="2940089" cy="813547"/>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F88202A4-EA27-4287-8462-FFE44B34EF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C4DEC819-D2A6-49DB-8303-D1DADCBA0F8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F4A22842-1F7B-44F5-A647-6998D8EB6B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61CA280B-65EE-4696-A3B4-DFFAB176B1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01550" y="0"/>
          <a:ext cx="2940089" cy="813547"/>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0BD52885-5742-46B9-B3C6-F2C0081EC2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006D8729-7B39-4BD9-A37E-30F7B7EA11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CCB81591-38D8-406A-B46E-99D51453DB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01550" y="0"/>
          <a:ext cx="2940089" cy="813547"/>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CAAEEE5B-ED63-4383-9D20-05E3765397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F9B22DAE-59C1-4DB4-A5FC-9F63D9875B3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856CB569-CD1E-42DE-8715-0FCC56E21D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58650" y="0"/>
          <a:ext cx="2360473" cy="661147"/>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65C32206-0833-4D3C-ABFC-02D8B336C4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01550" y="0"/>
          <a:ext cx="2940089" cy="813547"/>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BAF00797-C3CE-452E-9493-D578DB01BF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E0071B65-A8F5-43D8-87E3-C3B1EE3B0E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6BAD20EE-BC90-4ECF-B2D5-7A75F161DB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absolute">
    <xdr:from>
      <xdr:col>13</xdr:col>
      <xdr:colOff>571500</xdr:colOff>
      <xdr:row>0</xdr:row>
      <xdr:rowOff>0</xdr:rowOff>
    </xdr:from>
    <xdr:to>
      <xdr:col>17</xdr:col>
      <xdr:colOff>654089</xdr:colOff>
      <xdr:row>2</xdr:row>
      <xdr:rowOff>356347</xdr:rowOff>
    </xdr:to>
    <xdr:pic>
      <xdr:nvPicPr>
        <xdr:cNvPr id="2" name="Obraz 1">
          <a:extLst>
            <a:ext uri="{FF2B5EF4-FFF2-40B4-BE49-F238E27FC236}">
              <a16:creationId xmlns:a16="http://schemas.microsoft.com/office/drawing/2014/main" id="{917440EB-FAB3-4E28-A87C-C4822564E4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20600" y="0"/>
          <a:ext cx="2940089" cy="813547"/>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219D9D34-F1E4-4938-9095-2F92379FFC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1EBF1CA4-9991-4E7A-994D-8301FAB6A2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23F8F8ED-7AF3-4BC9-B88C-461806C228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B47B09BE-7496-4E35-916E-6CB29EC13B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A0266CCC-13BF-41FC-BCEC-3FC9442FB7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01550" y="0"/>
          <a:ext cx="2940089" cy="81354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26D3DACB-9F12-4FA0-92D5-41791FBA4A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542BEB08-C456-4574-BF32-9792F5E8C1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0F9BEFB6-F5B1-4288-83F2-F76F60A57F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B6882C43-77A4-4290-A600-BBACC36EF8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01550" y="0"/>
          <a:ext cx="2940089" cy="813547"/>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AB4988F7-D8F9-4CE2-AC38-1DC12CC533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D1BF79B3-6996-45D9-8190-605E57FCF3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3DDBD086-0C72-45C8-9988-3517297F27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514BA549-C5A4-445A-8BE9-2231D0AFBB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3E8AA38E-913B-43FD-BEE7-D269C23FE0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absolute">
    <xdr:from>
      <xdr:col>15</xdr:col>
      <xdr:colOff>719667</xdr:colOff>
      <xdr:row>0</xdr:row>
      <xdr:rowOff>0</xdr:rowOff>
    </xdr:from>
    <xdr:to>
      <xdr:col>19</xdr:col>
      <xdr:colOff>29672</xdr:colOff>
      <xdr:row>2</xdr:row>
      <xdr:rowOff>356347</xdr:rowOff>
    </xdr:to>
    <xdr:pic>
      <xdr:nvPicPr>
        <xdr:cNvPr id="2" name="Obraz 1">
          <a:extLst>
            <a:ext uri="{FF2B5EF4-FFF2-40B4-BE49-F238E27FC236}">
              <a16:creationId xmlns:a16="http://schemas.microsoft.com/office/drawing/2014/main" id="{91268808-8553-4F31-AFA6-8087A234CC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20600" y="0"/>
          <a:ext cx="2940089" cy="813547"/>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A7874E6F-1E33-4503-9D03-38AF7D6D26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98FEBE1E-3567-48C5-AFE8-3EB8D5D88A0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07B02D56-8225-43D2-B623-6C674482BF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61FE1EDA-EB38-4AD9-B1C5-7621036746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4D32F51B-3957-4A16-A91E-9540BCB240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3BF0BD5D-7F26-44A0-8479-723633F8678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E71D7512-3590-4ADB-990A-2ED61E1D4B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2876101D-B3D4-490E-9C33-1A2CA0C3ED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C7836761-09B2-47A9-8932-62F593FB58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01550" y="0"/>
          <a:ext cx="2940089" cy="813547"/>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0AAC18B7-D5F8-41C3-85E4-B4F4330DFA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6979BA0F-3FB4-41C0-81C5-436FEEC1E2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absolute">
    <xdr:from>
      <xdr:col>15</xdr:col>
      <xdr:colOff>719667</xdr:colOff>
      <xdr:row>0</xdr:row>
      <xdr:rowOff>0</xdr:rowOff>
    </xdr:from>
    <xdr:to>
      <xdr:col>19</xdr:col>
      <xdr:colOff>29672</xdr:colOff>
      <xdr:row>2</xdr:row>
      <xdr:rowOff>356347</xdr:rowOff>
    </xdr:to>
    <xdr:pic>
      <xdr:nvPicPr>
        <xdr:cNvPr id="2" name="Obraz 1">
          <a:extLst>
            <a:ext uri="{FF2B5EF4-FFF2-40B4-BE49-F238E27FC236}">
              <a16:creationId xmlns:a16="http://schemas.microsoft.com/office/drawing/2014/main" id="{0B9B21C5-DA0F-4FA1-AFA8-5AA835BFC8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04725" y="0"/>
          <a:ext cx="2944322" cy="81354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C0665C92-EE39-47EF-8555-C4DA8251E8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01550" y="0"/>
          <a:ext cx="2940089" cy="813547"/>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6963A5AC-7785-4D4D-BEB0-6AB3266D14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52D2CD09-DD3F-454C-AFA2-ED2F1CA518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7E3AD7B0-8049-452F-82E2-04E1EB0734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A74702E4-AE1A-4439-94D0-64E8229AFA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absolute">
    <xdr:from>
      <xdr:col>15</xdr:col>
      <xdr:colOff>751974</xdr:colOff>
      <xdr:row>0</xdr:row>
      <xdr:rowOff>0</xdr:rowOff>
    </xdr:from>
    <xdr:to>
      <xdr:col>18</xdr:col>
      <xdr:colOff>769297</xdr:colOff>
      <xdr:row>3</xdr:row>
      <xdr:rowOff>89647</xdr:rowOff>
    </xdr:to>
    <xdr:pic>
      <xdr:nvPicPr>
        <xdr:cNvPr id="2" name="Obraz 1">
          <a:extLst>
            <a:ext uri="{FF2B5EF4-FFF2-40B4-BE49-F238E27FC236}">
              <a16:creationId xmlns:a16="http://schemas.microsoft.com/office/drawing/2014/main" id="{7E771A46-16F5-4A11-ADC6-83F1766D7A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04EB99A5-54AC-4EB3-A7A7-D9834B5ADA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06E50C79-7C4F-4418-93D8-8184D461EA8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01550" y="0"/>
          <a:ext cx="2940089" cy="813547"/>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B7993CE5-39D4-4E76-9686-746EC11FBD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C2A1C63C-1B51-454B-AF7A-A204AF54EC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1557D5D5-9F04-4731-B861-5F8DC495AE9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s://www.zpsb.pl/wp-content/uploads/2021/04/Efekty-uczenia-sie_P1_2021-202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www.zpsb.pl/wp-content/uploads/2021/04/Efekty-uczenia-sie_P1_2021-2022.pdf"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www.zpsb.pl/wp-content/uploads/2021/04/Efekty-uczenia-sie_P1_2021-2022.pdf"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www.zpsb.pl/wp-content/uploads/2021/04/Efekty-uczenia-sie_P1_2021-2022.pdf"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zpsb.pl/wp-content/uploads/2019/09/EKONOMIA-1_Kurs-1-5_2019-20.pdf" TargetMode="External"/><Relationship Id="rId7" Type="http://schemas.openxmlformats.org/officeDocument/2006/relationships/drawing" Target="../drawings/drawing14.xml"/><Relationship Id="rId2" Type="http://schemas.openxmlformats.org/officeDocument/2006/relationships/hyperlink" Target="https://www.zpsb.pl/wp-content/uploads/2019/09/EKONOMIA-1_Kurs-1-4_2019-20.pdf" TargetMode="External"/><Relationship Id="rId1" Type="http://schemas.openxmlformats.org/officeDocument/2006/relationships/hyperlink" Target="https://www.zpsb.pl/wp-content/uploads/2019/09/EKONOMIA-1_Kurs-1-2_2019-20.pdf" TargetMode="External"/><Relationship Id="rId6" Type="http://schemas.openxmlformats.org/officeDocument/2006/relationships/printerSettings" Target="../printerSettings/printerSettings14.bin"/><Relationship Id="rId5" Type="http://schemas.openxmlformats.org/officeDocument/2006/relationships/hyperlink" Target="https://www.zpsb.pl/wp-content/uploads/2019/09/EKONOMIA-1_Kurs-1-3_2019-20.pdf" TargetMode="External"/><Relationship Id="rId4" Type="http://schemas.openxmlformats.org/officeDocument/2006/relationships/hyperlink" Target="https://www.zpsb.pl/wp-content/uploads/2019/09/EKONOMIA-1_Kurs-1-1_2019-20.pdf"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s://www.zpsb.pl/wp-content/uploads/2021/04/Efekty-uczenia-sie_P1_2021-2022.pdf"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www.zpsb.pl/wp-content/uploads/2021/04/Efekty-uczenia-sie_P1_2021-2022.pdf"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www.zpsb.pl/wp-content/uploads/2021/04/Efekty-uczenia-sie_P1_2021-2022.pdf"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s://www.zpsb.pl/wp-content/uploads/2021/04/Efekty-uczenia-sie_P1_2021-2022.pdf"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zpsb.pl/wp-content/uploads/2019/09/EKONOMIA-1_Kurs-1-5_2019-20.pdf" TargetMode="External"/><Relationship Id="rId7" Type="http://schemas.openxmlformats.org/officeDocument/2006/relationships/drawing" Target="../drawings/drawing19.xml"/><Relationship Id="rId2" Type="http://schemas.openxmlformats.org/officeDocument/2006/relationships/hyperlink" Target="https://www.zpsb.pl/wp-content/uploads/2019/09/EKONOMIA-1_Kurs-1-4_2019-20.pdf" TargetMode="External"/><Relationship Id="rId1" Type="http://schemas.openxmlformats.org/officeDocument/2006/relationships/hyperlink" Target="https://www.zpsb.pl/wp-content/uploads/2019/09/EKONOMIA-1_Kurs-1-2_2019-20.pdf" TargetMode="External"/><Relationship Id="rId6" Type="http://schemas.openxmlformats.org/officeDocument/2006/relationships/printerSettings" Target="../printerSettings/printerSettings19.bin"/><Relationship Id="rId5" Type="http://schemas.openxmlformats.org/officeDocument/2006/relationships/hyperlink" Target="https://www.zpsb.pl/wp-content/uploads/2019/09/EKONOMIA-1_Kurs-1-3_2019-20.pdf" TargetMode="External"/><Relationship Id="rId4" Type="http://schemas.openxmlformats.org/officeDocument/2006/relationships/hyperlink" Target="https://www.zpsb.pl/wp-content/uploads/2019/09/EKONOMIA-1_Kurs-1-1_2019-20.pdf"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zpsb.pl/wp-content/uploads/2019/09/EKONOMIA-1_Kurs-1-5_2019-20.pdf" TargetMode="External"/><Relationship Id="rId7" Type="http://schemas.openxmlformats.org/officeDocument/2006/relationships/drawing" Target="../drawings/drawing2.xml"/><Relationship Id="rId2" Type="http://schemas.openxmlformats.org/officeDocument/2006/relationships/hyperlink" Target="https://www.zpsb.pl/wp-content/uploads/2019/09/EKONOMIA-1_Kurs-1-4_2019-20.pdf" TargetMode="External"/><Relationship Id="rId1" Type="http://schemas.openxmlformats.org/officeDocument/2006/relationships/hyperlink" Target="https://www.zpsb.pl/wp-content/uploads/2019/09/EKONOMIA-1_Kurs-1-2_2019-20.pdf" TargetMode="External"/><Relationship Id="rId6" Type="http://schemas.openxmlformats.org/officeDocument/2006/relationships/printerSettings" Target="../printerSettings/printerSettings2.bin"/><Relationship Id="rId5" Type="http://schemas.openxmlformats.org/officeDocument/2006/relationships/hyperlink" Target="https://www.zpsb.pl/wp-content/uploads/2019/09/EKONOMIA-1_Kurs-1-3_2019-20.pdf" TargetMode="External"/><Relationship Id="rId4" Type="http://schemas.openxmlformats.org/officeDocument/2006/relationships/hyperlink" Target="https://www.zpsb.pl/wp-content/uploads/2019/09/EKONOMIA-1_Kurs-1-1_2019-20.pdf"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s://www.zpsb.pl/wp-content/uploads/2021/04/Efekty-uczenia-sie_P1_2021-2022.pdf"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s://www.zpsb.pl/wp-content/uploads/2021/04/Efekty-uczenia-sie_P1_2021-2022.pdf"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www.zpsb.pl/wp-content/uploads/2021/04/Efekty-uczenia-sie_P1_2021-2022.pdf"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www.zpsb.pl/wp-content/uploads/2021/04/Efekty-uczenia-sie_P1_2021-2022.pdf"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s://www.zpsb.pl/wp-content/uploads/2021/04/Efekty-uczenia-sie_P1_2021-2022.pdf"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s://www.zpsb.pl/wp-content/uploads/2021/04/Efekty-uczenia-sie_P1_2021-2022.pdf"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s://www.zpsb.pl/wp-content/uploads/2021/04/Efekty-uczenia-sie_P1_2021-2022.pdf"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s://www.zpsb.pl/wp-content/uploads/2021/04/Efekty-uczenia-sie_P1_2021-2022.pdf"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zpsb.pl/wp-content/uploads/2019/09/EKONOMIA-1_Kurs-1-5_2019-20.pdf" TargetMode="External"/><Relationship Id="rId7" Type="http://schemas.openxmlformats.org/officeDocument/2006/relationships/drawing" Target="../drawings/drawing28.xml"/><Relationship Id="rId2" Type="http://schemas.openxmlformats.org/officeDocument/2006/relationships/hyperlink" Target="https://www.zpsb.pl/wp-content/uploads/2019/09/EKONOMIA-1_Kurs-1-4_2019-20.pdf" TargetMode="External"/><Relationship Id="rId1" Type="http://schemas.openxmlformats.org/officeDocument/2006/relationships/hyperlink" Target="https://www.zpsb.pl/wp-content/uploads/2019/09/EKONOMIA-1_Kurs-1-2_2019-20.pdf" TargetMode="External"/><Relationship Id="rId6" Type="http://schemas.openxmlformats.org/officeDocument/2006/relationships/printerSettings" Target="../printerSettings/printerSettings28.bin"/><Relationship Id="rId5" Type="http://schemas.openxmlformats.org/officeDocument/2006/relationships/hyperlink" Target="https://www.zpsb.pl/wp-content/uploads/2019/09/EKONOMIA-1_Kurs-1-3_2019-20.pdf" TargetMode="External"/><Relationship Id="rId4" Type="http://schemas.openxmlformats.org/officeDocument/2006/relationships/hyperlink" Target="https://www.zpsb.pl/wp-content/uploads/2019/09/EKONOMIA-1_Kurs-1-1_2019-20.pdf"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https://www.zpsb.pl/wp-content/uploads/2021/04/Efekty-uczenia-sie_P1_2021-2022.pdf"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zpsb.pl/wp-content/uploads/2021/04/Efekty-uczenia-sie_P1_2021-2022.pdf"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https://www.zpsb.pl/wp-content/uploads/2021/04/Efekty-uczenia-sie_P1_2021-2022.pdf"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1.bin"/><Relationship Id="rId1" Type="http://schemas.openxmlformats.org/officeDocument/2006/relationships/hyperlink" Target="https://www.zpsb.pl/wp-content/uploads/2021/04/Efekty-uczenia-sie_P1_2021-2022.pdf"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www.zpsb.pl/wp-content/uploads/2019/09/EKONOMIA-1_Kurs-1-5_2019-20.pdf" TargetMode="External"/><Relationship Id="rId7" Type="http://schemas.openxmlformats.org/officeDocument/2006/relationships/drawing" Target="../drawings/drawing32.xml"/><Relationship Id="rId2" Type="http://schemas.openxmlformats.org/officeDocument/2006/relationships/hyperlink" Target="https://www.zpsb.pl/wp-content/uploads/2019/09/EKONOMIA-1_Kurs-1-4_2019-20.pdf" TargetMode="External"/><Relationship Id="rId1" Type="http://schemas.openxmlformats.org/officeDocument/2006/relationships/hyperlink" Target="https://www.zpsb.pl/wp-content/uploads/2019/09/EKONOMIA-1_Kurs-1-2_2019-20.pdf" TargetMode="External"/><Relationship Id="rId6" Type="http://schemas.openxmlformats.org/officeDocument/2006/relationships/printerSettings" Target="../printerSettings/printerSettings32.bin"/><Relationship Id="rId5" Type="http://schemas.openxmlformats.org/officeDocument/2006/relationships/hyperlink" Target="https://www.zpsb.pl/wp-content/uploads/2019/09/EKONOMIA-1_Kurs-1-3_2019-20.pdf" TargetMode="External"/><Relationship Id="rId4" Type="http://schemas.openxmlformats.org/officeDocument/2006/relationships/hyperlink" Target="https://www.zpsb.pl/wp-content/uploads/2019/09/EKONOMIA-1_Kurs-1-1_2019-20.pdf"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https://www.zpsb.pl/wp-content/uploads/2021/04/Efekty-uczenia-sie_P1_2021-2022.pdf"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4.bin"/><Relationship Id="rId1" Type="http://schemas.openxmlformats.org/officeDocument/2006/relationships/hyperlink" Target="https://www.zpsb.pl/wp-content/uploads/2021/04/Efekty-uczenia-sie_P1_2021-2022.pdf"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5.bin"/><Relationship Id="rId1" Type="http://schemas.openxmlformats.org/officeDocument/2006/relationships/hyperlink" Target="https://www.zpsb.pl/wp-content/uploads/2021/04/Efekty-uczenia-sie_P1_2021-2022.pdf"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s://www.zpsb.pl/wp-content/uploads/2019/09/EKONOMIA-1_Kurs-1-5_2019-20.pdf" TargetMode="External"/><Relationship Id="rId7" Type="http://schemas.openxmlformats.org/officeDocument/2006/relationships/drawing" Target="../drawings/drawing36.xml"/><Relationship Id="rId2" Type="http://schemas.openxmlformats.org/officeDocument/2006/relationships/hyperlink" Target="https://www.zpsb.pl/wp-content/uploads/2019/09/EKONOMIA-1_Kurs-1-4_2019-20.pdf" TargetMode="External"/><Relationship Id="rId1" Type="http://schemas.openxmlformats.org/officeDocument/2006/relationships/hyperlink" Target="https://www.zpsb.pl/wp-content/uploads/2019/09/EKONOMIA-1_Kurs-1-2_2019-20.pdf" TargetMode="External"/><Relationship Id="rId6" Type="http://schemas.openxmlformats.org/officeDocument/2006/relationships/printerSettings" Target="../printerSettings/printerSettings36.bin"/><Relationship Id="rId5" Type="http://schemas.openxmlformats.org/officeDocument/2006/relationships/hyperlink" Target="https://www.zpsb.pl/wp-content/uploads/2019/09/EKONOMIA-1_Kurs-1-3_2019-20.pdf" TargetMode="External"/><Relationship Id="rId4" Type="http://schemas.openxmlformats.org/officeDocument/2006/relationships/hyperlink" Target="https://www.zpsb.pl/wp-content/uploads/2019/09/EKONOMIA-1_Kurs-1-1_2019-20.pdf"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37.bin"/><Relationship Id="rId1" Type="http://schemas.openxmlformats.org/officeDocument/2006/relationships/hyperlink" Target="https://www.zpsb.pl/wp-content/uploads/2021/04/Efekty-uczenia-sie_P1_2021-2022.pdf"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38.bin"/><Relationship Id="rId1" Type="http://schemas.openxmlformats.org/officeDocument/2006/relationships/hyperlink" Target="https://www.zpsb.pl/wp-content/uploads/2021/04/Efekty-uczenia-sie_P1_2021-2022.pdf" TargetMode="Externa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39.bin"/><Relationship Id="rId1" Type="http://schemas.openxmlformats.org/officeDocument/2006/relationships/hyperlink" Target="https://www.zpsb.pl/wp-content/uploads/2021/04/Efekty-uczenia-sie_P1_2021-2022.pdf"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zpsb.pl/wp-content/uploads/2021/04/Efekty-uczenia-sie_P1_2021-2022.pdf"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https://www.zpsb.pl/wp-content/uploads/2019/09/EKONOMIA-1_Kurs-1-5_2019-20.pdf" TargetMode="External"/><Relationship Id="rId7" Type="http://schemas.openxmlformats.org/officeDocument/2006/relationships/drawing" Target="../drawings/drawing40.xml"/><Relationship Id="rId2" Type="http://schemas.openxmlformats.org/officeDocument/2006/relationships/hyperlink" Target="https://www.zpsb.pl/wp-content/uploads/2019/09/EKONOMIA-1_Kurs-1-4_2019-20.pdf" TargetMode="External"/><Relationship Id="rId1" Type="http://schemas.openxmlformats.org/officeDocument/2006/relationships/hyperlink" Target="https://www.zpsb.pl/wp-content/uploads/2019/09/EKONOMIA-1_Kurs-1-2_2019-20.pdf" TargetMode="External"/><Relationship Id="rId6" Type="http://schemas.openxmlformats.org/officeDocument/2006/relationships/printerSettings" Target="../printerSettings/printerSettings40.bin"/><Relationship Id="rId5" Type="http://schemas.openxmlformats.org/officeDocument/2006/relationships/hyperlink" Target="https://www.zpsb.pl/wp-content/uploads/2019/09/EKONOMIA-1_Kurs-1-3_2019-20.pdf" TargetMode="External"/><Relationship Id="rId4" Type="http://schemas.openxmlformats.org/officeDocument/2006/relationships/hyperlink" Target="https://www.zpsb.pl/wp-content/uploads/2019/09/EKONOMIA-1_Kurs-1-1_2019-20.pdf" TargetMode="Externa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41.bin"/><Relationship Id="rId1" Type="http://schemas.openxmlformats.org/officeDocument/2006/relationships/hyperlink" Target="https://www.zpsb.pl/wp-content/uploads/2021/04/Efekty-uczenia-sie_P1_2021-2022.pdf"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42.bin"/><Relationship Id="rId1" Type="http://schemas.openxmlformats.org/officeDocument/2006/relationships/hyperlink" Target="https://www.zpsb.pl/wp-content/uploads/2021/04/Efekty-uczenia-sie_P1_2021-2022.pdf" TargetMode="Externa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43.bin"/><Relationship Id="rId1" Type="http://schemas.openxmlformats.org/officeDocument/2006/relationships/hyperlink" Target="https://www.zpsb.pl/wp-content/uploads/2021/04/Efekty-uczenia-sie_P1_2021-2022.pdf"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s://www.zpsb.pl/wp-content/uploads/2019/09/EKONOMIA-1_Kurs-1-5_2019-20.pdf" TargetMode="External"/><Relationship Id="rId7" Type="http://schemas.openxmlformats.org/officeDocument/2006/relationships/drawing" Target="../drawings/drawing44.xml"/><Relationship Id="rId2" Type="http://schemas.openxmlformats.org/officeDocument/2006/relationships/hyperlink" Target="https://www.zpsb.pl/wp-content/uploads/2019/09/EKONOMIA-1_Kurs-1-4_2019-20.pdf" TargetMode="External"/><Relationship Id="rId1" Type="http://schemas.openxmlformats.org/officeDocument/2006/relationships/hyperlink" Target="https://www.zpsb.pl/wp-content/uploads/2019/09/EKONOMIA-1_Kurs-1-2_2019-20.pdf" TargetMode="External"/><Relationship Id="rId6" Type="http://schemas.openxmlformats.org/officeDocument/2006/relationships/printerSettings" Target="../printerSettings/printerSettings44.bin"/><Relationship Id="rId5" Type="http://schemas.openxmlformats.org/officeDocument/2006/relationships/hyperlink" Target="https://www.zpsb.pl/wp-content/uploads/2019/09/EKONOMIA-1_Kurs-1-3_2019-20.pdf" TargetMode="External"/><Relationship Id="rId4" Type="http://schemas.openxmlformats.org/officeDocument/2006/relationships/hyperlink" Target="https://www.zpsb.pl/wp-content/uploads/2019/09/EKONOMIA-1_Kurs-1-1_2019-20.pdf" TargetMode="Externa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5.bin"/><Relationship Id="rId1" Type="http://schemas.openxmlformats.org/officeDocument/2006/relationships/hyperlink" Target="https://www.zpsb.pl/wp-content/uploads/2021/04/Efekty-uczenia-sie_P1_2021-2022.pdf" TargetMode="Externa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46.bin"/><Relationship Id="rId1" Type="http://schemas.openxmlformats.org/officeDocument/2006/relationships/hyperlink" Target="https://www.zpsb.pl/wp-content/uploads/2021/04/Efekty-uczenia-sie_P1_2021-2022.pdf" TargetMode="External"/></Relationships>
</file>

<file path=xl/worksheets/_rels/sheet47.xml.rels><?xml version="1.0" encoding="UTF-8" standalone="yes"?>
<Relationships xmlns="http://schemas.openxmlformats.org/package/2006/relationships"><Relationship Id="rId3" Type="http://schemas.openxmlformats.org/officeDocument/2006/relationships/hyperlink" Target="https://www.zpsb.pl/wp-content/uploads/2019/09/EKONOMIA-1_Kurs-1-5_2019-20.pdf" TargetMode="External"/><Relationship Id="rId7" Type="http://schemas.openxmlformats.org/officeDocument/2006/relationships/drawing" Target="../drawings/drawing47.xml"/><Relationship Id="rId2" Type="http://schemas.openxmlformats.org/officeDocument/2006/relationships/hyperlink" Target="https://www.zpsb.pl/wp-content/uploads/2019/09/EKONOMIA-1_Kurs-1-4_2019-20.pdf" TargetMode="External"/><Relationship Id="rId1" Type="http://schemas.openxmlformats.org/officeDocument/2006/relationships/hyperlink" Target="https://www.zpsb.pl/wp-content/uploads/2019/09/EKONOMIA-1_Kurs-1-2_2019-20.pdf" TargetMode="External"/><Relationship Id="rId6" Type="http://schemas.openxmlformats.org/officeDocument/2006/relationships/printerSettings" Target="../printerSettings/printerSettings47.bin"/><Relationship Id="rId5" Type="http://schemas.openxmlformats.org/officeDocument/2006/relationships/hyperlink" Target="https://www.zpsb.pl/wp-content/uploads/2019/09/EKONOMIA-1_Kurs-1-3_2019-20.pdf" TargetMode="External"/><Relationship Id="rId4" Type="http://schemas.openxmlformats.org/officeDocument/2006/relationships/hyperlink" Target="https://www.zpsb.pl/wp-content/uploads/2019/09/EKONOMIA-1_Kurs-1-1_2019-20.pdf" TargetMode="Externa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48.bin"/><Relationship Id="rId1" Type="http://schemas.openxmlformats.org/officeDocument/2006/relationships/hyperlink" Target="https://www.zpsb.pl/wp-content/uploads/2021/04/Efekty-uczenia-sie_P1_2021-2022.pdf" TargetMode="Externa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49.bin"/><Relationship Id="rId1" Type="http://schemas.openxmlformats.org/officeDocument/2006/relationships/hyperlink" Target="https://www.zpsb.pl/wp-content/uploads/2021/04/Efekty-uczenia-sie_P1_2021-2022.pdf"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zpsb.pl/wp-content/uploads/2021/04/Efekty-uczenia-sie_P1_2021-2022.pdf" TargetMode="External"/></Relationships>
</file>

<file path=xl/worksheets/_rels/sheet50.xml.rels><?xml version="1.0" encoding="UTF-8" standalone="yes"?>
<Relationships xmlns="http://schemas.openxmlformats.org/package/2006/relationships"><Relationship Id="rId3" Type="http://schemas.openxmlformats.org/officeDocument/2006/relationships/hyperlink" Target="https://www.zpsb.pl/wp-content/uploads/2019/09/EKONOMIA-1_Kurs-1-5_2019-20.pdf" TargetMode="External"/><Relationship Id="rId7" Type="http://schemas.openxmlformats.org/officeDocument/2006/relationships/drawing" Target="../drawings/drawing50.xml"/><Relationship Id="rId2" Type="http://schemas.openxmlformats.org/officeDocument/2006/relationships/hyperlink" Target="https://www.zpsb.pl/wp-content/uploads/2019/09/EKONOMIA-1_Kurs-1-4_2019-20.pdf" TargetMode="External"/><Relationship Id="rId1" Type="http://schemas.openxmlformats.org/officeDocument/2006/relationships/hyperlink" Target="https://www.zpsb.pl/wp-content/uploads/2019/09/EKONOMIA-1_Kurs-1-2_2019-20.pdf" TargetMode="External"/><Relationship Id="rId6" Type="http://schemas.openxmlformats.org/officeDocument/2006/relationships/printerSettings" Target="../printerSettings/printerSettings50.bin"/><Relationship Id="rId5" Type="http://schemas.openxmlformats.org/officeDocument/2006/relationships/hyperlink" Target="https://www.zpsb.pl/wp-content/uploads/2019/09/EKONOMIA-1_Kurs-1-3_2019-20.pdf" TargetMode="External"/><Relationship Id="rId4" Type="http://schemas.openxmlformats.org/officeDocument/2006/relationships/hyperlink" Target="https://www.zpsb.pl/wp-content/uploads/2019/09/EKONOMIA-1_Kurs-1-1_2019-20.pdf" TargetMode="External"/></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printerSettings" Target="../printerSettings/printerSettings51.bin"/><Relationship Id="rId1" Type="http://schemas.openxmlformats.org/officeDocument/2006/relationships/hyperlink" Target="https://www.zpsb.pl/wp-content/uploads/2021/04/Efekty-uczenia-sie_P1_2021-2022.pdf" TargetMode="External"/></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52.bin"/><Relationship Id="rId1" Type="http://schemas.openxmlformats.org/officeDocument/2006/relationships/hyperlink" Target="https://www.zpsb.pl/wp-content/uploads/2021/04/Efekty-uczenia-sie_P1_2021-2022.pdf" TargetMode="External"/></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53.bin"/><Relationship Id="rId1" Type="http://schemas.openxmlformats.org/officeDocument/2006/relationships/hyperlink" Target="https://www.zpsb.pl/wp-content/uploads/2021/04/Efekty-uczenia-sie_P1_2021-2022.pdf" TargetMode="External"/></Relationships>
</file>

<file path=xl/worksheets/_rels/sheet54.xml.rels><?xml version="1.0" encoding="UTF-8" standalone="yes"?>
<Relationships xmlns="http://schemas.openxmlformats.org/package/2006/relationships"><Relationship Id="rId3" Type="http://schemas.openxmlformats.org/officeDocument/2006/relationships/hyperlink" Target="https://www.zpsb.pl/wp-content/uploads/2019/09/EKONOMIA-1_Kurs-1-5_2019-20.pdf" TargetMode="External"/><Relationship Id="rId7" Type="http://schemas.openxmlformats.org/officeDocument/2006/relationships/drawing" Target="../drawings/drawing54.xml"/><Relationship Id="rId2" Type="http://schemas.openxmlformats.org/officeDocument/2006/relationships/hyperlink" Target="https://www.zpsb.pl/wp-content/uploads/2019/09/EKONOMIA-1_Kurs-1-4_2019-20.pdf" TargetMode="External"/><Relationship Id="rId1" Type="http://schemas.openxmlformats.org/officeDocument/2006/relationships/hyperlink" Target="https://www.zpsb.pl/wp-content/uploads/2019/09/EKONOMIA-1_Kurs-1-2_2019-20.pdf" TargetMode="External"/><Relationship Id="rId6" Type="http://schemas.openxmlformats.org/officeDocument/2006/relationships/printerSettings" Target="../printerSettings/printerSettings54.bin"/><Relationship Id="rId5" Type="http://schemas.openxmlformats.org/officeDocument/2006/relationships/hyperlink" Target="https://www.zpsb.pl/wp-content/uploads/2019/09/EKONOMIA-1_Kurs-1-3_2019-20.pdf" TargetMode="External"/><Relationship Id="rId4" Type="http://schemas.openxmlformats.org/officeDocument/2006/relationships/hyperlink" Target="https://www.zpsb.pl/wp-content/uploads/2019/09/EKONOMIA-1_Kurs-1-1_2019-20.pdf" TargetMode="External"/></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printerSettings" Target="../printerSettings/printerSettings55.bin"/><Relationship Id="rId1" Type="http://schemas.openxmlformats.org/officeDocument/2006/relationships/hyperlink" Target="https://www.zpsb.pl/wp-content/uploads/2021/04/Efekty-uczenia-sie_P1_2021-2022.pdf" TargetMode="External"/></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printerSettings" Target="../printerSettings/printerSettings56.bin"/><Relationship Id="rId1" Type="http://schemas.openxmlformats.org/officeDocument/2006/relationships/hyperlink" Target="https://www.zpsb.pl/wp-content/uploads/2021/04/Efekty-uczenia-sie_P1_2021-2022.pdf" TargetMode="External"/></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printerSettings" Target="../printerSettings/printerSettings57.bin"/><Relationship Id="rId1" Type="http://schemas.openxmlformats.org/officeDocument/2006/relationships/hyperlink" Target="https://www.zpsb.pl/wp-content/uploads/2021/04/Efekty-uczenia-sie_P1_2021-2022.pdf" TargetMode="External"/></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printerSettings" Target="../printerSettings/printerSettings58.bin"/><Relationship Id="rId1" Type="http://schemas.openxmlformats.org/officeDocument/2006/relationships/hyperlink" Target="https://www.zpsb.pl/wp-content/uploads/2021/04/Efekty-uczenia-sie_P1_2021-2022.pdf" TargetMode="External"/></Relationships>
</file>

<file path=xl/worksheets/_rels/sheet59.xml.rels><?xml version="1.0" encoding="UTF-8" standalone="yes"?>
<Relationships xmlns="http://schemas.openxmlformats.org/package/2006/relationships"><Relationship Id="rId3" Type="http://schemas.openxmlformats.org/officeDocument/2006/relationships/hyperlink" Target="https://www.zpsb.pl/wp-content/uploads/2019/09/EKONOMIA-1_Kurs-1-5_2019-20.pdf" TargetMode="External"/><Relationship Id="rId7" Type="http://schemas.openxmlformats.org/officeDocument/2006/relationships/drawing" Target="../drawings/drawing59.xml"/><Relationship Id="rId2" Type="http://schemas.openxmlformats.org/officeDocument/2006/relationships/hyperlink" Target="https://www.zpsb.pl/wp-content/uploads/2019/09/EKONOMIA-1_Kurs-1-4_2019-20.pdf" TargetMode="External"/><Relationship Id="rId1" Type="http://schemas.openxmlformats.org/officeDocument/2006/relationships/hyperlink" Target="https://www.zpsb.pl/wp-content/uploads/2019/09/EKONOMIA-1_Kurs-1-2_2019-20.pdf" TargetMode="External"/><Relationship Id="rId6" Type="http://schemas.openxmlformats.org/officeDocument/2006/relationships/printerSettings" Target="../printerSettings/printerSettings59.bin"/><Relationship Id="rId5" Type="http://schemas.openxmlformats.org/officeDocument/2006/relationships/hyperlink" Target="https://www.zpsb.pl/wp-content/uploads/2019/09/EKONOMIA-1_Kurs-1-3_2019-20.pdf" TargetMode="External"/><Relationship Id="rId4" Type="http://schemas.openxmlformats.org/officeDocument/2006/relationships/hyperlink" Target="https://www.zpsb.pl/wp-content/uploads/2019/09/EKONOMIA-1_Kurs-1-1_2019-20.pdf"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www.zpsb.pl/wp-content/uploads/2021/04/Efekty-uczenia-sie_P1_2021-2022.pdf" TargetMode="External"/></Relationships>
</file>

<file path=xl/worksheets/_rels/sheet60.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printerSettings" Target="../printerSettings/printerSettings60.bin"/><Relationship Id="rId1" Type="http://schemas.openxmlformats.org/officeDocument/2006/relationships/hyperlink" Target="https://www.zpsb.pl/wp-content/uploads/2021/04/Efekty-uczenia-sie_P1_2021-2022.pdf" TargetMode="External"/></Relationships>
</file>

<file path=xl/worksheets/_rels/sheet61.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61.bin"/><Relationship Id="rId1" Type="http://schemas.openxmlformats.org/officeDocument/2006/relationships/hyperlink" Target="https://www.zpsb.pl/wp-content/uploads/2021/04/Efekty-uczenia-sie_P1_2021-2022.pdf" TargetMode="External"/></Relationships>
</file>

<file path=xl/worksheets/_rels/sheet62.xml.rels><?xml version="1.0" encoding="UTF-8" standalone="yes"?>
<Relationships xmlns="http://schemas.openxmlformats.org/package/2006/relationships"><Relationship Id="rId3" Type="http://schemas.openxmlformats.org/officeDocument/2006/relationships/hyperlink" Target="https://www.zpsb.pl/wp-content/uploads/2019/09/EKONOMIA-1_Kurs-1-5_2019-20.pdf" TargetMode="External"/><Relationship Id="rId7" Type="http://schemas.openxmlformats.org/officeDocument/2006/relationships/drawing" Target="../drawings/drawing62.xml"/><Relationship Id="rId2" Type="http://schemas.openxmlformats.org/officeDocument/2006/relationships/hyperlink" Target="https://www.zpsb.pl/wp-content/uploads/2019/09/EKONOMIA-1_Kurs-1-4_2019-20.pdf" TargetMode="External"/><Relationship Id="rId1" Type="http://schemas.openxmlformats.org/officeDocument/2006/relationships/hyperlink" Target="https://www.zpsb.pl/wp-content/uploads/2019/09/EKONOMIA-1_Kurs-1-2_2019-20.pdf" TargetMode="External"/><Relationship Id="rId6" Type="http://schemas.openxmlformats.org/officeDocument/2006/relationships/printerSettings" Target="../printerSettings/printerSettings62.bin"/><Relationship Id="rId5" Type="http://schemas.openxmlformats.org/officeDocument/2006/relationships/hyperlink" Target="https://www.zpsb.pl/wp-content/uploads/2019/09/EKONOMIA-1_Kurs-1-3_2019-20.pdf" TargetMode="External"/><Relationship Id="rId4" Type="http://schemas.openxmlformats.org/officeDocument/2006/relationships/hyperlink" Target="https://www.zpsb.pl/wp-content/uploads/2019/09/EKONOMIA-1_Kurs-1-1_2019-20.pdf" TargetMode="External"/></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63.xml"/><Relationship Id="rId2" Type="http://schemas.openxmlformats.org/officeDocument/2006/relationships/printerSettings" Target="../printerSettings/printerSettings63.bin"/><Relationship Id="rId1" Type="http://schemas.openxmlformats.org/officeDocument/2006/relationships/hyperlink" Target="https://www.zpsb.pl/wp-content/uploads/2021/04/Efekty-uczenia-sie_P1_2021-2022.pdf" TargetMode="External"/></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64.xml"/><Relationship Id="rId2" Type="http://schemas.openxmlformats.org/officeDocument/2006/relationships/printerSettings" Target="../printerSettings/printerSettings64.bin"/><Relationship Id="rId1" Type="http://schemas.openxmlformats.org/officeDocument/2006/relationships/hyperlink" Target="https://www.zpsb.pl/wp-content/uploads/2021/04/Efekty-uczenia-sie_P1_2021-2022.pdf" TargetMode="External"/></Relationships>
</file>

<file path=xl/worksheets/_rels/sheet65.xml.rels><?xml version="1.0" encoding="UTF-8" standalone="yes"?>
<Relationships xmlns="http://schemas.openxmlformats.org/package/2006/relationships"><Relationship Id="rId3" Type="http://schemas.openxmlformats.org/officeDocument/2006/relationships/drawing" Target="../drawings/drawing65.xml"/><Relationship Id="rId2" Type="http://schemas.openxmlformats.org/officeDocument/2006/relationships/printerSettings" Target="../printerSettings/printerSettings65.bin"/><Relationship Id="rId1" Type="http://schemas.openxmlformats.org/officeDocument/2006/relationships/hyperlink" Target="https://www.zpsb.pl/wp-content/uploads/2021/04/Efekty-uczenia-sie_P1_2021-2022.pdf" TargetMode="External"/></Relationships>
</file>

<file path=xl/worksheets/_rels/sheet66.xml.rels><?xml version="1.0" encoding="UTF-8" standalone="yes"?>
<Relationships xmlns="http://schemas.openxmlformats.org/package/2006/relationships"><Relationship Id="rId3" Type="http://schemas.openxmlformats.org/officeDocument/2006/relationships/drawing" Target="../drawings/drawing66.xml"/><Relationship Id="rId2" Type="http://schemas.openxmlformats.org/officeDocument/2006/relationships/printerSettings" Target="../printerSettings/printerSettings66.bin"/><Relationship Id="rId1" Type="http://schemas.openxmlformats.org/officeDocument/2006/relationships/hyperlink" Target="https://www.zpsb.pl/wp-content/uploads/2021/04/Efekty-uczenia-sie_P1_2021-2022.pdf" TargetMode="External"/></Relationships>
</file>

<file path=xl/worksheets/_rels/sheet67.xml.rels><?xml version="1.0" encoding="UTF-8" standalone="yes"?>
<Relationships xmlns="http://schemas.openxmlformats.org/package/2006/relationships"><Relationship Id="rId3" Type="http://schemas.openxmlformats.org/officeDocument/2006/relationships/drawing" Target="../drawings/drawing67.xml"/><Relationship Id="rId2" Type="http://schemas.openxmlformats.org/officeDocument/2006/relationships/printerSettings" Target="../printerSettings/printerSettings67.bin"/><Relationship Id="rId1" Type="http://schemas.openxmlformats.org/officeDocument/2006/relationships/hyperlink" Target="https://www.zpsb.pl/wp-content/uploads/2021/04/Efekty-uczenia-sie_P1_2021-2022.pdf" TargetMode="External"/></Relationships>
</file>

<file path=xl/worksheets/_rels/sheet68.xml.rels><?xml version="1.0" encoding="UTF-8" standalone="yes"?>
<Relationships xmlns="http://schemas.openxmlformats.org/package/2006/relationships"><Relationship Id="rId3" Type="http://schemas.openxmlformats.org/officeDocument/2006/relationships/hyperlink" Target="https://www.zpsb.pl/wp-content/uploads/2019/09/EKONOMIA-1_Kurs-1-5_2019-20.pdf" TargetMode="External"/><Relationship Id="rId7" Type="http://schemas.openxmlformats.org/officeDocument/2006/relationships/drawing" Target="../drawings/drawing68.xml"/><Relationship Id="rId2" Type="http://schemas.openxmlformats.org/officeDocument/2006/relationships/hyperlink" Target="https://www.zpsb.pl/wp-content/uploads/2019/09/EKONOMIA-1_Kurs-1-4_2019-20.pdf" TargetMode="External"/><Relationship Id="rId1" Type="http://schemas.openxmlformats.org/officeDocument/2006/relationships/hyperlink" Target="https://www.zpsb.pl/wp-content/uploads/2019/09/EKONOMIA-1_Kurs-1-2_2019-20.pdf" TargetMode="External"/><Relationship Id="rId6" Type="http://schemas.openxmlformats.org/officeDocument/2006/relationships/printerSettings" Target="../printerSettings/printerSettings68.bin"/><Relationship Id="rId5" Type="http://schemas.openxmlformats.org/officeDocument/2006/relationships/hyperlink" Target="https://www.zpsb.pl/wp-content/uploads/2019/09/EKONOMIA-1_Kurs-1-3_2019-20.pdf" TargetMode="External"/><Relationship Id="rId4" Type="http://schemas.openxmlformats.org/officeDocument/2006/relationships/hyperlink" Target="https://www.zpsb.pl/wp-content/uploads/2019/09/EKONOMIA-1_Kurs-1-1_2019-20.pdf" TargetMode="External"/></Relationships>
</file>

<file path=xl/worksheets/_rels/sheet69.xml.rels><?xml version="1.0" encoding="UTF-8" standalone="yes"?>
<Relationships xmlns="http://schemas.openxmlformats.org/package/2006/relationships"><Relationship Id="rId3" Type="http://schemas.openxmlformats.org/officeDocument/2006/relationships/drawing" Target="../drawings/drawing69.xml"/><Relationship Id="rId2" Type="http://schemas.openxmlformats.org/officeDocument/2006/relationships/printerSettings" Target="../printerSettings/printerSettings69.bin"/><Relationship Id="rId1" Type="http://schemas.openxmlformats.org/officeDocument/2006/relationships/hyperlink" Target="https://www.zpsb.pl/wp-content/uploads/2021/04/Efekty-uczenia-sie_P1_2021-2022.pdf"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zpsb.pl/wp-content/uploads/2021/04/Efekty-uczenia-sie_P1_2021-2022.pdf" TargetMode="External"/></Relationships>
</file>

<file path=xl/worksheets/_rels/sheet70.xml.rels><?xml version="1.0" encoding="UTF-8" standalone="yes"?>
<Relationships xmlns="http://schemas.openxmlformats.org/package/2006/relationships"><Relationship Id="rId3" Type="http://schemas.openxmlformats.org/officeDocument/2006/relationships/drawing" Target="../drawings/drawing70.xml"/><Relationship Id="rId2" Type="http://schemas.openxmlformats.org/officeDocument/2006/relationships/printerSettings" Target="../printerSettings/printerSettings70.bin"/><Relationship Id="rId1" Type="http://schemas.openxmlformats.org/officeDocument/2006/relationships/hyperlink" Target="https://www.zpsb.pl/wp-content/uploads/2021/04/Efekty-uczenia-sie_P1_2021-2022.pdf" TargetMode="External"/></Relationships>
</file>

<file path=xl/worksheets/_rels/sheet71.xml.rels><?xml version="1.0" encoding="UTF-8" standalone="yes"?>
<Relationships xmlns="http://schemas.openxmlformats.org/package/2006/relationships"><Relationship Id="rId3" Type="http://schemas.openxmlformats.org/officeDocument/2006/relationships/drawing" Target="../drawings/drawing71.xml"/><Relationship Id="rId2" Type="http://schemas.openxmlformats.org/officeDocument/2006/relationships/printerSettings" Target="../printerSettings/printerSettings71.bin"/><Relationship Id="rId1" Type="http://schemas.openxmlformats.org/officeDocument/2006/relationships/hyperlink" Target="https://www.zpsb.pl/wp-content/uploads/2021/04/Efekty-uczenia-sie_P1_2021-2022.pdf" TargetMode="External"/></Relationships>
</file>

<file path=xl/worksheets/_rels/sheet72.xml.rels><?xml version="1.0" encoding="UTF-8" standalone="yes"?>
<Relationships xmlns="http://schemas.openxmlformats.org/package/2006/relationships"><Relationship Id="rId3" Type="http://schemas.openxmlformats.org/officeDocument/2006/relationships/drawing" Target="../drawings/drawing72.xml"/><Relationship Id="rId2" Type="http://schemas.openxmlformats.org/officeDocument/2006/relationships/printerSettings" Target="../printerSettings/printerSettings72.bin"/><Relationship Id="rId1" Type="http://schemas.openxmlformats.org/officeDocument/2006/relationships/hyperlink" Target="https://www.zpsb.pl/wp-content/uploads/2021/04/Efekty-uczenia-sie_P1_2021-2022.pdf" TargetMode="External"/></Relationships>
</file>

<file path=xl/worksheets/_rels/sheet73.xml.rels><?xml version="1.0" encoding="UTF-8" standalone="yes"?>
<Relationships xmlns="http://schemas.openxmlformats.org/package/2006/relationships"><Relationship Id="rId3" Type="http://schemas.openxmlformats.org/officeDocument/2006/relationships/drawing" Target="../drawings/drawing73.xml"/><Relationship Id="rId2" Type="http://schemas.openxmlformats.org/officeDocument/2006/relationships/printerSettings" Target="../printerSettings/printerSettings73.bin"/><Relationship Id="rId1" Type="http://schemas.openxmlformats.org/officeDocument/2006/relationships/hyperlink" Target="https://www.zpsb.pl/wp-content/uploads/2021/04/Efekty-uczenia-sie_P1_2021-2022.pdf" TargetMode="External"/></Relationships>
</file>

<file path=xl/worksheets/_rels/sheet74.xml.rels><?xml version="1.0" encoding="UTF-8" standalone="yes"?>
<Relationships xmlns="http://schemas.openxmlformats.org/package/2006/relationships"><Relationship Id="rId3" Type="http://schemas.openxmlformats.org/officeDocument/2006/relationships/drawing" Target="../drawings/drawing74.xml"/><Relationship Id="rId2" Type="http://schemas.openxmlformats.org/officeDocument/2006/relationships/printerSettings" Target="../printerSettings/printerSettings74.bin"/><Relationship Id="rId1" Type="http://schemas.openxmlformats.org/officeDocument/2006/relationships/hyperlink" Target="https://www.zpsb.pl/wp-content/uploads/2021/04/Efekty-uczenia-sie_P1_2021-2022.pdf" TargetMode="External"/></Relationships>
</file>

<file path=xl/worksheets/_rels/sheet75.xml.rels><?xml version="1.0" encoding="UTF-8" standalone="yes"?>
<Relationships xmlns="http://schemas.openxmlformats.org/package/2006/relationships"><Relationship Id="rId3" Type="http://schemas.openxmlformats.org/officeDocument/2006/relationships/drawing" Target="../drawings/drawing75.xml"/><Relationship Id="rId2" Type="http://schemas.openxmlformats.org/officeDocument/2006/relationships/printerSettings" Target="../printerSettings/printerSettings75.bin"/><Relationship Id="rId1" Type="http://schemas.openxmlformats.org/officeDocument/2006/relationships/hyperlink" Target="https://www.zpsb.pl/wp-content/uploads/2021/04/Efekty-uczenia-sie_P1_2021-2022.pdf" TargetMode="External"/></Relationships>
</file>

<file path=xl/worksheets/_rels/sheet76.xml.rels><?xml version="1.0" encoding="UTF-8" standalone="yes"?>
<Relationships xmlns="http://schemas.openxmlformats.org/package/2006/relationships"><Relationship Id="rId3" Type="http://schemas.openxmlformats.org/officeDocument/2006/relationships/hyperlink" Target="https://www.zpsb.pl/wp-content/uploads/2019/09/EKONOMIA-1_Kurs-1-5_2019-20.pdf" TargetMode="External"/><Relationship Id="rId7" Type="http://schemas.openxmlformats.org/officeDocument/2006/relationships/drawing" Target="../drawings/drawing76.xml"/><Relationship Id="rId2" Type="http://schemas.openxmlformats.org/officeDocument/2006/relationships/hyperlink" Target="https://www.zpsb.pl/wp-content/uploads/2019/09/EKONOMIA-1_Kurs-1-4_2019-20.pdf" TargetMode="External"/><Relationship Id="rId1" Type="http://schemas.openxmlformats.org/officeDocument/2006/relationships/hyperlink" Target="https://www.zpsb.pl/wp-content/uploads/2019/09/EKONOMIA-1_Kurs-1-2_2019-20.pdf" TargetMode="External"/><Relationship Id="rId6" Type="http://schemas.openxmlformats.org/officeDocument/2006/relationships/printerSettings" Target="../printerSettings/printerSettings76.bin"/><Relationship Id="rId5" Type="http://schemas.openxmlformats.org/officeDocument/2006/relationships/hyperlink" Target="https://www.zpsb.pl/wp-content/uploads/2019/09/EKONOMIA-1_Kurs-1-3_2019-20.pdf" TargetMode="External"/><Relationship Id="rId4" Type="http://schemas.openxmlformats.org/officeDocument/2006/relationships/hyperlink" Target="https://www.zpsb.pl/wp-content/uploads/2019/09/EKONOMIA-1_Kurs-1-1_2019-20.pdf" TargetMode="External"/></Relationships>
</file>

<file path=xl/worksheets/_rels/sheet77.xml.rels><?xml version="1.0" encoding="UTF-8" standalone="yes"?>
<Relationships xmlns="http://schemas.openxmlformats.org/package/2006/relationships"><Relationship Id="rId3" Type="http://schemas.openxmlformats.org/officeDocument/2006/relationships/drawing" Target="../drawings/drawing77.xml"/><Relationship Id="rId2" Type="http://schemas.openxmlformats.org/officeDocument/2006/relationships/printerSettings" Target="../printerSettings/printerSettings77.bin"/><Relationship Id="rId1" Type="http://schemas.openxmlformats.org/officeDocument/2006/relationships/hyperlink" Target="https://www.zpsb.pl/wp-content/uploads/2021/04/Efekty-uczenia-sie_P1_2021-2022.pdf" TargetMode="External"/></Relationships>
</file>

<file path=xl/worksheets/_rels/sheet78.xml.rels><?xml version="1.0" encoding="UTF-8" standalone="yes"?>
<Relationships xmlns="http://schemas.openxmlformats.org/package/2006/relationships"><Relationship Id="rId3" Type="http://schemas.openxmlformats.org/officeDocument/2006/relationships/drawing" Target="../drawings/drawing78.xml"/><Relationship Id="rId2" Type="http://schemas.openxmlformats.org/officeDocument/2006/relationships/printerSettings" Target="../printerSettings/printerSettings78.bin"/><Relationship Id="rId1" Type="http://schemas.openxmlformats.org/officeDocument/2006/relationships/hyperlink" Target="https://www.zpsb.pl/wp-content/uploads/2021/04/Efekty-uczenia-sie_P1_2021-2022.pdf" TargetMode="External"/></Relationships>
</file>

<file path=xl/worksheets/_rels/sheet79.xml.rels><?xml version="1.0" encoding="UTF-8" standalone="yes"?>
<Relationships xmlns="http://schemas.openxmlformats.org/package/2006/relationships"><Relationship Id="rId3" Type="http://schemas.openxmlformats.org/officeDocument/2006/relationships/hyperlink" Target="https://www.zpsb.pl/wp-content/uploads/2019/09/EKONOMIA-1_Kurs-1-5_2019-20.pdf" TargetMode="External"/><Relationship Id="rId7" Type="http://schemas.openxmlformats.org/officeDocument/2006/relationships/drawing" Target="../drawings/drawing79.xml"/><Relationship Id="rId2" Type="http://schemas.openxmlformats.org/officeDocument/2006/relationships/hyperlink" Target="https://www.zpsb.pl/wp-content/uploads/2019/09/EKONOMIA-1_Kurs-1-4_2019-20.pdf" TargetMode="External"/><Relationship Id="rId1" Type="http://schemas.openxmlformats.org/officeDocument/2006/relationships/hyperlink" Target="https://www.zpsb.pl/wp-content/uploads/2019/09/EKONOMIA-1_Kurs-1-2_2019-20.pdf" TargetMode="External"/><Relationship Id="rId6" Type="http://schemas.openxmlformats.org/officeDocument/2006/relationships/printerSettings" Target="../printerSettings/printerSettings79.bin"/><Relationship Id="rId5" Type="http://schemas.openxmlformats.org/officeDocument/2006/relationships/hyperlink" Target="https://www.zpsb.pl/wp-content/uploads/2019/09/EKONOMIA-1_Kurs-1-3_2019-20.pdf" TargetMode="External"/><Relationship Id="rId4" Type="http://schemas.openxmlformats.org/officeDocument/2006/relationships/hyperlink" Target="https://www.zpsb.pl/wp-content/uploads/2019/09/EKONOMIA-1_Kurs-1-1_2019-20.pdf"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zpsb.pl/wp-content/uploads/2019/09/EKONOMIA-1_Kurs-1-5_2019-20.pdf" TargetMode="External"/><Relationship Id="rId7" Type="http://schemas.openxmlformats.org/officeDocument/2006/relationships/drawing" Target="../drawings/drawing8.xml"/><Relationship Id="rId2" Type="http://schemas.openxmlformats.org/officeDocument/2006/relationships/hyperlink" Target="https://www.zpsb.pl/wp-content/uploads/2019/09/EKONOMIA-1_Kurs-1-4_2019-20.pdf" TargetMode="External"/><Relationship Id="rId1" Type="http://schemas.openxmlformats.org/officeDocument/2006/relationships/hyperlink" Target="https://www.zpsb.pl/wp-content/uploads/2019/09/EKONOMIA-1_Kurs-1-2_2019-20.pdf" TargetMode="External"/><Relationship Id="rId6" Type="http://schemas.openxmlformats.org/officeDocument/2006/relationships/printerSettings" Target="../printerSettings/printerSettings8.bin"/><Relationship Id="rId5" Type="http://schemas.openxmlformats.org/officeDocument/2006/relationships/hyperlink" Target="https://www.zpsb.pl/wp-content/uploads/2019/09/EKONOMIA-1_Kurs-1-3_2019-20.pdf" TargetMode="External"/><Relationship Id="rId4" Type="http://schemas.openxmlformats.org/officeDocument/2006/relationships/hyperlink" Target="https://www.zpsb.pl/wp-content/uploads/2019/09/EKONOMIA-1_Kurs-1-1_2019-20.pdf" TargetMode="External"/></Relationships>
</file>

<file path=xl/worksheets/_rels/sheet80.xml.rels><?xml version="1.0" encoding="UTF-8" standalone="yes"?>
<Relationships xmlns="http://schemas.openxmlformats.org/package/2006/relationships"><Relationship Id="rId3" Type="http://schemas.openxmlformats.org/officeDocument/2006/relationships/drawing" Target="../drawings/drawing80.xml"/><Relationship Id="rId2" Type="http://schemas.openxmlformats.org/officeDocument/2006/relationships/printerSettings" Target="../printerSettings/printerSettings80.bin"/><Relationship Id="rId1" Type="http://schemas.openxmlformats.org/officeDocument/2006/relationships/hyperlink" Target="https://www.zpsb.pl/wp-content/uploads/2021/04/Efekty-uczenia-sie_P1_2021-2022.pdf" TargetMode="External"/></Relationships>
</file>

<file path=xl/worksheets/_rels/sheet81.xml.rels><?xml version="1.0" encoding="UTF-8" standalone="yes"?>
<Relationships xmlns="http://schemas.openxmlformats.org/package/2006/relationships"><Relationship Id="rId3" Type="http://schemas.openxmlformats.org/officeDocument/2006/relationships/drawing" Target="../drawings/drawing81.xml"/><Relationship Id="rId2" Type="http://schemas.openxmlformats.org/officeDocument/2006/relationships/printerSettings" Target="../printerSettings/printerSettings81.bin"/><Relationship Id="rId1" Type="http://schemas.openxmlformats.org/officeDocument/2006/relationships/hyperlink" Target="https://www.zpsb.pl/wp-content/uploads/2021/04/Efekty-uczenia-sie_P1_2021-2022.pdf" TargetMode="External"/></Relationships>
</file>

<file path=xl/worksheets/_rels/sheet82.xml.rels><?xml version="1.0" encoding="UTF-8" standalone="yes"?>
<Relationships xmlns="http://schemas.openxmlformats.org/package/2006/relationships"><Relationship Id="rId3" Type="http://schemas.openxmlformats.org/officeDocument/2006/relationships/drawing" Target="../drawings/drawing82.xml"/><Relationship Id="rId2" Type="http://schemas.openxmlformats.org/officeDocument/2006/relationships/printerSettings" Target="../printerSettings/printerSettings82.bin"/><Relationship Id="rId1" Type="http://schemas.openxmlformats.org/officeDocument/2006/relationships/hyperlink" Target="https://www.zpsb.pl/wp-content/uploads/2021/04/Efekty-uczenia-sie_P1_2021-2022.pdf" TargetMode="External"/></Relationships>
</file>

<file path=xl/worksheets/_rels/sheet83.xml.rels><?xml version="1.0" encoding="UTF-8" standalone="yes"?>
<Relationships xmlns="http://schemas.openxmlformats.org/package/2006/relationships"><Relationship Id="rId3" Type="http://schemas.openxmlformats.org/officeDocument/2006/relationships/drawing" Target="../drawings/drawing83.xml"/><Relationship Id="rId2" Type="http://schemas.openxmlformats.org/officeDocument/2006/relationships/printerSettings" Target="../printerSettings/printerSettings83.bin"/><Relationship Id="rId1" Type="http://schemas.openxmlformats.org/officeDocument/2006/relationships/hyperlink" Target="https://www.zpsb.pl/wp-content/uploads/2021/04/Efekty-uczenia-sie_P1_2021-2022.pdf" TargetMode="External"/></Relationships>
</file>

<file path=xl/worksheets/_rels/sheet84.xml.rels><?xml version="1.0" encoding="UTF-8" standalone="yes"?>
<Relationships xmlns="http://schemas.openxmlformats.org/package/2006/relationships"><Relationship Id="rId3" Type="http://schemas.openxmlformats.org/officeDocument/2006/relationships/drawing" Target="../drawings/drawing84.xml"/><Relationship Id="rId2" Type="http://schemas.openxmlformats.org/officeDocument/2006/relationships/printerSettings" Target="../printerSettings/printerSettings84.bin"/><Relationship Id="rId1" Type="http://schemas.openxmlformats.org/officeDocument/2006/relationships/hyperlink" Target="https://www.zpsb.pl/wp-content/uploads/2021/04/Efekty-uczenia-sie_P1_2021-2022.pdf" TargetMode="External"/></Relationships>
</file>

<file path=xl/worksheets/_rels/sheet85.xml.rels><?xml version="1.0" encoding="UTF-8" standalone="yes"?>
<Relationships xmlns="http://schemas.openxmlformats.org/package/2006/relationships"><Relationship Id="rId3" Type="http://schemas.openxmlformats.org/officeDocument/2006/relationships/drawing" Target="../drawings/drawing85.xml"/><Relationship Id="rId2" Type="http://schemas.openxmlformats.org/officeDocument/2006/relationships/printerSettings" Target="../printerSettings/printerSettings85.bin"/><Relationship Id="rId1" Type="http://schemas.openxmlformats.org/officeDocument/2006/relationships/hyperlink" Target="https://www.zpsb.pl/wp-content/uploads/2021/04/Efekty-uczenia-sie_P1_2021-2022.pdf" TargetMode="External"/></Relationships>
</file>

<file path=xl/worksheets/_rels/sheet86.xml.rels><?xml version="1.0" encoding="UTF-8" standalone="yes"?>
<Relationships xmlns="http://schemas.openxmlformats.org/package/2006/relationships"><Relationship Id="rId3" Type="http://schemas.openxmlformats.org/officeDocument/2006/relationships/hyperlink" Target="https://www.zpsb.pl/wp-content/uploads/2019/09/EKONOMIA-1_Kurs-1-5_2019-20.pdf" TargetMode="External"/><Relationship Id="rId7" Type="http://schemas.openxmlformats.org/officeDocument/2006/relationships/drawing" Target="../drawings/drawing86.xml"/><Relationship Id="rId2" Type="http://schemas.openxmlformats.org/officeDocument/2006/relationships/hyperlink" Target="https://www.zpsb.pl/wp-content/uploads/2019/09/EKONOMIA-1_Kurs-1-4_2019-20.pdf" TargetMode="External"/><Relationship Id="rId1" Type="http://schemas.openxmlformats.org/officeDocument/2006/relationships/hyperlink" Target="https://www.zpsb.pl/wp-content/uploads/2019/09/EKONOMIA-1_Kurs-1-2_2019-20.pdf" TargetMode="External"/><Relationship Id="rId6" Type="http://schemas.openxmlformats.org/officeDocument/2006/relationships/printerSettings" Target="../printerSettings/printerSettings86.bin"/><Relationship Id="rId5" Type="http://schemas.openxmlformats.org/officeDocument/2006/relationships/hyperlink" Target="https://www.zpsb.pl/wp-content/uploads/2019/09/EKONOMIA-1_Kurs-1-3_2019-20.pdf" TargetMode="External"/><Relationship Id="rId4" Type="http://schemas.openxmlformats.org/officeDocument/2006/relationships/hyperlink" Target="https://www.zpsb.pl/wp-content/uploads/2019/09/EKONOMIA-1_Kurs-1-1_2019-20.pdf" TargetMode="External"/></Relationships>
</file>

<file path=xl/worksheets/_rels/sheet87.xml.rels><?xml version="1.0" encoding="UTF-8" standalone="yes"?>
<Relationships xmlns="http://schemas.openxmlformats.org/package/2006/relationships"><Relationship Id="rId3" Type="http://schemas.openxmlformats.org/officeDocument/2006/relationships/drawing" Target="../drawings/drawing87.xml"/><Relationship Id="rId2" Type="http://schemas.openxmlformats.org/officeDocument/2006/relationships/printerSettings" Target="../printerSettings/printerSettings87.bin"/><Relationship Id="rId1" Type="http://schemas.openxmlformats.org/officeDocument/2006/relationships/hyperlink" Target="https://www.zpsb.pl/wp-content/uploads/2021/04/Efekty-uczenia-sie_P1_2021-2022.pdf" TargetMode="External"/></Relationships>
</file>

<file path=xl/worksheets/_rels/sheet88.xml.rels><?xml version="1.0" encoding="UTF-8" standalone="yes"?>
<Relationships xmlns="http://schemas.openxmlformats.org/package/2006/relationships"><Relationship Id="rId3" Type="http://schemas.openxmlformats.org/officeDocument/2006/relationships/drawing" Target="../drawings/drawing88.xml"/><Relationship Id="rId2" Type="http://schemas.openxmlformats.org/officeDocument/2006/relationships/printerSettings" Target="../printerSettings/printerSettings88.bin"/><Relationship Id="rId1" Type="http://schemas.openxmlformats.org/officeDocument/2006/relationships/hyperlink" Target="https://www.zpsb.pl/wp-content/uploads/2021/04/Efekty-uczenia-sie_P1_2021-2022.pdf" TargetMode="External"/></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zpsb.pl/wp-content/uploads/2021/04/Efekty-uczenia-sie_P1_2021-2022.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1">
    <tabColor rgb="FFFFCD2F"/>
    <pageSetUpPr fitToPage="1"/>
  </sheetPr>
  <dimension ref="A1:J103"/>
  <sheetViews>
    <sheetView showGridLines="0" tabSelected="1" zoomScale="88" zoomScaleNormal="88" workbookViewId="0">
      <pane xSplit="2" ySplit="9" topLeftCell="C10" activePane="bottomRight" state="frozen"/>
      <selection activeCell="B102" sqref="B102:S102"/>
      <selection pane="topRight" activeCell="B102" sqref="B102:S102"/>
      <selection pane="bottomLeft" activeCell="B102" sqref="B102:S102"/>
      <selection pane="bottomRight" activeCell="C3" sqref="C3"/>
    </sheetView>
  </sheetViews>
  <sheetFormatPr defaultColWidth="8.7109375" defaultRowHeight="15" x14ac:dyDescent="0.25"/>
  <cols>
    <col min="1" max="1" width="21.42578125" customWidth="1"/>
    <col min="2" max="2" width="15.5703125" customWidth="1"/>
    <col min="3" max="4" width="34.7109375" customWidth="1"/>
    <col min="5" max="5" width="8.7109375" style="43"/>
    <col min="6" max="6" width="13.7109375" customWidth="1"/>
    <col min="7" max="7" width="11.42578125" customWidth="1"/>
    <col min="8" max="8" width="9.42578125" customWidth="1"/>
    <col min="10" max="10" width="23" customWidth="1"/>
  </cols>
  <sheetData>
    <row r="1" spans="1:10" ht="23.25" x14ac:dyDescent="0.35">
      <c r="A1" s="41" t="s">
        <v>0</v>
      </c>
      <c r="B1" s="42"/>
    </row>
    <row r="2" spans="1:10" ht="18" customHeight="1" x14ac:dyDescent="0.35">
      <c r="A2" s="44" t="s">
        <v>1</v>
      </c>
      <c r="B2" s="129" t="s">
        <v>1346</v>
      </c>
      <c r="C2" s="65"/>
      <c r="D2" s="65"/>
    </row>
    <row r="3" spans="1:10" ht="18" customHeight="1" x14ac:dyDescent="0.35">
      <c r="A3" s="44" t="s">
        <v>2</v>
      </c>
      <c r="B3" s="129" t="s">
        <v>318</v>
      </c>
      <c r="C3" s="65"/>
      <c r="D3" s="65"/>
    </row>
    <row r="4" spans="1:10" ht="18" customHeight="1" x14ac:dyDescent="0.35">
      <c r="A4" s="44" t="s">
        <v>3</v>
      </c>
      <c r="B4" s="129" t="s">
        <v>4</v>
      </c>
      <c r="C4" s="94" t="s">
        <v>276</v>
      </c>
      <c r="D4" s="94"/>
    </row>
    <row r="5" spans="1:10" ht="18" customHeight="1" x14ac:dyDescent="0.35">
      <c r="A5" s="44" t="s">
        <v>5</v>
      </c>
      <c r="B5" s="129" t="s">
        <v>6</v>
      </c>
      <c r="C5" s="66"/>
      <c r="D5" s="66"/>
    </row>
    <row r="6" spans="1:10" ht="6" customHeight="1" thickBot="1" x14ac:dyDescent="0.3">
      <c r="A6" s="45"/>
    </row>
    <row r="7" spans="1:10" ht="24" thickBot="1" x14ac:dyDescent="0.4">
      <c r="A7" s="44" t="s">
        <v>7</v>
      </c>
      <c r="B7" s="196" t="s">
        <v>319</v>
      </c>
      <c r="C7" s="197"/>
      <c r="D7" s="197"/>
      <c r="E7" s="197"/>
      <c r="F7" s="197"/>
      <c r="G7" s="198"/>
      <c r="J7" s="99"/>
    </row>
    <row r="8" spans="1:10" ht="10.15" customHeight="1" thickBot="1" x14ac:dyDescent="0.3"/>
    <row r="9" spans="1:10" ht="36.75" thickBot="1" x14ac:dyDescent="0.3">
      <c r="A9" s="46" t="s">
        <v>400</v>
      </c>
      <c r="B9" s="47" t="s">
        <v>401</v>
      </c>
      <c r="C9" s="216" t="s">
        <v>8</v>
      </c>
      <c r="D9" s="217"/>
      <c r="E9" s="47" t="s">
        <v>9</v>
      </c>
      <c r="F9" s="48" t="s">
        <v>10</v>
      </c>
      <c r="G9" s="98" t="s">
        <v>88</v>
      </c>
      <c r="H9" s="98" t="s">
        <v>11</v>
      </c>
      <c r="I9" s="98" t="s">
        <v>12</v>
      </c>
      <c r="J9" s="101" t="s">
        <v>402</v>
      </c>
    </row>
    <row r="10" spans="1:10" ht="21.75" thickBot="1" x14ac:dyDescent="0.4">
      <c r="A10" s="124"/>
      <c r="B10" s="189" t="s">
        <v>25</v>
      </c>
      <c r="C10" s="189"/>
      <c r="D10" s="190"/>
      <c r="E10" s="122">
        <f>SUM(E103,E92,E77,E61,E41,E28)</f>
        <v>180</v>
      </c>
      <c r="F10" s="122"/>
      <c r="G10" s="122">
        <f>SUM(G103,G92,G77,G61,G41,G28)</f>
        <v>1610</v>
      </c>
      <c r="H10" s="122">
        <f>SUM(H103,H92,H77,H61,H41,H28)</f>
        <v>2818</v>
      </c>
      <c r="I10" s="122">
        <f>SUM(I103,I92,I77,I61,I41,I28)</f>
        <v>4500</v>
      </c>
      <c r="J10" s="123"/>
    </row>
    <row r="11" spans="1:10" ht="8.25" customHeight="1" thickBot="1" x14ac:dyDescent="0.4">
      <c r="A11" s="207"/>
      <c r="B11" s="208"/>
      <c r="C11" s="208"/>
      <c r="D11" s="208"/>
      <c r="E11" s="208"/>
      <c r="F11" s="208"/>
      <c r="G11" s="208"/>
      <c r="H11" s="208"/>
      <c r="I11" s="208"/>
      <c r="J11" s="209"/>
    </row>
    <row r="12" spans="1:10" ht="16.5" customHeight="1" thickBot="1" x14ac:dyDescent="0.3">
      <c r="A12" s="210" t="s">
        <v>13</v>
      </c>
      <c r="B12" s="102" t="s">
        <v>325</v>
      </c>
      <c r="C12" s="193" t="s">
        <v>327</v>
      </c>
      <c r="D12" s="193"/>
      <c r="E12" s="102">
        <f>SUM(E13:E17)</f>
        <v>17</v>
      </c>
      <c r="F12" s="102"/>
      <c r="G12" s="103">
        <f>SUM(G13:G17)</f>
        <v>84</v>
      </c>
      <c r="H12" s="103">
        <f t="shared" ref="H12:I12" si="0">SUM(H13:H17)</f>
        <v>341</v>
      </c>
      <c r="I12" s="103">
        <f t="shared" si="0"/>
        <v>425</v>
      </c>
      <c r="J12" s="147" t="s">
        <v>403</v>
      </c>
    </row>
    <row r="13" spans="1:10" ht="16.5" customHeight="1" thickBot="1" x14ac:dyDescent="0.3">
      <c r="A13" s="211"/>
      <c r="B13" s="130" t="s">
        <v>414</v>
      </c>
      <c r="C13" s="168" t="s">
        <v>320</v>
      </c>
      <c r="D13" s="168"/>
      <c r="E13" s="143">
        <v>4</v>
      </c>
      <c r="F13" s="143" t="s">
        <v>16</v>
      </c>
      <c r="G13" s="143">
        <v>18</v>
      </c>
      <c r="H13" s="105">
        <f t="shared" ref="H13:H17" si="1">I13-G13</f>
        <v>82</v>
      </c>
      <c r="I13" s="105">
        <f>E13*25</f>
        <v>100</v>
      </c>
      <c r="J13" s="148"/>
    </row>
    <row r="14" spans="1:10" ht="16.5" customHeight="1" thickBot="1" x14ac:dyDescent="0.3">
      <c r="A14" s="211"/>
      <c r="B14" s="130" t="s">
        <v>415</v>
      </c>
      <c r="C14" s="168" t="s">
        <v>321</v>
      </c>
      <c r="D14" s="168"/>
      <c r="E14" s="143">
        <v>4</v>
      </c>
      <c r="F14" s="143" t="s">
        <v>16</v>
      </c>
      <c r="G14" s="143">
        <v>18</v>
      </c>
      <c r="H14" s="106">
        <f t="shared" si="1"/>
        <v>82</v>
      </c>
      <c r="I14" s="106">
        <f>E14*25</f>
        <v>100</v>
      </c>
      <c r="J14" s="149"/>
    </row>
    <row r="15" spans="1:10" ht="16.5" customHeight="1" thickBot="1" x14ac:dyDescent="0.3">
      <c r="A15" s="211"/>
      <c r="B15" s="130" t="s">
        <v>416</v>
      </c>
      <c r="C15" s="168" t="s">
        <v>322</v>
      </c>
      <c r="D15" s="168"/>
      <c r="E15" s="143">
        <v>3</v>
      </c>
      <c r="F15" s="143" t="s">
        <v>16</v>
      </c>
      <c r="G15" s="143">
        <v>18</v>
      </c>
      <c r="H15" s="106">
        <f t="shared" si="1"/>
        <v>57</v>
      </c>
      <c r="I15" s="106">
        <f>E15*25</f>
        <v>75</v>
      </c>
      <c r="J15" s="149"/>
    </row>
    <row r="16" spans="1:10" ht="16.5" customHeight="1" thickBot="1" x14ac:dyDescent="0.3">
      <c r="A16" s="211"/>
      <c r="B16" s="130" t="s">
        <v>417</v>
      </c>
      <c r="C16" s="168" t="s">
        <v>323</v>
      </c>
      <c r="D16" s="168"/>
      <c r="E16" s="143">
        <v>4</v>
      </c>
      <c r="F16" s="143" t="s">
        <v>14</v>
      </c>
      <c r="G16" s="143">
        <v>18</v>
      </c>
      <c r="H16" s="106">
        <f t="shared" si="1"/>
        <v>82</v>
      </c>
      <c r="I16" s="106">
        <f>E16*25</f>
        <v>100</v>
      </c>
      <c r="J16" s="149"/>
    </row>
    <row r="17" spans="1:10" ht="16.5" customHeight="1" thickBot="1" x14ac:dyDescent="0.3">
      <c r="A17" s="211"/>
      <c r="B17" s="130" t="s">
        <v>418</v>
      </c>
      <c r="C17" s="168" t="s">
        <v>324</v>
      </c>
      <c r="D17" s="168"/>
      <c r="E17" s="143">
        <v>2</v>
      </c>
      <c r="F17" s="143" t="s">
        <v>14</v>
      </c>
      <c r="G17" s="143">
        <v>12</v>
      </c>
      <c r="H17" s="106">
        <f t="shared" si="1"/>
        <v>38</v>
      </c>
      <c r="I17" s="106">
        <f>E17*25</f>
        <v>50</v>
      </c>
      <c r="J17" s="149"/>
    </row>
    <row r="18" spans="1:10" ht="16.5" customHeight="1" thickBot="1" x14ac:dyDescent="0.3">
      <c r="A18" s="211"/>
      <c r="B18" s="102" t="s">
        <v>326</v>
      </c>
      <c r="C18" s="193" t="s">
        <v>328</v>
      </c>
      <c r="D18" s="193"/>
      <c r="E18" s="102">
        <f>SUM(E19:E23)</f>
        <v>13</v>
      </c>
      <c r="F18" s="102"/>
      <c r="G18" s="102">
        <f t="shared" ref="G18:I18" si="2">SUM(G19:G23)</f>
        <v>74</v>
      </c>
      <c r="H18" s="102">
        <f t="shared" si="2"/>
        <v>251</v>
      </c>
      <c r="I18" s="102">
        <f t="shared" si="2"/>
        <v>325</v>
      </c>
      <c r="J18" s="147" t="s">
        <v>404</v>
      </c>
    </row>
    <row r="19" spans="1:10" ht="16.5" customHeight="1" thickBot="1" x14ac:dyDescent="0.3">
      <c r="A19" s="211"/>
      <c r="B19" s="130" t="s">
        <v>419</v>
      </c>
      <c r="C19" s="168" t="s">
        <v>329</v>
      </c>
      <c r="D19" s="168"/>
      <c r="E19" s="143">
        <v>4</v>
      </c>
      <c r="F19" s="143" t="s">
        <v>16</v>
      </c>
      <c r="G19" s="143">
        <v>20</v>
      </c>
      <c r="H19" s="106">
        <f t="shared" ref="H19:H22" si="3">I19-G19</f>
        <v>80</v>
      </c>
      <c r="I19" s="106">
        <f>E19*25</f>
        <v>100</v>
      </c>
      <c r="J19" s="149"/>
    </row>
    <row r="20" spans="1:10" ht="16.5" customHeight="1" thickBot="1" x14ac:dyDescent="0.3">
      <c r="A20" s="211"/>
      <c r="B20" s="130" t="s">
        <v>420</v>
      </c>
      <c r="C20" s="168" t="s">
        <v>477</v>
      </c>
      <c r="D20" s="168"/>
      <c r="E20" s="143">
        <v>3</v>
      </c>
      <c r="F20" s="143" t="s">
        <v>14</v>
      </c>
      <c r="G20" s="143">
        <v>18</v>
      </c>
      <c r="H20" s="106">
        <f t="shared" si="3"/>
        <v>57</v>
      </c>
      <c r="I20" s="106">
        <f>E20*25</f>
        <v>75</v>
      </c>
      <c r="J20" s="149"/>
    </row>
    <row r="21" spans="1:10" ht="16.5" customHeight="1" thickBot="1" x14ac:dyDescent="0.3">
      <c r="A21" s="211"/>
      <c r="B21" s="130" t="s">
        <v>421</v>
      </c>
      <c r="C21" s="168" t="s">
        <v>330</v>
      </c>
      <c r="D21" s="168"/>
      <c r="E21" s="143">
        <v>2</v>
      </c>
      <c r="F21" s="143" t="s">
        <v>14</v>
      </c>
      <c r="G21" s="143">
        <v>12</v>
      </c>
      <c r="H21" s="106">
        <f t="shared" si="3"/>
        <v>38</v>
      </c>
      <c r="I21" s="106">
        <f>E21*25</f>
        <v>50</v>
      </c>
      <c r="J21" s="149"/>
    </row>
    <row r="22" spans="1:10" ht="16.5" customHeight="1" thickBot="1" x14ac:dyDescent="0.3">
      <c r="A22" s="211"/>
      <c r="B22" s="130" t="s">
        <v>422</v>
      </c>
      <c r="C22" s="168" t="s">
        <v>15</v>
      </c>
      <c r="D22" s="168"/>
      <c r="E22" s="143">
        <v>2</v>
      </c>
      <c r="F22" s="143" t="s">
        <v>14</v>
      </c>
      <c r="G22" s="143">
        <v>12</v>
      </c>
      <c r="H22" s="105">
        <f t="shared" si="3"/>
        <v>38</v>
      </c>
      <c r="I22" s="105">
        <f>E22*25</f>
        <v>50</v>
      </c>
      <c r="J22" s="148"/>
    </row>
    <row r="23" spans="1:10" ht="16.5" customHeight="1" thickBot="1" x14ac:dyDescent="0.3">
      <c r="A23" s="211"/>
      <c r="B23" s="130" t="s">
        <v>423</v>
      </c>
      <c r="C23" s="168" t="s">
        <v>331</v>
      </c>
      <c r="D23" s="168"/>
      <c r="E23" s="143">
        <v>2</v>
      </c>
      <c r="F23" s="143" t="s">
        <v>14</v>
      </c>
      <c r="G23" s="143">
        <v>12</v>
      </c>
      <c r="H23" s="105">
        <f t="shared" ref="H23" si="4">I23-G23</f>
        <v>38</v>
      </c>
      <c r="I23" s="105">
        <f>E23*25</f>
        <v>50</v>
      </c>
      <c r="J23" s="148"/>
    </row>
    <row r="24" spans="1:10" ht="16.5" customHeight="1" thickBot="1" x14ac:dyDescent="0.3">
      <c r="A24" s="211"/>
      <c r="B24" s="107"/>
      <c r="C24" s="194"/>
      <c r="D24" s="195"/>
      <c r="E24" s="102"/>
      <c r="F24" s="102"/>
      <c r="G24" s="103">
        <f>SUM(G25:G26)</f>
        <v>0</v>
      </c>
      <c r="H24" s="102"/>
      <c r="I24" s="102"/>
      <c r="J24" s="147"/>
    </row>
    <row r="25" spans="1:10" ht="16.5" customHeight="1" thickBot="1" x14ac:dyDescent="0.3">
      <c r="A25" s="211"/>
      <c r="B25" s="104"/>
      <c r="C25" s="191" t="s">
        <v>17</v>
      </c>
      <c r="D25" s="191"/>
      <c r="E25" s="108"/>
      <c r="F25" s="109"/>
      <c r="G25" s="106"/>
      <c r="H25" s="106"/>
      <c r="I25" s="106"/>
      <c r="J25" s="150"/>
    </row>
    <row r="26" spans="1:10" ht="16.5" customHeight="1" thickBot="1" x14ac:dyDescent="0.3">
      <c r="A26" s="211"/>
      <c r="B26" s="104"/>
      <c r="C26" s="191" t="s">
        <v>18</v>
      </c>
      <c r="D26" s="191"/>
      <c r="E26" s="108"/>
      <c r="F26" s="109"/>
      <c r="G26" s="106"/>
      <c r="H26" s="106"/>
      <c r="I26" s="106"/>
      <c r="J26" s="150"/>
    </row>
    <row r="27" spans="1:10" ht="16.5" customHeight="1" thickBot="1" x14ac:dyDescent="0.3">
      <c r="A27" s="211"/>
      <c r="B27" s="104"/>
      <c r="C27" s="191" t="s">
        <v>332</v>
      </c>
      <c r="D27" s="191"/>
      <c r="E27" s="108"/>
      <c r="F27" s="109"/>
      <c r="G27" s="106"/>
      <c r="H27" s="106"/>
      <c r="I27" s="106"/>
      <c r="J27" s="150"/>
    </row>
    <row r="28" spans="1:10" ht="16.5" customHeight="1" thickBot="1" x14ac:dyDescent="0.3">
      <c r="A28" s="212"/>
      <c r="B28" s="218" t="s">
        <v>19</v>
      </c>
      <c r="C28" s="219"/>
      <c r="D28" s="220"/>
      <c r="E28" s="110">
        <f>E12+E18</f>
        <v>30</v>
      </c>
      <c r="F28" s="110"/>
      <c r="G28" s="111">
        <f>G12+G18+G24</f>
        <v>158</v>
      </c>
      <c r="H28" s="111">
        <f t="shared" ref="H28:I28" si="5">H12+H18+H24</f>
        <v>592</v>
      </c>
      <c r="I28" s="111">
        <f t="shared" si="5"/>
        <v>750</v>
      </c>
      <c r="J28" s="151"/>
    </row>
    <row r="29" spans="1:10" ht="16.5" thickBot="1" x14ac:dyDescent="0.3">
      <c r="A29" s="213" t="s">
        <v>20</v>
      </c>
      <c r="B29" s="56" t="s">
        <v>338</v>
      </c>
      <c r="C29" s="192" t="s">
        <v>333</v>
      </c>
      <c r="D29" s="192"/>
      <c r="E29" s="56">
        <f>SUM(E30:E33)</f>
        <v>16</v>
      </c>
      <c r="F29" s="56"/>
      <c r="G29" s="57">
        <f>SUM(G30:G33)</f>
        <v>80</v>
      </c>
      <c r="H29" s="57">
        <f t="shared" ref="H29:I29" si="6">SUM(H30:H33)</f>
        <v>320</v>
      </c>
      <c r="I29" s="57">
        <f t="shared" si="6"/>
        <v>400</v>
      </c>
      <c r="J29" s="152" t="s">
        <v>403</v>
      </c>
    </row>
    <row r="30" spans="1:10" ht="16.5" customHeight="1" thickBot="1" x14ac:dyDescent="0.3">
      <c r="A30" s="214"/>
      <c r="B30" s="130" t="s">
        <v>424</v>
      </c>
      <c r="C30" s="168" t="s">
        <v>334</v>
      </c>
      <c r="D30" s="168"/>
      <c r="E30" s="143">
        <v>5</v>
      </c>
      <c r="F30" s="143" t="s">
        <v>16</v>
      </c>
      <c r="G30" s="143">
        <v>26</v>
      </c>
      <c r="H30" s="106">
        <f t="shared" ref="H30:H33" si="7">I30-G30</f>
        <v>99</v>
      </c>
      <c r="I30" s="106">
        <f>E30*25</f>
        <v>125</v>
      </c>
      <c r="J30" s="149"/>
    </row>
    <row r="31" spans="1:10" ht="16.5" customHeight="1" thickBot="1" x14ac:dyDescent="0.3">
      <c r="A31" s="214"/>
      <c r="B31" s="130" t="s">
        <v>425</v>
      </c>
      <c r="C31" s="168" t="s">
        <v>335</v>
      </c>
      <c r="D31" s="168"/>
      <c r="E31" s="143">
        <v>3</v>
      </c>
      <c r="F31" s="143" t="s">
        <v>16</v>
      </c>
      <c r="G31" s="143">
        <v>14</v>
      </c>
      <c r="H31" s="106">
        <f t="shared" si="7"/>
        <v>61</v>
      </c>
      <c r="I31" s="106">
        <f>E31*25</f>
        <v>75</v>
      </c>
      <c r="J31" s="149"/>
    </row>
    <row r="32" spans="1:10" ht="16.5" customHeight="1" thickBot="1" x14ac:dyDescent="0.3">
      <c r="A32" s="214"/>
      <c r="B32" s="130" t="s">
        <v>426</v>
      </c>
      <c r="C32" s="168" t="s">
        <v>336</v>
      </c>
      <c r="D32" s="168"/>
      <c r="E32" s="143">
        <v>3</v>
      </c>
      <c r="F32" s="143" t="s">
        <v>16</v>
      </c>
      <c r="G32" s="143">
        <v>14</v>
      </c>
      <c r="H32" s="106">
        <f t="shared" si="7"/>
        <v>61</v>
      </c>
      <c r="I32" s="106">
        <f>E32*25</f>
        <v>75</v>
      </c>
      <c r="J32" s="149"/>
    </row>
    <row r="33" spans="1:10" ht="16.5" customHeight="1" thickBot="1" x14ac:dyDescent="0.3">
      <c r="A33" s="214"/>
      <c r="B33" s="130" t="s">
        <v>427</v>
      </c>
      <c r="C33" s="168" t="s">
        <v>337</v>
      </c>
      <c r="D33" s="168"/>
      <c r="E33" s="143">
        <v>5</v>
      </c>
      <c r="F33" s="143" t="s">
        <v>16</v>
      </c>
      <c r="G33" s="143">
        <v>26</v>
      </c>
      <c r="H33" s="106">
        <f t="shared" si="7"/>
        <v>99</v>
      </c>
      <c r="I33" s="106">
        <f>E33*25</f>
        <v>125</v>
      </c>
      <c r="J33" s="149"/>
    </row>
    <row r="34" spans="1:10" ht="16.5" customHeight="1" thickBot="1" x14ac:dyDescent="0.3">
      <c r="A34" s="214"/>
      <c r="B34" s="56" t="s">
        <v>339</v>
      </c>
      <c r="C34" s="192" t="s">
        <v>352</v>
      </c>
      <c r="D34" s="192"/>
      <c r="E34" s="56">
        <f>SUM(E35:E39)</f>
        <v>14</v>
      </c>
      <c r="F34" s="56"/>
      <c r="G34" s="56">
        <f t="shared" ref="G34:I34" si="8">SUM(G35:G39)</f>
        <v>70</v>
      </c>
      <c r="H34" s="56">
        <f t="shared" si="8"/>
        <v>280</v>
      </c>
      <c r="I34" s="56">
        <f t="shared" si="8"/>
        <v>350</v>
      </c>
      <c r="J34" s="153" t="s">
        <v>405</v>
      </c>
    </row>
    <row r="35" spans="1:10" ht="16.5" customHeight="1" thickBot="1" x14ac:dyDescent="0.3">
      <c r="A35" s="214"/>
      <c r="B35" s="130" t="s">
        <v>428</v>
      </c>
      <c r="C35" s="168" t="s">
        <v>354</v>
      </c>
      <c r="D35" s="168"/>
      <c r="E35" s="143">
        <v>3</v>
      </c>
      <c r="F35" s="143" t="s">
        <v>14</v>
      </c>
      <c r="G35" s="143">
        <v>14</v>
      </c>
      <c r="H35" s="106">
        <f t="shared" ref="H35:H36" si="9">I35-G35</f>
        <v>61</v>
      </c>
      <c r="I35" s="105">
        <f t="shared" ref="I35:I40" si="10">E35*25</f>
        <v>75</v>
      </c>
      <c r="J35" s="149"/>
    </row>
    <row r="36" spans="1:10" ht="16.5" customHeight="1" thickBot="1" x14ac:dyDescent="0.3">
      <c r="A36" s="214"/>
      <c r="B36" s="130" t="s">
        <v>429</v>
      </c>
      <c r="C36" s="168" t="s">
        <v>355</v>
      </c>
      <c r="D36" s="168"/>
      <c r="E36" s="143">
        <v>3</v>
      </c>
      <c r="F36" s="143" t="s">
        <v>14</v>
      </c>
      <c r="G36" s="143">
        <v>14</v>
      </c>
      <c r="H36" s="106">
        <f t="shared" si="9"/>
        <v>61</v>
      </c>
      <c r="I36" s="105">
        <f t="shared" si="10"/>
        <v>75</v>
      </c>
      <c r="J36" s="149"/>
    </row>
    <row r="37" spans="1:10" ht="16.5" customHeight="1" thickBot="1" x14ac:dyDescent="0.3">
      <c r="A37" s="214"/>
      <c r="B37" s="130" t="s">
        <v>430</v>
      </c>
      <c r="C37" s="168" t="s">
        <v>356</v>
      </c>
      <c r="D37" s="168"/>
      <c r="E37" s="143">
        <v>2</v>
      </c>
      <c r="F37" s="143" t="s">
        <v>14</v>
      </c>
      <c r="G37" s="143">
        <v>14</v>
      </c>
      <c r="H37" s="106">
        <f t="shared" ref="H37:H38" si="11">I37-G37</f>
        <v>36</v>
      </c>
      <c r="I37" s="105">
        <f t="shared" si="10"/>
        <v>50</v>
      </c>
      <c r="J37" s="149"/>
    </row>
    <row r="38" spans="1:10" ht="16.5" customHeight="1" thickBot="1" x14ac:dyDescent="0.3">
      <c r="A38" s="214"/>
      <c r="B38" s="130" t="s">
        <v>431</v>
      </c>
      <c r="C38" s="144" t="s">
        <v>1042</v>
      </c>
      <c r="D38" s="145" t="s">
        <v>481</v>
      </c>
      <c r="E38" s="143">
        <v>3</v>
      </c>
      <c r="F38" s="143" t="s">
        <v>14</v>
      </c>
      <c r="G38" s="143">
        <v>14</v>
      </c>
      <c r="H38" s="106">
        <f t="shared" si="11"/>
        <v>61</v>
      </c>
      <c r="I38" s="105">
        <f t="shared" si="10"/>
        <v>75</v>
      </c>
      <c r="J38" s="149"/>
    </row>
    <row r="39" spans="1:10" ht="16.5" customHeight="1" thickBot="1" x14ac:dyDescent="0.3">
      <c r="A39" s="214"/>
      <c r="B39" s="130" t="s">
        <v>432</v>
      </c>
      <c r="C39" s="146" t="s">
        <v>1043</v>
      </c>
      <c r="D39" s="145" t="s">
        <v>482</v>
      </c>
      <c r="E39" s="143">
        <v>3</v>
      </c>
      <c r="F39" s="143" t="s">
        <v>14</v>
      </c>
      <c r="G39" s="143">
        <v>14</v>
      </c>
      <c r="H39" s="106">
        <f t="shared" ref="H39:H40" si="12">I39-G39</f>
        <v>61</v>
      </c>
      <c r="I39" s="105">
        <f t="shared" si="10"/>
        <v>75</v>
      </c>
      <c r="J39" s="149"/>
    </row>
    <row r="40" spans="1:10" ht="16.5" customHeight="1" thickBot="1" x14ac:dyDescent="0.3">
      <c r="A40" s="214"/>
      <c r="B40" s="130" t="s">
        <v>479</v>
      </c>
      <c r="C40" s="168" t="s">
        <v>329</v>
      </c>
      <c r="D40" s="168"/>
      <c r="E40" s="143">
        <v>3</v>
      </c>
      <c r="F40" s="143" t="s">
        <v>14</v>
      </c>
      <c r="G40" s="143">
        <v>20</v>
      </c>
      <c r="H40" s="106">
        <f t="shared" si="12"/>
        <v>55</v>
      </c>
      <c r="I40" s="105">
        <f t="shared" si="10"/>
        <v>75</v>
      </c>
      <c r="J40" s="149"/>
    </row>
    <row r="41" spans="1:10" ht="16.5" customHeight="1" thickBot="1" x14ac:dyDescent="0.3">
      <c r="A41" s="215"/>
      <c r="B41" s="172" t="s">
        <v>19</v>
      </c>
      <c r="C41" s="173"/>
      <c r="D41" s="174"/>
      <c r="E41" s="112">
        <f>E29+E34</f>
        <v>30</v>
      </c>
      <c r="F41" s="112"/>
      <c r="G41" s="112">
        <f t="shared" ref="G41:I41" si="13">G29+G34</f>
        <v>150</v>
      </c>
      <c r="H41" s="112">
        <f t="shared" si="13"/>
        <v>600</v>
      </c>
      <c r="I41" s="112">
        <f t="shared" si="13"/>
        <v>750</v>
      </c>
      <c r="J41" s="154"/>
    </row>
    <row r="42" spans="1:10" ht="16.5" customHeight="1" thickBot="1" x14ac:dyDescent="0.3">
      <c r="A42" s="199" t="s">
        <v>21</v>
      </c>
      <c r="B42" s="63" t="s">
        <v>340</v>
      </c>
      <c r="C42" s="181" t="s">
        <v>353</v>
      </c>
      <c r="D42" s="181"/>
      <c r="E42" s="63">
        <f>SUM(E43:E45)</f>
        <v>9</v>
      </c>
      <c r="F42" s="63"/>
      <c r="G42" s="64">
        <f>SUM(G43:G45)</f>
        <v>54</v>
      </c>
      <c r="H42" s="64">
        <f>SUM(H43:H45)</f>
        <v>171</v>
      </c>
      <c r="I42" s="64">
        <f>SUM(I43:I45)</f>
        <v>225</v>
      </c>
      <c r="J42" s="155" t="s">
        <v>406</v>
      </c>
    </row>
    <row r="43" spans="1:10" ht="16.5" customHeight="1" thickBot="1" x14ac:dyDescent="0.3">
      <c r="A43" s="200"/>
      <c r="B43" s="130" t="s">
        <v>433</v>
      </c>
      <c r="C43" s="168" t="s">
        <v>357</v>
      </c>
      <c r="D43" s="168"/>
      <c r="E43" s="143">
        <v>3</v>
      </c>
      <c r="F43" s="143" t="s">
        <v>16</v>
      </c>
      <c r="G43" s="143">
        <v>18</v>
      </c>
      <c r="H43" s="105">
        <f t="shared" ref="H43:H45" si="14">I43-G43</f>
        <v>57</v>
      </c>
      <c r="I43" s="105">
        <f>E43*25</f>
        <v>75</v>
      </c>
      <c r="J43" s="148"/>
    </row>
    <row r="44" spans="1:10" ht="16.5" customHeight="1" thickBot="1" x14ac:dyDescent="0.3">
      <c r="A44" s="200"/>
      <c r="B44" s="130" t="s">
        <v>434</v>
      </c>
      <c r="C44" s="168" t="s">
        <v>358</v>
      </c>
      <c r="D44" s="168"/>
      <c r="E44" s="143">
        <v>3</v>
      </c>
      <c r="F44" s="143" t="s">
        <v>16</v>
      </c>
      <c r="G44" s="143">
        <v>18</v>
      </c>
      <c r="H44" s="105">
        <f t="shared" si="14"/>
        <v>57</v>
      </c>
      <c r="I44" s="105">
        <f>E44*25</f>
        <v>75</v>
      </c>
      <c r="J44" s="148"/>
    </row>
    <row r="45" spans="1:10" ht="16.5" customHeight="1" thickBot="1" x14ac:dyDescent="0.3">
      <c r="A45" s="200"/>
      <c r="B45" s="130" t="s">
        <v>435</v>
      </c>
      <c r="C45" s="168" t="s">
        <v>359</v>
      </c>
      <c r="D45" s="168"/>
      <c r="E45" s="143">
        <v>3</v>
      </c>
      <c r="F45" s="143" t="s">
        <v>16</v>
      </c>
      <c r="G45" s="143">
        <v>18</v>
      </c>
      <c r="H45" s="105">
        <f t="shared" si="14"/>
        <v>57</v>
      </c>
      <c r="I45" s="105">
        <f>E45*25</f>
        <v>75</v>
      </c>
      <c r="J45" s="148"/>
    </row>
    <row r="46" spans="1:10" ht="16.5" customHeight="1" thickBot="1" x14ac:dyDescent="0.3">
      <c r="A46" s="200"/>
      <c r="B46" s="63" t="s">
        <v>341</v>
      </c>
      <c r="C46" s="181" t="s">
        <v>360</v>
      </c>
      <c r="D46" s="181"/>
      <c r="E46" s="63">
        <f>SUM(E47:E49)</f>
        <v>6</v>
      </c>
      <c r="F46" s="63"/>
      <c r="G46" s="64">
        <f>SUM(G47:G49)</f>
        <v>46</v>
      </c>
      <c r="H46" s="64">
        <f t="shared" ref="H46:I46" si="15">SUM(H47:H49)</f>
        <v>104</v>
      </c>
      <c r="I46" s="64">
        <f t="shared" si="15"/>
        <v>150</v>
      </c>
      <c r="J46" s="156" t="s">
        <v>407</v>
      </c>
    </row>
    <row r="47" spans="1:10" ht="16.5" customHeight="1" thickBot="1" x14ac:dyDescent="0.3">
      <c r="A47" s="200"/>
      <c r="B47" s="130" t="s">
        <v>436</v>
      </c>
      <c r="C47" s="168" t="s">
        <v>361</v>
      </c>
      <c r="D47" s="168"/>
      <c r="E47" s="143">
        <v>2</v>
      </c>
      <c r="F47" s="143" t="s">
        <v>16</v>
      </c>
      <c r="G47" s="143">
        <v>14</v>
      </c>
      <c r="H47" s="106">
        <f>I47-G47</f>
        <v>36</v>
      </c>
      <c r="I47" s="105">
        <f>E47*25</f>
        <v>50</v>
      </c>
      <c r="J47" s="149"/>
    </row>
    <row r="48" spans="1:10" ht="16.5" customHeight="1" thickBot="1" x14ac:dyDescent="0.3">
      <c r="A48" s="200"/>
      <c r="B48" s="130" t="s">
        <v>437</v>
      </c>
      <c r="C48" s="168" t="s">
        <v>362</v>
      </c>
      <c r="D48" s="168"/>
      <c r="E48" s="143">
        <v>2</v>
      </c>
      <c r="F48" s="143" t="s">
        <v>14</v>
      </c>
      <c r="G48" s="143">
        <v>14</v>
      </c>
      <c r="H48" s="106">
        <f>I48-G48</f>
        <v>36</v>
      </c>
      <c r="I48" s="105">
        <f>E48*25</f>
        <v>50</v>
      </c>
      <c r="J48" s="149"/>
    </row>
    <row r="49" spans="1:10" ht="16.5" customHeight="1" thickBot="1" x14ac:dyDescent="0.3">
      <c r="A49" s="200"/>
      <c r="B49" s="130" t="s">
        <v>438</v>
      </c>
      <c r="C49" s="142" t="s">
        <v>363</v>
      </c>
      <c r="D49" s="142"/>
      <c r="E49" s="143">
        <v>2</v>
      </c>
      <c r="F49" s="143" t="s">
        <v>14</v>
      </c>
      <c r="G49" s="143">
        <v>18</v>
      </c>
      <c r="H49" s="106">
        <f>I49-G49</f>
        <v>32</v>
      </c>
      <c r="I49" s="105">
        <f>E49*25</f>
        <v>50</v>
      </c>
      <c r="J49" s="149"/>
    </row>
    <row r="50" spans="1:10" ht="16.5" customHeight="1" thickBot="1" x14ac:dyDescent="0.3">
      <c r="A50" s="200"/>
      <c r="B50" s="63" t="s">
        <v>342</v>
      </c>
      <c r="C50" s="181" t="s">
        <v>1044</v>
      </c>
      <c r="D50" s="181"/>
      <c r="E50" s="63">
        <f>SUM(E51:E53)</f>
        <v>4</v>
      </c>
      <c r="F50" s="63"/>
      <c r="G50" s="63">
        <f t="shared" ref="G50:I50" si="16">SUM(G51:G53)</f>
        <v>44</v>
      </c>
      <c r="H50" s="63">
        <f t="shared" si="16"/>
        <v>56</v>
      </c>
      <c r="I50" s="63">
        <f t="shared" si="16"/>
        <v>100</v>
      </c>
      <c r="J50" s="155" t="s">
        <v>408</v>
      </c>
    </row>
    <row r="51" spans="1:10" ht="16.5" customHeight="1" thickBot="1" x14ac:dyDescent="0.3">
      <c r="A51" s="200"/>
      <c r="B51" s="130" t="s">
        <v>439</v>
      </c>
      <c r="C51" s="168" t="s">
        <v>1046</v>
      </c>
      <c r="D51" s="168"/>
      <c r="E51" s="143">
        <v>2</v>
      </c>
      <c r="F51" s="143" t="s">
        <v>14</v>
      </c>
      <c r="G51" s="143">
        <v>20</v>
      </c>
      <c r="H51" s="106">
        <f t="shared" ref="H51:H52" si="17">I51-G51</f>
        <v>30</v>
      </c>
      <c r="I51" s="105">
        <f>E51*25</f>
        <v>50</v>
      </c>
      <c r="J51" s="149"/>
    </row>
    <row r="52" spans="1:10" ht="30" customHeight="1" thickBot="1" x14ac:dyDescent="0.3">
      <c r="A52" s="200"/>
      <c r="B52" s="130" t="s">
        <v>440</v>
      </c>
      <c r="C52" s="169" t="s">
        <v>1045</v>
      </c>
      <c r="D52" s="169"/>
      <c r="E52" s="143">
        <v>1</v>
      </c>
      <c r="F52" s="143" t="s">
        <v>14</v>
      </c>
      <c r="G52" s="143">
        <v>12</v>
      </c>
      <c r="H52" s="106">
        <f t="shared" si="17"/>
        <v>13</v>
      </c>
      <c r="I52" s="105">
        <f>E52*25</f>
        <v>25</v>
      </c>
      <c r="J52" s="149"/>
    </row>
    <row r="53" spans="1:10" ht="32.25" customHeight="1" thickBot="1" x14ac:dyDescent="0.3">
      <c r="A53" s="200"/>
      <c r="B53" s="130" t="s">
        <v>441</v>
      </c>
      <c r="C53" s="169" t="s">
        <v>1047</v>
      </c>
      <c r="D53" s="169"/>
      <c r="E53" s="143">
        <v>1</v>
      </c>
      <c r="F53" s="143" t="s">
        <v>14</v>
      </c>
      <c r="G53" s="143">
        <v>12</v>
      </c>
      <c r="H53" s="106">
        <f t="shared" ref="H53" si="18">I53-G53</f>
        <v>13</v>
      </c>
      <c r="I53" s="105">
        <f>E53*25</f>
        <v>25</v>
      </c>
      <c r="J53" s="149"/>
    </row>
    <row r="54" spans="1:10" ht="16.5" thickBot="1" x14ac:dyDescent="0.3">
      <c r="A54" s="200"/>
      <c r="B54" s="125" t="s">
        <v>343</v>
      </c>
      <c r="C54" s="181" t="s">
        <v>364</v>
      </c>
      <c r="D54" s="181"/>
      <c r="E54" s="63">
        <f>SUM(E55:E57)</f>
        <v>4</v>
      </c>
      <c r="F54" s="63"/>
      <c r="G54" s="64">
        <f>SUM(G55:G57)</f>
        <v>48</v>
      </c>
      <c r="H54" s="64">
        <f>SUM(H55:H57)</f>
        <v>52</v>
      </c>
      <c r="I54" s="64">
        <f>SUM(I55:I57)</f>
        <v>100</v>
      </c>
      <c r="J54" s="156" t="s">
        <v>409</v>
      </c>
    </row>
    <row r="55" spans="1:10" ht="16.5" customHeight="1" thickBot="1" x14ac:dyDescent="0.3">
      <c r="A55" s="200"/>
      <c r="B55" s="130" t="s">
        <v>442</v>
      </c>
      <c r="C55" s="167" t="s">
        <v>365</v>
      </c>
      <c r="D55" s="167"/>
      <c r="E55" s="143">
        <v>2</v>
      </c>
      <c r="F55" s="143" t="s">
        <v>16</v>
      </c>
      <c r="G55" s="143">
        <v>24</v>
      </c>
      <c r="H55" s="106">
        <f t="shared" ref="H55:H60" si="19">I55-G55</f>
        <v>26</v>
      </c>
      <c r="I55" s="105">
        <f>E55*25</f>
        <v>50</v>
      </c>
      <c r="J55" s="149"/>
    </row>
    <row r="56" spans="1:10" ht="16.5" customHeight="1" thickBot="1" x14ac:dyDescent="0.3">
      <c r="A56" s="200"/>
      <c r="B56" s="130" t="s">
        <v>443</v>
      </c>
      <c r="C56" s="167" t="s">
        <v>366</v>
      </c>
      <c r="D56" s="167"/>
      <c r="E56" s="143">
        <v>1</v>
      </c>
      <c r="F56" s="143" t="s">
        <v>14</v>
      </c>
      <c r="G56" s="143">
        <v>12</v>
      </c>
      <c r="H56" s="106">
        <f t="shared" si="19"/>
        <v>13</v>
      </c>
      <c r="I56" s="105">
        <f>E56*25</f>
        <v>25</v>
      </c>
      <c r="J56" s="149"/>
    </row>
    <row r="57" spans="1:10" ht="16.5" customHeight="1" thickBot="1" x14ac:dyDescent="0.3">
      <c r="A57" s="200"/>
      <c r="B57" s="130" t="s">
        <v>444</v>
      </c>
      <c r="C57" s="167" t="s">
        <v>367</v>
      </c>
      <c r="D57" s="167"/>
      <c r="E57" s="143">
        <v>1</v>
      </c>
      <c r="F57" s="143" t="s">
        <v>14</v>
      </c>
      <c r="G57" s="143">
        <v>12</v>
      </c>
      <c r="H57" s="106">
        <f t="shared" si="19"/>
        <v>13</v>
      </c>
      <c r="I57" s="105">
        <f>E57*25</f>
        <v>25</v>
      </c>
      <c r="J57" s="149"/>
    </row>
    <row r="58" spans="1:10" ht="16.5" customHeight="1" thickBot="1" x14ac:dyDescent="0.3">
      <c r="A58" s="200"/>
      <c r="B58" s="63" t="s">
        <v>344</v>
      </c>
      <c r="C58" s="181" t="s">
        <v>369</v>
      </c>
      <c r="D58" s="181"/>
      <c r="E58" s="63">
        <f>SUM(E59:E60)</f>
        <v>7</v>
      </c>
      <c r="F58" s="63"/>
      <c r="G58" s="64">
        <f>SUM(G59:G60)</f>
        <v>150</v>
      </c>
      <c r="H58" s="64">
        <f>SUM(H59:H60)</f>
        <v>25</v>
      </c>
      <c r="I58" s="64">
        <f>SUM(I59:I60)</f>
        <v>175</v>
      </c>
      <c r="J58" s="156" t="s">
        <v>409</v>
      </c>
    </row>
    <row r="59" spans="1:10" ht="16.5" customHeight="1" thickBot="1" x14ac:dyDescent="0.3">
      <c r="A59" s="200"/>
      <c r="B59" s="130" t="s">
        <v>445</v>
      </c>
      <c r="C59" s="168" t="s">
        <v>370</v>
      </c>
      <c r="D59" s="168"/>
      <c r="E59" s="143">
        <v>6</v>
      </c>
      <c r="F59" s="143" t="s">
        <v>14</v>
      </c>
      <c r="G59" s="143">
        <v>125</v>
      </c>
      <c r="H59" s="106">
        <f t="shared" si="19"/>
        <v>25</v>
      </c>
      <c r="I59" s="105">
        <f>E59*25</f>
        <v>150</v>
      </c>
      <c r="J59" s="149"/>
    </row>
    <row r="60" spans="1:10" ht="16.5" customHeight="1" thickBot="1" x14ac:dyDescent="0.3">
      <c r="A60" s="200"/>
      <c r="B60" s="130" t="s">
        <v>446</v>
      </c>
      <c r="C60" s="168" t="s">
        <v>371</v>
      </c>
      <c r="D60" s="168"/>
      <c r="E60" s="143">
        <v>1</v>
      </c>
      <c r="F60" s="143" t="s">
        <v>14</v>
      </c>
      <c r="G60" s="143">
        <v>25</v>
      </c>
      <c r="H60" s="106">
        <f t="shared" si="19"/>
        <v>0</v>
      </c>
      <c r="I60" s="105">
        <f>E60*25</f>
        <v>25</v>
      </c>
      <c r="J60" s="149"/>
    </row>
    <row r="61" spans="1:10" ht="16.5" customHeight="1" thickBot="1" x14ac:dyDescent="0.3">
      <c r="A61" s="201"/>
      <c r="B61" s="175" t="s">
        <v>19</v>
      </c>
      <c r="C61" s="176"/>
      <c r="D61" s="177"/>
      <c r="E61" s="113">
        <f>SUM(E58,E54,E50,E46,E42)</f>
        <v>30</v>
      </c>
      <c r="F61" s="113"/>
      <c r="G61" s="113">
        <f>SUM(G58,G54,G50,G46,G42)</f>
        <v>342</v>
      </c>
      <c r="H61" s="113">
        <f>SUM(H58,H54,H50,H46,H42)</f>
        <v>408</v>
      </c>
      <c r="I61" s="113">
        <f>SUM(I58,I54,I50,I46,I42)</f>
        <v>750</v>
      </c>
      <c r="J61" s="157"/>
    </row>
    <row r="62" spans="1:10" ht="16.5" thickBot="1" x14ac:dyDescent="0.3">
      <c r="A62" s="202" t="s">
        <v>22</v>
      </c>
      <c r="B62" s="96" t="s">
        <v>345</v>
      </c>
      <c r="C62" s="171" t="s">
        <v>368</v>
      </c>
      <c r="D62" s="171"/>
      <c r="E62" s="96">
        <f>SUM(E63:E64)</f>
        <v>4</v>
      </c>
      <c r="F62" s="96"/>
      <c r="G62" s="97">
        <f>SUM(G63:G64)</f>
        <v>38</v>
      </c>
      <c r="H62" s="97">
        <f>SUM(H63:H64)</f>
        <v>62</v>
      </c>
      <c r="I62" s="97">
        <f>SUM(I63:I64)</f>
        <v>100</v>
      </c>
      <c r="J62" s="100" t="s">
        <v>412</v>
      </c>
    </row>
    <row r="63" spans="1:10" ht="16.5" customHeight="1" thickBot="1" x14ac:dyDescent="0.3">
      <c r="A63" s="202"/>
      <c r="B63" s="130" t="s">
        <v>447</v>
      </c>
      <c r="C63" s="168" t="s">
        <v>410</v>
      </c>
      <c r="D63" s="168"/>
      <c r="E63" s="143">
        <v>2</v>
      </c>
      <c r="F63" s="143" t="s">
        <v>16</v>
      </c>
      <c r="G63" s="143">
        <v>18</v>
      </c>
      <c r="H63" s="105">
        <f t="shared" ref="H63:H64" si="20">I63-G63</f>
        <v>32</v>
      </c>
      <c r="I63" s="105">
        <f>E63*25</f>
        <v>50</v>
      </c>
      <c r="J63" s="148"/>
    </row>
    <row r="64" spans="1:10" ht="16.5" customHeight="1" thickBot="1" x14ac:dyDescent="0.3">
      <c r="A64" s="202"/>
      <c r="B64" s="130" t="s">
        <v>448</v>
      </c>
      <c r="C64" s="168" t="s">
        <v>411</v>
      </c>
      <c r="D64" s="168"/>
      <c r="E64" s="143">
        <v>2</v>
      </c>
      <c r="F64" s="143" t="s">
        <v>16</v>
      </c>
      <c r="G64" s="143">
        <v>20</v>
      </c>
      <c r="H64" s="105">
        <f t="shared" si="20"/>
        <v>30</v>
      </c>
      <c r="I64" s="105">
        <f>E64*25</f>
        <v>50</v>
      </c>
      <c r="J64" s="148"/>
    </row>
    <row r="65" spans="1:10" ht="16.5" thickBot="1" x14ac:dyDescent="0.3">
      <c r="A65" s="202"/>
      <c r="B65" s="96" t="s">
        <v>346</v>
      </c>
      <c r="C65" s="171" t="s">
        <v>372</v>
      </c>
      <c r="D65" s="171"/>
      <c r="E65" s="96">
        <f>SUM(E66:E68)</f>
        <v>5</v>
      </c>
      <c r="F65" s="96"/>
      <c r="G65" s="97">
        <f>SUM(G66:G68)</f>
        <v>42</v>
      </c>
      <c r="H65" s="97">
        <f>SUM(H66:H68)</f>
        <v>83</v>
      </c>
      <c r="I65" s="97">
        <f>SUM(I66:I68)</f>
        <v>125</v>
      </c>
      <c r="J65" s="100" t="s">
        <v>407</v>
      </c>
    </row>
    <row r="66" spans="1:10" ht="16.5" customHeight="1" thickBot="1" x14ac:dyDescent="0.3">
      <c r="A66" s="202"/>
      <c r="B66" s="130" t="s">
        <v>449</v>
      </c>
      <c r="C66" s="168" t="s">
        <v>373</v>
      </c>
      <c r="D66" s="168"/>
      <c r="E66" s="143">
        <v>2</v>
      </c>
      <c r="F66" s="143" t="s">
        <v>14</v>
      </c>
      <c r="G66" s="143">
        <v>14</v>
      </c>
      <c r="H66" s="105">
        <f t="shared" ref="H66" si="21">I66-G66</f>
        <v>36</v>
      </c>
      <c r="I66" s="105">
        <f>E66*25</f>
        <v>50</v>
      </c>
      <c r="J66" s="149"/>
    </row>
    <row r="67" spans="1:10" ht="16.5" customHeight="1" thickBot="1" x14ac:dyDescent="0.3">
      <c r="A67" s="202"/>
      <c r="B67" s="130" t="s">
        <v>450</v>
      </c>
      <c r="C67" s="168" t="s">
        <v>374</v>
      </c>
      <c r="D67" s="168"/>
      <c r="E67" s="143">
        <v>2</v>
      </c>
      <c r="F67" s="143" t="s">
        <v>16</v>
      </c>
      <c r="G67" s="143">
        <v>14</v>
      </c>
      <c r="H67" s="114">
        <f>I67-G67</f>
        <v>36</v>
      </c>
      <c r="I67" s="114">
        <f>E67*25</f>
        <v>50</v>
      </c>
      <c r="J67" s="149"/>
    </row>
    <row r="68" spans="1:10" ht="16.5" customHeight="1" thickBot="1" x14ac:dyDescent="0.3">
      <c r="A68" s="202"/>
      <c r="B68" s="130" t="s">
        <v>451</v>
      </c>
      <c r="C68" s="168" t="s">
        <v>375</v>
      </c>
      <c r="D68" s="168"/>
      <c r="E68" s="143">
        <v>1</v>
      </c>
      <c r="F68" s="143" t="s">
        <v>14</v>
      </c>
      <c r="G68" s="143">
        <v>14</v>
      </c>
      <c r="H68" s="114">
        <f t="shared" ref="H68" si="22">I68-G68</f>
        <v>11</v>
      </c>
      <c r="I68" s="114">
        <f>E68*25</f>
        <v>25</v>
      </c>
      <c r="J68" s="149"/>
    </row>
    <row r="69" spans="1:10" ht="16.5" thickBot="1" x14ac:dyDescent="0.3">
      <c r="A69" s="202"/>
      <c r="B69" s="126" t="s">
        <v>347</v>
      </c>
      <c r="C69" s="171" t="s">
        <v>376</v>
      </c>
      <c r="D69" s="171"/>
      <c r="E69" s="96">
        <f>SUM(E70:E73)</f>
        <v>14</v>
      </c>
      <c r="F69" s="96"/>
      <c r="G69" s="96">
        <f t="shared" ref="G69:I69" si="23">SUM(G70:G73)</f>
        <v>74</v>
      </c>
      <c r="H69" s="96">
        <f t="shared" si="23"/>
        <v>276</v>
      </c>
      <c r="I69" s="96">
        <f t="shared" si="23"/>
        <v>350</v>
      </c>
      <c r="J69" s="158" t="s">
        <v>409</v>
      </c>
    </row>
    <row r="70" spans="1:10" ht="15.75" thickBot="1" x14ac:dyDescent="0.3">
      <c r="A70" s="202"/>
      <c r="B70" s="130" t="s">
        <v>452</v>
      </c>
      <c r="C70" s="167" t="s">
        <v>377</v>
      </c>
      <c r="D70" s="167"/>
      <c r="E70" s="143">
        <v>4</v>
      </c>
      <c r="F70" s="143" t="s">
        <v>16</v>
      </c>
      <c r="G70" s="143">
        <v>20</v>
      </c>
      <c r="H70" s="106">
        <f t="shared" ref="H70:H71" si="24">I70-G70</f>
        <v>80</v>
      </c>
      <c r="I70" s="106">
        <f>E70*25</f>
        <v>100</v>
      </c>
      <c r="J70" s="150"/>
    </row>
    <row r="71" spans="1:10" ht="16.5" customHeight="1" thickBot="1" x14ac:dyDescent="0.3">
      <c r="A71" s="202"/>
      <c r="B71" s="130" t="s">
        <v>453</v>
      </c>
      <c r="C71" s="167" t="s">
        <v>378</v>
      </c>
      <c r="D71" s="167"/>
      <c r="E71" s="143">
        <v>4</v>
      </c>
      <c r="F71" s="143" t="s">
        <v>14</v>
      </c>
      <c r="G71" s="143">
        <v>20</v>
      </c>
      <c r="H71" s="105">
        <f t="shared" si="24"/>
        <v>80</v>
      </c>
      <c r="I71" s="105">
        <f>E71*25</f>
        <v>100</v>
      </c>
      <c r="J71" s="149"/>
    </row>
    <row r="72" spans="1:10" ht="16.5" customHeight="1" thickBot="1" x14ac:dyDescent="0.3">
      <c r="A72" s="202"/>
      <c r="B72" s="130" t="s">
        <v>454</v>
      </c>
      <c r="C72" s="167" t="s">
        <v>379</v>
      </c>
      <c r="D72" s="167"/>
      <c r="E72" s="143">
        <v>3</v>
      </c>
      <c r="F72" s="143" t="s">
        <v>14</v>
      </c>
      <c r="G72" s="143">
        <v>14</v>
      </c>
      <c r="H72" s="114">
        <f>I72-G72</f>
        <v>61</v>
      </c>
      <c r="I72" s="114">
        <f>E72*25</f>
        <v>75</v>
      </c>
      <c r="J72" s="149"/>
    </row>
    <row r="73" spans="1:10" ht="16.5" customHeight="1" thickBot="1" x14ac:dyDescent="0.3">
      <c r="A73" s="202"/>
      <c r="B73" s="130" t="s">
        <v>455</v>
      </c>
      <c r="C73" s="167" t="s">
        <v>380</v>
      </c>
      <c r="D73" s="167"/>
      <c r="E73" s="143">
        <v>3</v>
      </c>
      <c r="F73" s="143" t="s">
        <v>14</v>
      </c>
      <c r="G73" s="143">
        <v>20</v>
      </c>
      <c r="H73" s="114">
        <f t="shared" ref="H73" si="25">I73-G73</f>
        <v>55</v>
      </c>
      <c r="I73" s="114">
        <f>E73*25</f>
        <v>75</v>
      </c>
      <c r="J73" s="149"/>
    </row>
    <row r="74" spans="1:10" ht="16.5" thickBot="1" x14ac:dyDescent="0.3">
      <c r="A74" s="202"/>
      <c r="B74" s="96" t="s">
        <v>348</v>
      </c>
      <c r="C74" s="171" t="s">
        <v>381</v>
      </c>
      <c r="D74" s="171"/>
      <c r="E74" s="96">
        <f>SUM(E75:E76)</f>
        <v>7</v>
      </c>
      <c r="F74" s="96"/>
      <c r="G74" s="96">
        <f t="shared" ref="G74:I74" si="26">SUM(G75:G76)</f>
        <v>150</v>
      </c>
      <c r="H74" s="96">
        <f t="shared" si="26"/>
        <v>25</v>
      </c>
      <c r="I74" s="96">
        <f t="shared" si="26"/>
        <v>175</v>
      </c>
      <c r="J74" s="158" t="s">
        <v>409</v>
      </c>
    </row>
    <row r="75" spans="1:10" ht="16.5" customHeight="1" thickBot="1" x14ac:dyDescent="0.3">
      <c r="A75" s="202"/>
      <c r="B75" s="130" t="s">
        <v>456</v>
      </c>
      <c r="C75" s="168" t="s">
        <v>370</v>
      </c>
      <c r="D75" s="168"/>
      <c r="E75" s="143">
        <v>6</v>
      </c>
      <c r="F75" s="143" t="s">
        <v>14</v>
      </c>
      <c r="G75" s="143">
        <v>125</v>
      </c>
      <c r="H75" s="105">
        <f t="shared" ref="H75" si="27">I75-G75</f>
        <v>25</v>
      </c>
      <c r="I75" s="105">
        <f>E75*25</f>
        <v>150</v>
      </c>
      <c r="J75" s="159"/>
    </row>
    <row r="76" spans="1:10" ht="16.5" customHeight="1" thickBot="1" x14ac:dyDescent="0.3">
      <c r="A76" s="202"/>
      <c r="B76" s="130" t="s">
        <v>457</v>
      </c>
      <c r="C76" s="168" t="s">
        <v>382</v>
      </c>
      <c r="D76" s="168"/>
      <c r="E76" s="143">
        <v>1</v>
      </c>
      <c r="F76" s="143" t="s">
        <v>14</v>
      </c>
      <c r="G76" s="143">
        <v>25</v>
      </c>
      <c r="H76" s="105">
        <f t="shared" ref="H76" si="28">I76-G76</f>
        <v>0</v>
      </c>
      <c r="I76" s="105">
        <f>E76*25</f>
        <v>25</v>
      </c>
      <c r="J76" s="159"/>
    </row>
    <row r="77" spans="1:10" ht="16.5" customHeight="1" thickBot="1" x14ac:dyDescent="0.3">
      <c r="A77" s="202"/>
      <c r="B77" s="178" t="s">
        <v>19</v>
      </c>
      <c r="C77" s="179"/>
      <c r="D77" s="180"/>
      <c r="E77" s="115">
        <f>E69+E65+E62+E74</f>
        <v>30</v>
      </c>
      <c r="F77" s="115"/>
      <c r="G77" s="115">
        <f t="shared" ref="G77:I77" si="29">G69+G65+G62+G74</f>
        <v>304</v>
      </c>
      <c r="H77" s="115">
        <f t="shared" si="29"/>
        <v>446</v>
      </c>
      <c r="I77" s="115">
        <f t="shared" si="29"/>
        <v>750</v>
      </c>
      <c r="J77" s="160"/>
    </row>
    <row r="78" spans="1:10" ht="16.5" customHeight="1" thickBot="1" x14ac:dyDescent="0.3">
      <c r="A78" s="206" t="s">
        <v>23</v>
      </c>
      <c r="B78" s="95" t="s">
        <v>349</v>
      </c>
      <c r="C78" s="170" t="s">
        <v>384</v>
      </c>
      <c r="D78" s="170"/>
      <c r="E78" s="95">
        <f>SUM(E79:E81)</f>
        <v>6</v>
      </c>
      <c r="F78" s="95"/>
      <c r="G78" s="95">
        <f>SUM(G79:G81)</f>
        <v>42</v>
      </c>
      <c r="H78" s="95">
        <f>SUM(H79:H81)</f>
        <v>108</v>
      </c>
      <c r="I78" s="95">
        <f>SUM(I79:I81)</f>
        <v>150</v>
      </c>
      <c r="J78" s="161" t="s">
        <v>413</v>
      </c>
    </row>
    <row r="79" spans="1:10" ht="16.5" customHeight="1" thickBot="1" x14ac:dyDescent="0.3">
      <c r="A79" s="206"/>
      <c r="B79" s="130" t="s">
        <v>458</v>
      </c>
      <c r="C79" s="144" t="s">
        <v>1049</v>
      </c>
      <c r="D79" s="145" t="s">
        <v>1048</v>
      </c>
      <c r="E79" s="143">
        <v>2</v>
      </c>
      <c r="F79" s="143" t="s">
        <v>16</v>
      </c>
      <c r="G79" s="143">
        <v>14</v>
      </c>
      <c r="H79" s="105">
        <f t="shared" ref="H79" si="30">I79-G79</f>
        <v>36</v>
      </c>
      <c r="I79" s="105">
        <f>E79*25</f>
        <v>50</v>
      </c>
      <c r="J79" s="159"/>
    </row>
    <row r="80" spans="1:10" ht="15.75" customHeight="1" thickBot="1" x14ac:dyDescent="0.3">
      <c r="A80" s="206"/>
      <c r="B80" s="131" t="s">
        <v>459</v>
      </c>
      <c r="C80" s="144" t="s">
        <v>483</v>
      </c>
      <c r="D80" s="145" t="s">
        <v>484</v>
      </c>
      <c r="E80" s="143">
        <v>2</v>
      </c>
      <c r="F80" s="143" t="s">
        <v>14</v>
      </c>
      <c r="G80" s="143">
        <v>14</v>
      </c>
      <c r="H80" s="105">
        <f>I80-G80</f>
        <v>36</v>
      </c>
      <c r="I80" s="105">
        <f>E80*25</f>
        <v>50</v>
      </c>
      <c r="J80" s="149"/>
    </row>
    <row r="81" spans="1:10" ht="15.75" customHeight="1" thickBot="1" x14ac:dyDescent="0.3">
      <c r="A81" s="206"/>
      <c r="B81" s="131" t="s">
        <v>460</v>
      </c>
      <c r="C81" s="144" t="s">
        <v>485</v>
      </c>
      <c r="D81" s="145" t="s">
        <v>486</v>
      </c>
      <c r="E81" s="143">
        <v>2</v>
      </c>
      <c r="F81" s="143" t="s">
        <v>14</v>
      </c>
      <c r="G81" s="143">
        <v>14</v>
      </c>
      <c r="H81" s="105">
        <f>I81-G81</f>
        <v>36</v>
      </c>
      <c r="I81" s="105">
        <f>E81*25</f>
        <v>50</v>
      </c>
      <c r="J81" s="149"/>
    </row>
    <row r="82" spans="1:10" ht="16.5" customHeight="1" thickBot="1" x14ac:dyDescent="0.3">
      <c r="A82" s="206"/>
      <c r="B82" s="127" t="s">
        <v>350</v>
      </c>
      <c r="C82" s="170" t="s">
        <v>385</v>
      </c>
      <c r="D82" s="170"/>
      <c r="E82" s="95">
        <f>SUM(E83:E88)</f>
        <v>16</v>
      </c>
      <c r="F82" s="95"/>
      <c r="G82" s="95">
        <f t="shared" ref="G82:I82" si="31">SUM(G83:G88)</f>
        <v>102</v>
      </c>
      <c r="H82" s="95">
        <f t="shared" si="31"/>
        <v>300</v>
      </c>
      <c r="I82" s="95">
        <f t="shared" si="31"/>
        <v>400</v>
      </c>
      <c r="J82" s="161" t="s">
        <v>409</v>
      </c>
    </row>
    <row r="83" spans="1:10" ht="16.5" customHeight="1" thickBot="1" x14ac:dyDescent="0.3">
      <c r="A83" s="206"/>
      <c r="B83" s="131" t="s">
        <v>461</v>
      </c>
      <c r="C83" s="167" t="s">
        <v>386</v>
      </c>
      <c r="D83" s="167"/>
      <c r="E83" s="143">
        <v>3</v>
      </c>
      <c r="F83" s="143" t="s">
        <v>16</v>
      </c>
      <c r="G83" s="143">
        <v>20</v>
      </c>
      <c r="H83" s="105">
        <f t="shared" ref="H83" si="32">I83-G83</f>
        <v>55</v>
      </c>
      <c r="I83" s="105">
        <f>E83*25</f>
        <v>75</v>
      </c>
      <c r="J83" s="162"/>
    </row>
    <row r="84" spans="1:10" ht="15.75" customHeight="1" thickBot="1" x14ac:dyDescent="0.3">
      <c r="A84" s="206"/>
      <c r="B84" s="131" t="s">
        <v>462</v>
      </c>
      <c r="C84" s="167" t="s">
        <v>387</v>
      </c>
      <c r="D84" s="167"/>
      <c r="E84" s="143">
        <v>3</v>
      </c>
      <c r="F84" s="143" t="s">
        <v>16</v>
      </c>
      <c r="G84" s="143">
        <v>20</v>
      </c>
      <c r="H84" s="105">
        <f>I84-G84</f>
        <v>55</v>
      </c>
      <c r="I84" s="105">
        <f>E84*25</f>
        <v>75</v>
      </c>
      <c r="J84" s="149"/>
    </row>
    <row r="85" spans="1:10" ht="15.75" customHeight="1" thickBot="1" x14ac:dyDescent="0.3">
      <c r="A85" s="206"/>
      <c r="B85" s="131" t="s">
        <v>463</v>
      </c>
      <c r="C85" s="167" t="s">
        <v>388</v>
      </c>
      <c r="D85" s="167"/>
      <c r="E85" s="143">
        <v>2</v>
      </c>
      <c r="F85" s="143" t="s">
        <v>14</v>
      </c>
      <c r="G85" s="143">
        <v>14</v>
      </c>
      <c r="H85" s="105">
        <f>I85-G85</f>
        <v>36</v>
      </c>
      <c r="I85" s="105">
        <f>E85*25</f>
        <v>50</v>
      </c>
      <c r="J85" s="149"/>
    </row>
    <row r="86" spans="1:10" ht="16.5" customHeight="1" thickBot="1" x14ac:dyDescent="0.3">
      <c r="A86" s="206"/>
      <c r="B86" s="131" t="s">
        <v>464</v>
      </c>
      <c r="C86" s="167" t="s">
        <v>389</v>
      </c>
      <c r="D86" s="167"/>
      <c r="E86" s="143">
        <v>2</v>
      </c>
      <c r="F86" s="143" t="s">
        <v>14</v>
      </c>
      <c r="G86" s="143">
        <v>14</v>
      </c>
      <c r="H86" s="106">
        <v>38</v>
      </c>
      <c r="I86" s="106">
        <v>50</v>
      </c>
      <c r="J86" s="149"/>
    </row>
    <row r="87" spans="1:10" ht="15.75" customHeight="1" thickBot="1" x14ac:dyDescent="0.3">
      <c r="A87" s="206"/>
      <c r="B87" s="131" t="s">
        <v>465</v>
      </c>
      <c r="C87" s="167" t="s">
        <v>390</v>
      </c>
      <c r="D87" s="167"/>
      <c r="E87" s="143">
        <v>2</v>
      </c>
      <c r="F87" s="143" t="s">
        <v>16</v>
      </c>
      <c r="G87" s="143">
        <v>14</v>
      </c>
      <c r="H87" s="105">
        <f>I87-G87</f>
        <v>36</v>
      </c>
      <c r="I87" s="105">
        <f>E87*25</f>
        <v>50</v>
      </c>
      <c r="J87" s="149"/>
    </row>
    <row r="88" spans="1:10" ht="16.5" customHeight="1" thickBot="1" x14ac:dyDescent="0.3">
      <c r="A88" s="206"/>
      <c r="B88" s="131" t="s">
        <v>466</v>
      </c>
      <c r="C88" s="167" t="s">
        <v>380</v>
      </c>
      <c r="D88" s="167"/>
      <c r="E88" s="143">
        <v>4</v>
      </c>
      <c r="F88" s="143" t="s">
        <v>14</v>
      </c>
      <c r="G88" s="143">
        <v>20</v>
      </c>
      <c r="H88" s="106">
        <v>80</v>
      </c>
      <c r="I88" s="106">
        <v>100</v>
      </c>
      <c r="J88" s="149"/>
    </row>
    <row r="89" spans="1:10" ht="16.5" customHeight="1" thickBot="1" x14ac:dyDescent="0.3">
      <c r="A89" s="206"/>
      <c r="B89" s="95" t="s">
        <v>351</v>
      </c>
      <c r="C89" s="170" t="s">
        <v>391</v>
      </c>
      <c r="D89" s="170"/>
      <c r="E89" s="95">
        <f>SUM(E90:E91)</f>
        <v>8</v>
      </c>
      <c r="F89" s="95"/>
      <c r="G89" s="95">
        <f>SUM(G90:G91)</f>
        <v>200</v>
      </c>
      <c r="H89" s="95">
        <f t="shared" ref="H89:I89" si="33">SUM(H90:H91)</f>
        <v>0</v>
      </c>
      <c r="I89" s="95">
        <f t="shared" si="33"/>
        <v>200</v>
      </c>
      <c r="J89" s="161"/>
    </row>
    <row r="90" spans="1:10" ht="16.5" customHeight="1" thickBot="1" x14ac:dyDescent="0.3">
      <c r="A90" s="206"/>
      <c r="B90" s="130" t="s">
        <v>467</v>
      </c>
      <c r="C90" s="168" t="s">
        <v>370</v>
      </c>
      <c r="D90" s="168"/>
      <c r="E90" s="143">
        <v>7</v>
      </c>
      <c r="F90" s="143" t="s">
        <v>14</v>
      </c>
      <c r="G90" s="143">
        <v>175</v>
      </c>
      <c r="H90" s="105">
        <f t="shared" ref="H90:H91" si="34">I90-G90</f>
        <v>0</v>
      </c>
      <c r="I90" s="105">
        <f t="shared" ref="I90:I91" si="35">E90*25</f>
        <v>175</v>
      </c>
      <c r="J90" s="159"/>
    </row>
    <row r="91" spans="1:10" ht="16.5" customHeight="1" thickBot="1" x14ac:dyDescent="0.3">
      <c r="A91" s="206"/>
      <c r="B91" s="130" t="s">
        <v>468</v>
      </c>
      <c r="C91" s="168" t="s">
        <v>382</v>
      </c>
      <c r="D91" s="168"/>
      <c r="E91" s="143">
        <v>1</v>
      </c>
      <c r="F91" s="143" t="s">
        <v>14</v>
      </c>
      <c r="G91" s="143">
        <v>25</v>
      </c>
      <c r="H91" s="105">
        <f t="shared" si="34"/>
        <v>0</v>
      </c>
      <c r="I91" s="105">
        <f t="shared" si="35"/>
        <v>25</v>
      </c>
      <c r="J91" s="159"/>
    </row>
    <row r="92" spans="1:10" ht="16.5" customHeight="1" thickBot="1" x14ac:dyDescent="0.3">
      <c r="A92" s="206"/>
      <c r="B92" s="186" t="s">
        <v>19</v>
      </c>
      <c r="C92" s="187"/>
      <c r="D92" s="188"/>
      <c r="E92" s="116">
        <f>SUM(E78,E82,E89)</f>
        <v>30</v>
      </c>
      <c r="F92" s="116"/>
      <c r="G92" s="116">
        <f>SUM(G78,G82,G89)</f>
        <v>344</v>
      </c>
      <c r="H92" s="116">
        <f>SUM(H78,H82,H89)</f>
        <v>408</v>
      </c>
      <c r="I92" s="117">
        <f>SUM(I78,I82,I89)</f>
        <v>750</v>
      </c>
      <c r="J92" s="163"/>
    </row>
    <row r="93" spans="1:10" ht="16.5" customHeight="1" thickBot="1" x14ac:dyDescent="0.3">
      <c r="A93" s="203" t="s">
        <v>24</v>
      </c>
      <c r="B93" s="128" t="s">
        <v>383</v>
      </c>
      <c r="C93" s="185" t="s">
        <v>397</v>
      </c>
      <c r="D93" s="185"/>
      <c r="E93" s="49">
        <f>SUM(E94:E99)</f>
        <v>22</v>
      </c>
      <c r="F93" s="49"/>
      <c r="G93" s="49">
        <f t="shared" ref="G93:I93" si="36">SUM(G94:G99)</f>
        <v>112</v>
      </c>
      <c r="H93" s="49">
        <f t="shared" si="36"/>
        <v>364</v>
      </c>
      <c r="I93" s="49">
        <f t="shared" si="36"/>
        <v>550</v>
      </c>
      <c r="J93" s="164" t="s">
        <v>409</v>
      </c>
    </row>
    <row r="94" spans="1:10" ht="16.5" customHeight="1" thickBot="1" x14ac:dyDescent="0.3">
      <c r="A94" s="204"/>
      <c r="B94" s="130" t="s">
        <v>469</v>
      </c>
      <c r="C94" s="167" t="s">
        <v>392</v>
      </c>
      <c r="D94" s="167"/>
      <c r="E94" s="143">
        <v>4</v>
      </c>
      <c r="F94" s="143" t="s">
        <v>16</v>
      </c>
      <c r="G94" s="143">
        <v>24</v>
      </c>
      <c r="H94" s="106"/>
      <c r="I94" s="106">
        <f t="shared" ref="I94" si="37">E94*25</f>
        <v>100</v>
      </c>
      <c r="J94" s="159"/>
    </row>
    <row r="95" spans="1:10" ht="15.75" customHeight="1" thickBot="1" x14ac:dyDescent="0.3">
      <c r="A95" s="204"/>
      <c r="B95" s="131" t="s">
        <v>470</v>
      </c>
      <c r="C95" s="167" t="s">
        <v>393</v>
      </c>
      <c r="D95" s="167"/>
      <c r="E95" s="143">
        <v>4</v>
      </c>
      <c r="F95" s="143" t="s">
        <v>14</v>
      </c>
      <c r="G95" s="143">
        <v>20</v>
      </c>
      <c r="H95" s="114">
        <f>I95-G95</f>
        <v>80</v>
      </c>
      <c r="I95" s="114">
        <f>E95*25</f>
        <v>100</v>
      </c>
      <c r="J95" s="149"/>
    </row>
    <row r="96" spans="1:10" ht="15.75" customHeight="1" thickBot="1" x14ac:dyDescent="0.3">
      <c r="A96" s="204"/>
      <c r="B96" s="131" t="s">
        <v>471</v>
      </c>
      <c r="C96" s="167" t="s">
        <v>394</v>
      </c>
      <c r="D96" s="167"/>
      <c r="E96" s="143">
        <v>4</v>
      </c>
      <c r="F96" s="143" t="s">
        <v>14</v>
      </c>
      <c r="G96" s="143">
        <v>20</v>
      </c>
      <c r="H96" s="114">
        <f>I96-G96</f>
        <v>80</v>
      </c>
      <c r="I96" s="114">
        <f>E96*25</f>
        <v>100</v>
      </c>
      <c r="J96" s="165"/>
    </row>
    <row r="97" spans="1:10" ht="16.5" customHeight="1" thickBot="1" x14ac:dyDescent="0.3">
      <c r="A97" s="204"/>
      <c r="B97" s="131" t="s">
        <v>472</v>
      </c>
      <c r="C97" s="167" t="s">
        <v>395</v>
      </c>
      <c r="D97" s="167"/>
      <c r="E97" s="143">
        <v>2</v>
      </c>
      <c r="F97" s="143" t="s">
        <v>14</v>
      </c>
      <c r="G97" s="143">
        <v>14</v>
      </c>
      <c r="H97" s="106">
        <v>38</v>
      </c>
      <c r="I97" s="106">
        <v>50</v>
      </c>
      <c r="J97" s="165"/>
    </row>
    <row r="98" spans="1:10" ht="15.75" customHeight="1" thickBot="1" x14ac:dyDescent="0.3">
      <c r="A98" s="204"/>
      <c r="B98" s="131" t="s">
        <v>473</v>
      </c>
      <c r="C98" s="167" t="s">
        <v>396</v>
      </c>
      <c r="D98" s="167"/>
      <c r="E98" s="143">
        <v>2</v>
      </c>
      <c r="F98" s="143" t="s">
        <v>14</v>
      </c>
      <c r="G98" s="143">
        <v>14</v>
      </c>
      <c r="H98" s="114">
        <f>I98-G98</f>
        <v>36</v>
      </c>
      <c r="I98" s="114">
        <f>E98*25</f>
        <v>50</v>
      </c>
      <c r="J98" s="165"/>
    </row>
    <row r="99" spans="1:10" ht="16.5" customHeight="1" thickBot="1" x14ac:dyDescent="0.3">
      <c r="A99" s="204"/>
      <c r="B99" s="131" t="s">
        <v>474</v>
      </c>
      <c r="C99" s="167" t="s">
        <v>380</v>
      </c>
      <c r="D99" s="167"/>
      <c r="E99" s="143">
        <v>6</v>
      </c>
      <c r="F99" s="143" t="s">
        <v>14</v>
      </c>
      <c r="G99" s="143">
        <v>20</v>
      </c>
      <c r="H99" s="106">
        <f>I99-G99</f>
        <v>130</v>
      </c>
      <c r="I99" s="106">
        <v>150</v>
      </c>
      <c r="J99" s="165"/>
    </row>
    <row r="100" spans="1:10" ht="16.5" customHeight="1" thickBot="1" x14ac:dyDescent="0.3">
      <c r="A100" s="204"/>
      <c r="B100" s="49" t="s">
        <v>399</v>
      </c>
      <c r="C100" s="185" t="s">
        <v>398</v>
      </c>
      <c r="D100" s="185"/>
      <c r="E100" s="49">
        <f>SUM(E101:E102)</f>
        <v>8</v>
      </c>
      <c r="F100" s="118"/>
      <c r="G100" s="119">
        <f>SUM(G101:G102)</f>
        <v>200</v>
      </c>
      <c r="H100" s="119">
        <f t="shared" ref="H100:I100" si="38">SUM(H101:H102)</f>
        <v>0</v>
      </c>
      <c r="I100" s="119">
        <f t="shared" si="38"/>
        <v>200</v>
      </c>
      <c r="J100" s="166" t="s">
        <v>409</v>
      </c>
    </row>
    <row r="101" spans="1:10" ht="16.5" customHeight="1" thickBot="1" x14ac:dyDescent="0.3">
      <c r="A101" s="204"/>
      <c r="B101" s="130" t="s">
        <v>475</v>
      </c>
      <c r="C101" s="168" t="s">
        <v>370</v>
      </c>
      <c r="D101" s="168"/>
      <c r="E101" s="143">
        <v>7</v>
      </c>
      <c r="F101" s="143" t="s">
        <v>14</v>
      </c>
      <c r="G101" s="143">
        <v>175</v>
      </c>
      <c r="H101" s="105">
        <f t="shared" ref="H101:H102" si="39">I101-G101</f>
        <v>0</v>
      </c>
      <c r="I101" s="105">
        <f t="shared" ref="I101:I102" si="40">E101*25</f>
        <v>175</v>
      </c>
      <c r="J101" s="159"/>
    </row>
    <row r="102" spans="1:10" ht="16.5" customHeight="1" thickBot="1" x14ac:dyDescent="0.3">
      <c r="A102" s="204"/>
      <c r="B102" s="130" t="s">
        <v>476</v>
      </c>
      <c r="C102" s="168" t="s">
        <v>382</v>
      </c>
      <c r="D102" s="168"/>
      <c r="E102" s="143">
        <v>1</v>
      </c>
      <c r="F102" s="143" t="s">
        <v>14</v>
      </c>
      <c r="G102" s="143">
        <v>25</v>
      </c>
      <c r="H102" s="105">
        <f t="shared" si="39"/>
        <v>0</v>
      </c>
      <c r="I102" s="105">
        <f t="shared" si="40"/>
        <v>25</v>
      </c>
      <c r="J102" s="159"/>
    </row>
    <row r="103" spans="1:10" ht="16.5" customHeight="1" thickBot="1" x14ac:dyDescent="0.3">
      <c r="A103" s="205"/>
      <c r="B103" s="182" t="s">
        <v>19</v>
      </c>
      <c r="C103" s="183"/>
      <c r="D103" s="184"/>
      <c r="E103" s="120">
        <f>SUM(E100,E93)</f>
        <v>30</v>
      </c>
      <c r="F103" s="120"/>
      <c r="G103" s="120">
        <f t="shared" ref="G103:I103" si="41">SUM(G100,G93)</f>
        <v>312</v>
      </c>
      <c r="H103" s="120">
        <f t="shared" si="41"/>
        <v>364</v>
      </c>
      <c r="I103" s="120">
        <f t="shared" si="41"/>
        <v>750</v>
      </c>
      <c r="J103" s="121"/>
    </row>
  </sheetData>
  <sheetProtection algorithmName="SHA-512" hashValue="B57NdC4p3XFfEPnVqabTnd0tpNFLTqNXAC3Cqn2etksu/BuFapUWOMAq/UapgAghW7eIlRHKXFdUtu9T6sbvqQ==" saltValue="HULbh4+pD8A9wWXoCdZd8g==" spinCount="100000" sheet="1" objects="1" scenarios="1"/>
  <mergeCells count="96">
    <mergeCell ref="B7:G7"/>
    <mergeCell ref="A42:A61"/>
    <mergeCell ref="A62:A77"/>
    <mergeCell ref="A93:A103"/>
    <mergeCell ref="A78:A92"/>
    <mergeCell ref="A11:J11"/>
    <mergeCell ref="A12:A28"/>
    <mergeCell ref="A29:A41"/>
    <mergeCell ref="C22:D22"/>
    <mergeCell ref="C40:D40"/>
    <mergeCell ref="C9:D9"/>
    <mergeCell ref="B28:D28"/>
    <mergeCell ref="C29:D29"/>
    <mergeCell ref="C23:D23"/>
    <mergeCell ref="C25:D25"/>
    <mergeCell ref="C20:D20"/>
    <mergeCell ref="C21:D21"/>
    <mergeCell ref="C32:D32"/>
    <mergeCell ref="C31:D31"/>
    <mergeCell ref="C33:D33"/>
    <mergeCell ref="C24:D24"/>
    <mergeCell ref="C30:D30"/>
    <mergeCell ref="C65:D65"/>
    <mergeCell ref="C62:D62"/>
    <mergeCell ref="C75:D75"/>
    <mergeCell ref="C76:D76"/>
    <mergeCell ref="B10:D10"/>
    <mergeCell ref="C13:D13"/>
    <mergeCell ref="C14:D14"/>
    <mergeCell ref="C15:D15"/>
    <mergeCell ref="C16:D16"/>
    <mergeCell ref="C26:D26"/>
    <mergeCell ref="C27:D27"/>
    <mergeCell ref="C34:D34"/>
    <mergeCell ref="C18:D18"/>
    <mergeCell ref="C12:D12"/>
    <mergeCell ref="C17:D17"/>
    <mergeCell ref="C19:D19"/>
    <mergeCell ref="B103:D103"/>
    <mergeCell ref="C100:D100"/>
    <mergeCell ref="C93:D93"/>
    <mergeCell ref="C89:D89"/>
    <mergeCell ref="C82:D82"/>
    <mergeCell ref="C84:D84"/>
    <mergeCell ref="C85:D85"/>
    <mergeCell ref="C86:D86"/>
    <mergeCell ref="C87:D87"/>
    <mergeCell ref="C88:D88"/>
    <mergeCell ref="C90:D90"/>
    <mergeCell ref="C91:D91"/>
    <mergeCell ref="C94:D94"/>
    <mergeCell ref="C95:D95"/>
    <mergeCell ref="C96:D96"/>
    <mergeCell ref="B92:D92"/>
    <mergeCell ref="C47:D47"/>
    <mergeCell ref="C48:D48"/>
    <mergeCell ref="B41:D41"/>
    <mergeCell ref="B61:D61"/>
    <mergeCell ref="B77:D77"/>
    <mergeCell ref="C58:D58"/>
    <mergeCell ref="C54:D54"/>
    <mergeCell ref="C46:D46"/>
    <mergeCell ref="C42:D42"/>
    <mergeCell ref="C45:D45"/>
    <mergeCell ref="C53:D53"/>
    <mergeCell ref="C55:D55"/>
    <mergeCell ref="C56:D56"/>
    <mergeCell ref="C57:D57"/>
    <mergeCell ref="C50:D50"/>
    <mergeCell ref="C73:D73"/>
    <mergeCell ref="C35:D35"/>
    <mergeCell ref="C36:D36"/>
    <mergeCell ref="C37:D37"/>
    <mergeCell ref="C43:D43"/>
    <mergeCell ref="C44:D44"/>
    <mergeCell ref="C51:D51"/>
    <mergeCell ref="C83:D83"/>
    <mergeCell ref="C67:D67"/>
    <mergeCell ref="C68:D68"/>
    <mergeCell ref="C70:D70"/>
    <mergeCell ref="C71:D71"/>
    <mergeCell ref="C72:D72"/>
    <mergeCell ref="C59:D59"/>
    <mergeCell ref="C60:D60"/>
    <mergeCell ref="C63:D63"/>
    <mergeCell ref="C64:D64"/>
    <mergeCell ref="C66:D66"/>
    <mergeCell ref="C52:D52"/>
    <mergeCell ref="C78:D78"/>
    <mergeCell ref="C74:D74"/>
    <mergeCell ref="C69:D69"/>
    <mergeCell ref="C97:D97"/>
    <mergeCell ref="C98:D98"/>
    <mergeCell ref="C99:D99"/>
    <mergeCell ref="C101:D101"/>
    <mergeCell ref="C102:D102"/>
  </mergeCells>
  <hyperlinks>
    <hyperlink ref="C65" location="'M (11)'!A1" tooltip="-&gt; idź do karty modułu" display="Moduł specjalnościowy (2) EKONOMIKA I ORGANIZACJA W HOTELARSTWIE" xr:uid="{00000000-0004-0000-0000-000000000000}"/>
    <hyperlink ref="C82" location="'M (15)'!A1" tooltip="-&gt; idź do karty kursu" display="MODUŁ SPECJALNOŚCIOWY (3-POWiR)" xr:uid="{00000000-0004-0000-0000-000001000000}"/>
    <hyperlink ref="C58" location="'M (9)'!A1" tooltip="-&gt; idź do karty modułu" display="Moduł specjalnościowy (1) EKONOMIKA I ORGANIZACJA W HOTELARSTWIE" xr:uid="{00000000-0004-0000-0000-000002000000}"/>
    <hyperlink ref="C29" location="'M (3)'!A1" tooltip="-&gt; idź do karty modułu" display="TEORETYCZNE PODSTAWY WYCHOWANIA" xr:uid="{00000000-0004-0000-0000-000003000000}"/>
    <hyperlink ref="C18" location="'M (2)'!A1" tooltip="-&gt; idź do karty modułu" display="KOMPETENCJE KLUCZOWE" xr:uid="{00000000-0004-0000-0000-000004000000}"/>
    <hyperlink ref="C42" location="'M (5)'!A1" tooltip="-&gt; idź do karty kursu" display="PSYCHOLOGIA (1)" xr:uid="{00000000-0004-0000-0000-000005000000}"/>
    <hyperlink ref="C46" location="'M (6)'!A1" tooltip="-&gt; idź do karty modułu" display="PEDAGOGIKA (1)" xr:uid="{00000000-0004-0000-0000-000006000000}"/>
    <hyperlink ref="C50" location="'M (7)'!A1" tooltip="-&gt; idź do karty modułu" display="PRAKTYCZNE ASPEKTY WYCHOWANIA" xr:uid="{00000000-0004-0000-0000-000007000000}"/>
    <hyperlink ref="C34" location="'M (4)'!A1" tooltip="-&gt; idź do karty modułu" display="ROZWÓJ OSOBISTY I INTERPERSONALNY" xr:uid="{00000000-0004-0000-0000-000008000000}"/>
    <hyperlink ref="C12" location="'M (1)'!A1" tooltip="-&gt; idź do karty modułu" display="SPOŁECZNO-HUMANISTYCZNE PODSTAWY PEDAGOGIKI" xr:uid="{00000000-0004-0000-0000-000009000000}"/>
    <hyperlink ref="C62" location="'M (10)'!A1" tooltip="-&gt; idź do karty modułu" display="Moduł dyplomowy (1)" xr:uid="{00000000-0004-0000-0000-00000A000000}"/>
    <hyperlink ref="C69" location="'M (12)'!A1" tooltip="-&gt; idź do karty modułu" display="Moduł aktywności praktycznej (1)" xr:uid="{00000000-0004-0000-0000-00000B000000}"/>
    <hyperlink ref="C78" location="'M (14)'!A1" tooltip="-&gt; idź do karty modułu" display="WSPÓŁCZESNE PROBLEMY WYCHOWANIA I KSZTAŁCENIA (OBIERALNY)" xr:uid="{00000000-0004-0000-0000-00000C000000}"/>
    <hyperlink ref="C93" location="'M (17)'!A1" tooltip="-&gt; idź do karty modułu" display="MODUŁ SPECJALNOŚCIOWY (4-POWiR)" xr:uid="{00000000-0004-0000-0000-00000D000000}"/>
    <hyperlink ref="C74" location="'M (13)'!A1" tooltip="-&gt; idź do karty modułu" display="Moduł dyplomowy (2)" xr:uid="{00000000-0004-0000-0000-00000E000000}"/>
    <hyperlink ref="C13" location="'1.1'!A1" display="Podstawy pedagogiki" xr:uid="{00000000-0004-0000-0000-00000F000000}"/>
    <hyperlink ref="C14" location="'1.2'!A1" display="Podstawy  psychologii" xr:uid="{00000000-0004-0000-0000-000010000000}"/>
    <hyperlink ref="C15" location="'1.3'!A1" display="Podstawy socjologii" xr:uid="{00000000-0004-0000-0000-000011000000}"/>
    <hyperlink ref="C16" location="'1.4'!A1" display="Podstawy ekonomii" xr:uid="{00000000-0004-0000-0000-000012000000}"/>
    <hyperlink ref="C17" location="'1.5'!A1" display="Filozoficzne podstawy pedagogiki" xr:uid="{00000000-0004-0000-0000-000013000000}"/>
    <hyperlink ref="C19" location="'2.1'!A1" display="Język obcy" xr:uid="{00000000-0004-0000-0000-000014000000}"/>
    <hyperlink ref="C20" location="'2.2'!A1" display="Technologie informacyjno-komunikacyjne (TIK)(1)" xr:uid="{00000000-0004-0000-0000-000015000000}"/>
    <hyperlink ref="C21" location="'2.3'!A1" display="Kultura języka polskiego" xr:uid="{00000000-0004-0000-0000-000016000000}"/>
    <hyperlink ref="C22" location="'2.4'!A1" display="Prawa autorskie i ochrona własności intelektualnej" xr:uid="{00000000-0004-0000-0000-000017000000}"/>
    <hyperlink ref="C23" location="'2.5'!A1" display="Technologie pracy umysłowej studenta               " xr:uid="{00000000-0004-0000-0000-000018000000}"/>
    <hyperlink ref="C30" location="'3.1'!A1" display="Teoria wychowania" xr:uid="{00000000-0004-0000-0000-000019000000}"/>
    <hyperlink ref="C31" location="'3.2'!A1" display="Historia wychowania " xr:uid="{00000000-0004-0000-0000-00001A000000}"/>
    <hyperlink ref="C32" location="'3.3'!A1" display="Socjologia wychowania " xr:uid="{00000000-0004-0000-0000-00001B000000}"/>
    <hyperlink ref="C33" location="'3.4'!A1" display="Współczesne nurty i koncepcje wychowania" xr:uid="{00000000-0004-0000-0000-00001C000000}"/>
    <hyperlink ref="C35" location="'4.1'!A1" display="Komunikacja interpersonalna" xr:uid="{00000000-0004-0000-0000-00001D000000}"/>
    <hyperlink ref="C36" location="'4.2'!A1" display="Autoprezentacja" xr:uid="{00000000-0004-0000-0000-00001E000000}"/>
    <hyperlink ref="C37" location="'4.3'!A1" display="Technologie informacyjno-komunikacyjne (TIK) (2)" xr:uid="{00000000-0004-0000-0000-00001F000000}"/>
    <hyperlink ref="C38" location="'4.4 (1)'!A1" display="warsztat do wyboru" xr:uid="{00000000-0004-0000-0000-000020000000}"/>
    <hyperlink ref="C43" location="'5.1'!A1" display="Biomedyczne podstawy rozwoju i wychowania " xr:uid="{00000000-0004-0000-0000-000021000000}"/>
    <hyperlink ref="C44" location="'5.2'!A1" display="Psychologia rozwoju człowieka " xr:uid="{00000000-0004-0000-0000-000022000000}"/>
    <hyperlink ref="C45" location="'5.3'!A1" display="Psychologia kształtowania zachowań" xr:uid="{00000000-0004-0000-0000-000023000000}"/>
    <hyperlink ref="C47" location="'6.1'!A1" display="Pedagogika społeczna " xr:uid="{00000000-0004-0000-0000-000024000000}"/>
    <hyperlink ref="C48" location="'6.2'!A1" display="Pedagogika dorosłych" xr:uid="{00000000-0004-0000-0000-000025000000}"/>
    <hyperlink ref="C49" location="'6.3'!A1" display="Metody i techniki badań pedagogicznych " xr:uid="{00000000-0004-0000-0000-000026000000}"/>
    <hyperlink ref="C51" location="'7.1'!A1" display="Metodyka wychowania" xr:uid="{00000000-0004-0000-0000-000027000000}"/>
    <hyperlink ref="C52" location="'7.2'!A1" display="Warsztat rozwijający kompetencje pedagoga " xr:uid="{00000000-0004-0000-0000-000028000000}"/>
    <hyperlink ref="C53" location="'7.3'!A1" display="Warsztat rozwijający kompetencje pedagoga " xr:uid="{00000000-0004-0000-0000-000029000000}"/>
    <hyperlink ref="C54" location="'M (8)'!A1" tooltip="-&gt; idź do karty modułu" display="Finanse i rachunkowość" xr:uid="{00000000-0004-0000-0000-00002A000000}"/>
    <hyperlink ref="C55" location="'8.1'!A1" display="Pedagogika opiekuńczo-wychowawcza" xr:uid="{00000000-0004-0000-0000-00002B000000}"/>
    <hyperlink ref="C56" location="'8.2'!A1" display="System instytucji opiekuńczo-wychowawczych i profilaktyczno-resocjalizacyjnych" xr:uid="{00000000-0004-0000-0000-00002C000000}"/>
    <hyperlink ref="C57" location="'8.3'!A1" display="Europejskie systemy rozwiązywania problemów społecznych" xr:uid="{00000000-0004-0000-0000-00002D000000}"/>
    <hyperlink ref="C59" location="'9.1'!A1" display="Praktyka pedagogiczna" xr:uid="{00000000-0004-0000-0000-00002E000000}"/>
    <hyperlink ref="C60" location="'9.2'!A1" display="inne aktywnosci" xr:uid="{00000000-0004-0000-0000-00002F000000}"/>
    <hyperlink ref="C63" location="'10.1'!A1" display="Psychologia społeczna" xr:uid="{00000000-0004-0000-0000-000030000000}"/>
    <hyperlink ref="C64" location="'10.2'!A1" display="Podstawy psychopatologii " xr:uid="{00000000-0004-0000-0000-000031000000}"/>
    <hyperlink ref="C66" location="'11.1'!A1" display="Pedagogika międzykulturowa" xr:uid="{00000000-0004-0000-0000-000032000000}"/>
    <hyperlink ref="C67" location="'11.2'!A1" display="Pedagogika szkolna" xr:uid="{00000000-0004-0000-0000-000033000000}"/>
    <hyperlink ref="C68" location="'11.3'!A1" display="Etyka zawodu pedagoga " xr:uid="{00000000-0004-0000-0000-000034000000}"/>
    <hyperlink ref="C70" location="'12.1'!A1" display="Pedagogika rodziny" xr:uid="{00000000-0004-0000-0000-000035000000}"/>
    <hyperlink ref="C71" location="'12.2'!A1" display="Metodyka pracy opiekuńczo-wychowawczej " xr:uid="{00000000-0004-0000-0000-000036000000}"/>
    <hyperlink ref="C72" location="'12.3'!A1" display="Wsparcie i pomoc rodzinie dysfunkcyjnej " xr:uid="{00000000-0004-0000-0000-000037000000}"/>
    <hyperlink ref="C73" location="'12.4'!A1" display="seminarium dyplomowe" xr:uid="{00000000-0004-0000-0000-000038000000}"/>
    <hyperlink ref="C75" location="'13.1'!A1" display="Praktyka pedagogiczna" xr:uid="{00000000-0004-0000-0000-000039000000}"/>
    <hyperlink ref="C76" location="'13.2'!A1" display="Inne aktywnosci" xr:uid="{00000000-0004-0000-0000-00003A000000}"/>
    <hyperlink ref="C79" location="'14.1 (1)'!A1" display="warsztat do wyboru" xr:uid="{00000000-0004-0000-0000-00003B000000}"/>
    <hyperlink ref="C83" location="'15.1'!A1" display="Diagnostyka pedagogiczna" xr:uid="{00000000-0004-0000-0000-00003C000000}"/>
    <hyperlink ref="C84" location="'15.2'!A1" display="Pedagogika specjalna " xr:uid="{00000000-0004-0000-0000-00003D000000}"/>
    <hyperlink ref="C85" location="'15.3'!A1" display="Profilaktyka i metody pracy z osobą uzależnioną" xr:uid="{00000000-0004-0000-0000-00003E000000}"/>
    <hyperlink ref="C86" location="'15.4'!A1" display="Trening w zakresie neutralizacji agresji" xr:uid="{00000000-0004-0000-0000-00003F000000}"/>
    <hyperlink ref="C87" location="'15.5'!A1" display="Podstawy pracy socjalnej" xr:uid="{00000000-0004-0000-0000-000040000000}"/>
    <hyperlink ref="C88" location="'15.6'!A1" display="seminarium dyplomowe" xr:uid="{00000000-0004-0000-0000-000041000000}"/>
    <hyperlink ref="C90" location="'16.1'!A1" display="Praktyka pedagogiczna" xr:uid="{00000000-0004-0000-0000-000042000000}"/>
    <hyperlink ref="C91" location="'16.2'!A1" display="Inne aktywnosci" xr:uid="{00000000-0004-0000-0000-000043000000}"/>
    <hyperlink ref="C94" location="'17.1'!A1" display="Psychoterapia i socjoterapia" xr:uid="{00000000-0004-0000-0000-000044000000}"/>
    <hyperlink ref="C95" location="'17.2'!A1" display="Metodyka pracy asystenta rodziny" xr:uid="{00000000-0004-0000-0000-000045000000}"/>
    <hyperlink ref="C96" location="'17.3'!A1" display="Metodyka oddziaływań socjoterapeutycznych" xr:uid="{00000000-0004-0000-0000-000046000000}"/>
    <hyperlink ref="C97" location="'17.4'!A1" display="Konflikty rodzinne i ich rozwiązywanie" xr:uid="{00000000-0004-0000-0000-000047000000}"/>
    <hyperlink ref="C98" location="'17.5'!A1" display="Warsztat wychowawcy placówek opiekuńczo-wychowawczych" xr:uid="{00000000-0004-0000-0000-000048000000}"/>
    <hyperlink ref="C99" location="'17.6'!A1" display="seminarium dyplomowe" xr:uid="{00000000-0004-0000-0000-000049000000}"/>
    <hyperlink ref="C101" location="'18.1'!A1" display="Praktyka pedagogiczna" xr:uid="{00000000-0004-0000-0000-00004A000000}"/>
    <hyperlink ref="C102" location="'18.2'!A1" display="Inne aktywnosci" xr:uid="{00000000-0004-0000-0000-00004B000000}"/>
    <hyperlink ref="C100" location="'M (18)'!A1" display="MODUŁ AKTYWNOŚCI PRAKTYCZNYCH (4)" xr:uid="{00000000-0004-0000-0000-00004C000000}"/>
    <hyperlink ref="C89" location="'M (16)'!A1" display="MODUŁ AKTYWNOŚCI PRAKTYCZNYCH (3)" xr:uid="{00000000-0004-0000-0000-00004D000000}"/>
    <hyperlink ref="D38" location="'4.4 (2)'!A1" display="warsztat do wyboru (2)" xr:uid="{00000000-0004-0000-0000-00004E000000}"/>
    <hyperlink ref="D39" location="'4.5 (2)'!A1" display="warsztat do wyboru (2)" xr:uid="{00000000-0004-0000-0000-00004F000000}"/>
    <hyperlink ref="C80:C81" location="'14.1 (1)'!A1" display="warsztat do wyboru" xr:uid="{00000000-0004-0000-0000-000050000000}"/>
    <hyperlink ref="D79" location="'14.1 (2)'!A1" display="warsztat do wyboru (2)" xr:uid="{00000000-0004-0000-0000-000051000000}"/>
    <hyperlink ref="D80:D81" location="'14.1 (1)'!A1" display="warsztat do wyboru" xr:uid="{00000000-0004-0000-0000-000052000000}"/>
    <hyperlink ref="C80" location="'14.2 (1)'!A1" display="warsztat do wyboru (1)" xr:uid="{00000000-0004-0000-0000-000053000000}"/>
    <hyperlink ref="C81" location="'14.3 (1)'!A1" display="warsztat do wyboru (1)" xr:uid="{00000000-0004-0000-0000-000054000000}"/>
    <hyperlink ref="D80" location="'14.2 (2)'!A1" display="warsztat do wyboru (2)" xr:uid="{00000000-0004-0000-0000-000055000000}"/>
    <hyperlink ref="D81" location="'14.3 (2)'!A1" display="warsztat do wyboru (2)" xr:uid="{00000000-0004-0000-0000-000056000000}"/>
    <hyperlink ref="C40" location="'4.3'!A1" display="Technologie informacyjno-komunikacyjne (TIK) (2)" xr:uid="{00000000-0004-0000-0000-000057000000}"/>
    <hyperlink ref="C39" location="'4.5 (1)'!A1" display="Stres i wypalenie zawodowe" xr:uid="{00000000-0004-0000-0000-000058000000}"/>
  </hyperlinks>
  <printOptions horizontalCentered="1"/>
  <pageMargins left="0.31496062992125984" right="0.31496062992125984" top="0.43307086614173229" bottom="0.23622047244094491" header="0.19685039370078741" footer="0.19685039370078741"/>
  <pageSetup paperSize="9" scale="45" orientation="portrait" r:id="rId1"/>
  <headerFooter>
    <oddHeader xml:space="preserve">&amp;R
</oddHeader>
  </headerFooter>
  <ignoredErrors>
    <ignoredError sqref="H46:I46 H58:I58 H65:I65" 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11">
    <pageSetUpPr fitToPage="1"/>
  </sheetPr>
  <dimension ref="A1:S103"/>
  <sheetViews>
    <sheetView showGridLines="0" zoomScale="95" zoomScaleNormal="95" zoomScaleSheetLayoutView="80" workbookViewId="0">
      <selection activeCell="B102" sqref="B102:S102"/>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P1_POWiR!B18</f>
        <v>Moduł P1/2</v>
      </c>
      <c r="B3" s="452"/>
      <c r="C3" s="452"/>
      <c r="D3" s="453" t="str">
        <f>P1_POWiR!C18</f>
        <v>KOMPETENCJE KLUCZOWE</v>
      </c>
      <c r="E3" s="454"/>
      <c r="F3" s="454"/>
      <c r="G3" s="454"/>
      <c r="H3" s="454"/>
      <c r="I3" s="454"/>
      <c r="J3" s="454"/>
      <c r="K3" s="455"/>
      <c r="L3" s="3"/>
      <c r="M3" s="3"/>
      <c r="N3" s="3"/>
      <c r="O3" s="3"/>
      <c r="P3" s="3"/>
      <c r="Q3" s="3"/>
      <c r="R3" s="3"/>
    </row>
    <row r="4" spans="1:19" ht="18.75" thickBot="1" x14ac:dyDescent="0.3">
      <c r="A4" s="456" t="s">
        <v>49</v>
      </c>
      <c r="B4" s="456"/>
      <c r="C4" s="456"/>
      <c r="D4" s="457" t="str">
        <f>P1_POWiR!B20</f>
        <v>Przedmiot 2.2.</v>
      </c>
      <c r="E4" s="458"/>
      <c r="F4" s="458"/>
      <c r="G4" s="458"/>
      <c r="H4" s="458"/>
      <c r="I4" s="458"/>
      <c r="J4" s="458"/>
      <c r="K4" s="459"/>
      <c r="L4" s="3"/>
      <c r="M4" s="3"/>
      <c r="N4" s="3"/>
      <c r="O4" s="3"/>
      <c r="P4" s="3"/>
      <c r="Q4" s="3"/>
      <c r="R4" s="3"/>
    </row>
    <row r="5" spans="1:19" ht="21" thickBot="1" x14ac:dyDescent="0.3">
      <c r="A5" s="446" t="s">
        <v>50</v>
      </c>
      <c r="B5" s="446"/>
      <c r="C5" s="446"/>
      <c r="D5" s="460" t="str">
        <f>P1_POWiR!C20</f>
        <v>Technologie informacyjno-komunikacyjne (TIK) (1)</v>
      </c>
      <c r="E5" s="460"/>
      <c r="F5" s="460"/>
      <c r="G5" s="460"/>
      <c r="H5" s="460"/>
      <c r="I5" s="460"/>
      <c r="J5" s="460"/>
      <c r="K5" s="460"/>
      <c r="L5" s="444" t="s">
        <v>28</v>
      </c>
      <c r="M5" s="444"/>
      <c r="N5" s="38">
        <f>P1_POWiR!E20</f>
        <v>3</v>
      </c>
      <c r="O5" s="444" t="s">
        <v>29</v>
      </c>
      <c r="P5" s="444"/>
      <c r="Q5" s="445" t="str">
        <f>P1_POWiR!J18</f>
        <v>dr G. Maniak</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(2)'!G6</f>
        <v>I</v>
      </c>
      <c r="H7" s="86" t="s">
        <v>33</v>
      </c>
      <c r="I7" s="37">
        <f>'M (2)'!I6</f>
        <v>1</v>
      </c>
      <c r="J7" s="247" t="s">
        <v>53</v>
      </c>
      <c r="K7" s="248"/>
      <c r="L7" s="447" t="s">
        <v>35</v>
      </c>
      <c r="M7" s="448"/>
      <c r="N7" s="6" t="s">
        <v>36</v>
      </c>
      <c r="O7" s="449" t="s">
        <v>37</v>
      </c>
      <c r="P7" s="449"/>
      <c r="Q7" s="450" t="s">
        <v>38</v>
      </c>
      <c r="R7" s="450"/>
      <c r="S7" s="39">
        <f>P1_POWiR!G20</f>
        <v>18</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567</v>
      </c>
      <c r="C14" s="401"/>
      <c r="D14" s="401"/>
      <c r="E14" s="401"/>
      <c r="F14" s="401"/>
      <c r="G14" s="401"/>
      <c r="H14" s="401"/>
      <c r="I14" s="401"/>
      <c r="J14" s="401"/>
      <c r="K14" s="401"/>
      <c r="L14" s="401"/>
      <c r="M14" s="402"/>
      <c r="N14" s="409" t="s">
        <v>568</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t="s">
        <v>571</v>
      </c>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c r="O18" s="396"/>
      <c r="P18" s="396"/>
      <c r="Q18" s="396"/>
      <c r="R18" s="396"/>
      <c r="S18" s="397"/>
    </row>
    <row r="19" spans="1:19" ht="15" customHeight="1" x14ac:dyDescent="0.25">
      <c r="A19" s="385"/>
      <c r="B19" s="412" t="s">
        <v>569</v>
      </c>
      <c r="C19" s="413"/>
      <c r="D19" s="413"/>
      <c r="E19" s="413"/>
      <c r="F19" s="413"/>
      <c r="G19" s="413"/>
      <c r="H19" s="413"/>
      <c r="I19" s="413"/>
      <c r="J19" s="413"/>
      <c r="K19" s="413"/>
      <c r="L19" s="413"/>
      <c r="M19" s="414"/>
      <c r="N19" s="415" t="s">
        <v>568</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t="s">
        <v>499</v>
      </c>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t="s">
        <v>570</v>
      </c>
      <c r="C24" s="413"/>
      <c r="D24" s="413"/>
      <c r="E24" s="413"/>
      <c r="F24" s="413"/>
      <c r="G24" s="413"/>
      <c r="H24" s="413"/>
      <c r="I24" s="413"/>
      <c r="J24" s="413"/>
      <c r="K24" s="413"/>
      <c r="L24" s="413"/>
      <c r="M24" s="414"/>
      <c r="N24" s="415" t="s">
        <v>568</v>
      </c>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t="s">
        <v>499</v>
      </c>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c r="C29" s="413"/>
      <c r="D29" s="413"/>
      <c r="E29" s="413"/>
      <c r="F29" s="413"/>
      <c r="G29" s="413"/>
      <c r="H29" s="413"/>
      <c r="I29" s="413"/>
      <c r="J29" s="413"/>
      <c r="K29" s="413"/>
      <c r="L29" s="413"/>
      <c r="M29" s="414"/>
      <c r="N29" s="415"/>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572</v>
      </c>
      <c r="C34" s="401"/>
      <c r="D34" s="401"/>
      <c r="E34" s="401"/>
      <c r="F34" s="401"/>
      <c r="G34" s="401"/>
      <c r="H34" s="401"/>
      <c r="I34" s="401"/>
      <c r="J34" s="401"/>
      <c r="K34" s="401"/>
      <c r="L34" s="401"/>
      <c r="M34" s="402"/>
      <c r="N34" s="409" t="s">
        <v>537</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573</v>
      </c>
      <c r="C39" s="413"/>
      <c r="D39" s="413"/>
      <c r="E39" s="413"/>
      <c r="F39" s="413"/>
      <c r="G39" s="413"/>
      <c r="H39" s="413"/>
      <c r="I39" s="413"/>
      <c r="J39" s="413"/>
      <c r="K39" s="413"/>
      <c r="L39" s="413"/>
      <c r="M39" s="414"/>
      <c r="N39" s="415" t="s">
        <v>537</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t="s">
        <v>535</v>
      </c>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t="s">
        <v>574</v>
      </c>
      <c r="C44" s="413"/>
      <c r="D44" s="413"/>
      <c r="E44" s="413"/>
      <c r="F44" s="413"/>
      <c r="G44" s="413"/>
      <c r="H44" s="413"/>
      <c r="I44" s="413"/>
      <c r="J44" s="413"/>
      <c r="K44" s="413"/>
      <c r="L44" s="413"/>
      <c r="M44" s="414"/>
      <c r="N44" s="415" t="s">
        <v>503</v>
      </c>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t="s">
        <v>575</v>
      </c>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c r="C49" s="413"/>
      <c r="D49" s="413"/>
      <c r="E49" s="413"/>
      <c r="F49" s="413"/>
      <c r="G49" s="413"/>
      <c r="H49" s="413"/>
      <c r="I49" s="413"/>
      <c r="J49" s="413"/>
      <c r="K49" s="413"/>
      <c r="L49" s="413"/>
      <c r="M49" s="414"/>
      <c r="N49" s="415"/>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576</v>
      </c>
      <c r="C54" s="401"/>
      <c r="D54" s="401"/>
      <c r="E54" s="401"/>
      <c r="F54" s="401"/>
      <c r="G54" s="401"/>
      <c r="H54" s="401"/>
      <c r="I54" s="401"/>
      <c r="J54" s="401"/>
      <c r="K54" s="401"/>
      <c r="L54" s="401"/>
      <c r="M54" s="402"/>
      <c r="N54" s="409" t="s">
        <v>543</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t="s">
        <v>577</v>
      </c>
      <c r="C59" s="413"/>
      <c r="D59" s="413"/>
      <c r="E59" s="413"/>
      <c r="F59" s="413"/>
      <c r="G59" s="413"/>
      <c r="H59" s="413"/>
      <c r="I59" s="413"/>
      <c r="J59" s="413"/>
      <c r="K59" s="413"/>
      <c r="L59" s="413"/>
      <c r="M59" s="414"/>
      <c r="N59" s="415" t="s">
        <v>524</v>
      </c>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t="s">
        <v>578</v>
      </c>
      <c r="C64" s="413"/>
      <c r="D64" s="413"/>
      <c r="E64" s="413"/>
      <c r="F64" s="413"/>
      <c r="G64" s="413"/>
      <c r="H64" s="413"/>
      <c r="I64" s="413"/>
      <c r="J64" s="413"/>
      <c r="K64" s="413"/>
      <c r="L64" s="413"/>
      <c r="M64" s="414"/>
      <c r="N64" s="415" t="s">
        <v>507</v>
      </c>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P1_POWiR!G20</f>
        <v>18</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18</v>
      </c>
      <c r="H72" s="379"/>
      <c r="I72" s="380"/>
      <c r="J72" s="358"/>
      <c r="K72" s="361"/>
      <c r="L72" s="372" t="s">
        <v>96</v>
      </c>
      <c r="M72" s="373"/>
      <c r="N72" s="373"/>
      <c r="O72" s="373"/>
      <c r="P72" s="373"/>
      <c r="Q72" s="373"/>
      <c r="R72" s="373"/>
      <c r="S72" s="374"/>
    </row>
    <row r="73" spans="1:19" ht="15" customHeight="1" x14ac:dyDescent="0.25">
      <c r="A73" s="385"/>
      <c r="B73" s="352" t="s">
        <v>93</v>
      </c>
      <c r="C73" s="353"/>
      <c r="D73" s="353"/>
      <c r="E73" s="353"/>
      <c r="F73" s="354"/>
      <c r="G73" s="355"/>
      <c r="H73" s="356"/>
      <c r="I73" s="357"/>
      <c r="J73" s="358"/>
      <c r="K73" s="361"/>
      <c r="L73" s="372" t="s">
        <v>137</v>
      </c>
      <c r="M73" s="373"/>
      <c r="N73" s="373"/>
      <c r="O73" s="373"/>
      <c r="P73" s="373"/>
      <c r="Q73" s="373"/>
      <c r="R73" s="373"/>
      <c r="S73" s="374"/>
    </row>
    <row r="74" spans="1:19" ht="15" customHeight="1" x14ac:dyDescent="0.25">
      <c r="A74" s="385"/>
      <c r="B74" s="352" t="s">
        <v>95</v>
      </c>
      <c r="C74" s="353"/>
      <c r="D74" s="353"/>
      <c r="E74" s="353"/>
      <c r="F74" s="354"/>
      <c r="G74" s="355"/>
      <c r="H74" s="356"/>
      <c r="I74" s="357"/>
      <c r="J74" s="358"/>
      <c r="K74" s="361"/>
      <c r="L74" s="372" t="s">
        <v>100</v>
      </c>
      <c r="M74" s="373"/>
      <c r="N74" s="373"/>
      <c r="O74" s="373"/>
      <c r="P74" s="373"/>
      <c r="Q74" s="373"/>
      <c r="R74" s="373"/>
      <c r="S74" s="374"/>
    </row>
    <row r="75" spans="1:19" ht="15" customHeight="1" x14ac:dyDescent="0.25">
      <c r="A75" s="385"/>
      <c r="B75" s="352" t="s">
        <v>97</v>
      </c>
      <c r="C75" s="353"/>
      <c r="D75" s="353"/>
      <c r="E75" s="353"/>
      <c r="F75" s="354"/>
      <c r="G75" s="355"/>
      <c r="H75" s="356"/>
      <c r="I75" s="357"/>
      <c r="J75" s="358"/>
      <c r="K75" s="361"/>
      <c r="L75" s="372" t="s">
        <v>102</v>
      </c>
      <c r="M75" s="373"/>
      <c r="N75" s="373"/>
      <c r="O75" s="373"/>
      <c r="P75" s="373"/>
      <c r="Q75" s="373"/>
      <c r="R75" s="373"/>
      <c r="S75" s="374"/>
    </row>
    <row r="76" spans="1:19" ht="15" customHeight="1" x14ac:dyDescent="0.25">
      <c r="A76" s="385"/>
      <c r="B76" s="352" t="s">
        <v>99</v>
      </c>
      <c r="C76" s="353"/>
      <c r="D76" s="353"/>
      <c r="E76" s="353"/>
      <c r="F76" s="354"/>
      <c r="G76" s="355">
        <v>18</v>
      </c>
      <c r="H76" s="356"/>
      <c r="I76" s="357"/>
      <c r="J76" s="358"/>
      <c r="K76" s="361"/>
      <c r="L76" s="372"/>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c r="M77" s="373"/>
      <c r="N77" s="373"/>
      <c r="O77" s="373"/>
      <c r="P77" s="373"/>
      <c r="Q77" s="373"/>
      <c r="R77" s="373"/>
      <c r="S77" s="374"/>
    </row>
    <row r="78" spans="1:19" ht="15" customHeight="1" x14ac:dyDescent="0.25">
      <c r="A78" s="385"/>
      <c r="B78" s="352" t="s">
        <v>103</v>
      </c>
      <c r="C78" s="353"/>
      <c r="D78" s="353"/>
      <c r="E78" s="353"/>
      <c r="F78" s="354"/>
      <c r="G78" s="355"/>
      <c r="H78" s="356"/>
      <c r="I78" s="357"/>
      <c r="J78" s="358"/>
      <c r="K78" s="361"/>
      <c r="L78" s="372"/>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148</v>
      </c>
      <c r="M81" s="373"/>
      <c r="N81" s="373"/>
      <c r="O81" s="373"/>
      <c r="P81" s="373"/>
      <c r="Q81" s="373"/>
      <c r="R81" s="373"/>
      <c r="S81" s="374"/>
    </row>
    <row r="82" spans="1:19" ht="15" customHeight="1" x14ac:dyDescent="0.25">
      <c r="A82" s="385"/>
      <c r="B82" s="352" t="s">
        <v>110</v>
      </c>
      <c r="C82" s="353"/>
      <c r="D82" s="353"/>
      <c r="E82" s="353"/>
      <c r="F82" s="354"/>
      <c r="G82" s="355"/>
      <c r="H82" s="356"/>
      <c r="I82" s="357"/>
      <c r="J82" s="358"/>
      <c r="K82" s="361"/>
      <c r="L82" s="372" t="s">
        <v>147</v>
      </c>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t="s">
        <v>109</v>
      </c>
      <c r="M83" s="373"/>
      <c r="N83" s="373"/>
      <c r="O83" s="373"/>
      <c r="P83" s="373"/>
      <c r="Q83" s="373"/>
      <c r="R83" s="373"/>
      <c r="S83" s="374"/>
    </row>
    <row r="84" spans="1:19" ht="15" customHeight="1" x14ac:dyDescent="0.25">
      <c r="A84" s="385"/>
      <c r="B84" s="366" t="s">
        <v>11</v>
      </c>
      <c r="C84" s="367"/>
      <c r="D84" s="367"/>
      <c r="E84" s="367"/>
      <c r="F84" s="368"/>
      <c r="G84" s="369">
        <f>P1_POWiR!H20</f>
        <v>57</v>
      </c>
      <c r="H84" s="370"/>
      <c r="I84" s="371"/>
      <c r="J84" s="358"/>
      <c r="K84" s="361"/>
      <c r="L84" s="372" t="s">
        <v>146</v>
      </c>
      <c r="M84" s="373"/>
      <c r="N84" s="373"/>
      <c r="O84" s="373"/>
      <c r="P84" s="373"/>
      <c r="Q84" s="373"/>
      <c r="R84" s="373"/>
      <c r="S84" s="374"/>
    </row>
    <row r="85" spans="1:19" ht="15" customHeight="1" x14ac:dyDescent="0.25">
      <c r="A85" s="385"/>
      <c r="B85" s="375" t="s">
        <v>114</v>
      </c>
      <c r="C85" s="376"/>
      <c r="D85" s="376"/>
      <c r="E85" s="376"/>
      <c r="F85" s="377"/>
      <c r="G85" s="378">
        <f>SUM(G84,G71)</f>
        <v>75</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P1_POWiR!F20</f>
        <v>zaliczenie</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144</v>
      </c>
      <c r="C90" s="321"/>
      <c r="D90" s="321"/>
      <c r="E90" s="322"/>
      <c r="F90" s="323">
        <v>40</v>
      </c>
      <c r="G90" s="324"/>
      <c r="H90" s="324"/>
      <c r="I90" s="325"/>
      <c r="J90" s="344"/>
      <c r="K90" s="345"/>
      <c r="L90" s="326" t="s">
        <v>122</v>
      </c>
      <c r="M90" s="327"/>
      <c r="N90" s="327"/>
      <c r="O90" s="327"/>
      <c r="P90" s="327"/>
      <c r="Q90" s="327"/>
      <c r="R90" s="327"/>
      <c r="S90" s="328"/>
    </row>
    <row r="91" spans="1:19" ht="15" customHeight="1" x14ac:dyDescent="0.25">
      <c r="A91" s="340"/>
      <c r="B91" s="320" t="s">
        <v>162</v>
      </c>
      <c r="C91" s="321"/>
      <c r="D91" s="321"/>
      <c r="E91" s="322"/>
      <c r="F91" s="323">
        <v>60</v>
      </c>
      <c r="G91" s="324"/>
      <c r="H91" s="324"/>
      <c r="I91" s="325"/>
      <c r="J91" s="344"/>
      <c r="K91" s="345"/>
      <c r="L91" s="326" t="s">
        <v>123</v>
      </c>
      <c r="M91" s="327"/>
      <c r="N91" s="327"/>
      <c r="O91" s="327"/>
      <c r="P91" s="327"/>
      <c r="Q91" s="327"/>
      <c r="R91" s="327"/>
      <c r="S91" s="328"/>
    </row>
    <row r="92" spans="1:19" ht="15" customHeight="1" x14ac:dyDescent="0.25">
      <c r="A92" s="340"/>
      <c r="B92" s="320"/>
      <c r="C92" s="321"/>
      <c r="D92" s="321"/>
      <c r="E92" s="322"/>
      <c r="F92" s="323"/>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579</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580</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581</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0900-000000000000}">
      <formula1>ZAL</formula1>
    </dataValidation>
    <dataValidation type="list" allowBlank="1" showInputMessage="1" showErrorMessage="1" sqref="L7" xr:uid="{00000000-0002-0000-0900-000001000000}">
      <formula1>STATUS</formula1>
    </dataValidation>
    <dataValidation type="list" allowBlank="1" showInputMessage="1" showErrorMessage="1" sqref="L72:L79" xr:uid="{00000000-0002-0000-0900-000002000000}">
      <formula1>METODY</formula1>
    </dataValidation>
    <dataValidation type="list" allowBlank="1" showInputMessage="1" showErrorMessage="1" sqref="L81:L85" xr:uid="{00000000-0002-0000-0900-000003000000}">
      <formula1>PRAC_STUD</formula1>
    </dataValidation>
    <dataValidation type="list" allowBlank="1" showInputMessage="1" showErrorMessage="1" sqref="N14:S33" xr:uid="{00000000-0002-0000-0900-000004000000}">
      <formula1>KEW_P1</formula1>
    </dataValidation>
    <dataValidation type="list" allowBlank="1" showInputMessage="1" showErrorMessage="1" sqref="N34:S53" xr:uid="{00000000-0002-0000-0900-000005000000}">
      <formula1>KEU_P1</formula1>
    </dataValidation>
    <dataValidation type="list" allowBlank="1" showInputMessage="1" showErrorMessage="1" sqref="N54:S68" xr:uid="{00000000-0002-0000-0900-000006000000}">
      <formula1>KEK_P1</formula1>
    </dataValidation>
  </dataValidations>
  <hyperlinks>
    <hyperlink ref="O13" r:id="rId1" xr:uid="{00000000-0004-0000-09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usz12">
    <pageSetUpPr fitToPage="1"/>
  </sheetPr>
  <dimension ref="A1:S103"/>
  <sheetViews>
    <sheetView showGridLines="0" zoomScale="95" zoomScaleNormal="95" zoomScaleSheetLayoutView="80" workbookViewId="0">
      <selection activeCell="B100" sqref="B100:S100"/>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P1_POWiR!B18</f>
        <v>Moduł P1/2</v>
      </c>
      <c r="B3" s="452"/>
      <c r="C3" s="452"/>
      <c r="D3" s="453" t="str">
        <f>P1_POWiR!C18</f>
        <v>KOMPETENCJE KLUCZOWE</v>
      </c>
      <c r="E3" s="454"/>
      <c r="F3" s="454"/>
      <c r="G3" s="454"/>
      <c r="H3" s="454"/>
      <c r="I3" s="454"/>
      <c r="J3" s="454"/>
      <c r="K3" s="455"/>
      <c r="L3" s="3"/>
      <c r="M3" s="3"/>
      <c r="N3" s="3"/>
      <c r="O3" s="3"/>
      <c r="P3" s="3"/>
      <c r="Q3" s="3"/>
      <c r="R3" s="3"/>
    </row>
    <row r="4" spans="1:19" ht="18.75" thickBot="1" x14ac:dyDescent="0.3">
      <c r="A4" s="456" t="s">
        <v>49</v>
      </c>
      <c r="B4" s="456"/>
      <c r="C4" s="456"/>
      <c r="D4" s="457" t="str">
        <f>P1_POWiR!B21</f>
        <v>Przedmiot 2.3.</v>
      </c>
      <c r="E4" s="458"/>
      <c r="F4" s="458"/>
      <c r="G4" s="458"/>
      <c r="H4" s="458"/>
      <c r="I4" s="458"/>
      <c r="J4" s="458"/>
      <c r="K4" s="459"/>
      <c r="L4" s="3"/>
      <c r="M4" s="3"/>
      <c r="N4" s="3"/>
      <c r="O4" s="3"/>
      <c r="P4" s="3"/>
      <c r="Q4" s="3"/>
      <c r="R4" s="3"/>
    </row>
    <row r="5" spans="1:19" ht="21" thickBot="1" x14ac:dyDescent="0.3">
      <c r="A5" s="446" t="s">
        <v>50</v>
      </c>
      <c r="B5" s="446"/>
      <c r="C5" s="446"/>
      <c r="D5" s="460" t="str">
        <f>P1_POWiR!C21</f>
        <v>Kultura języka polskiego</v>
      </c>
      <c r="E5" s="460"/>
      <c r="F5" s="460"/>
      <c r="G5" s="460"/>
      <c r="H5" s="460"/>
      <c r="I5" s="460"/>
      <c r="J5" s="460"/>
      <c r="K5" s="460"/>
      <c r="L5" s="444" t="s">
        <v>28</v>
      </c>
      <c r="M5" s="444"/>
      <c r="N5" s="38">
        <f>P1_POWiR!E21</f>
        <v>2</v>
      </c>
      <c r="O5" s="444" t="s">
        <v>29</v>
      </c>
      <c r="P5" s="444"/>
      <c r="Q5" s="445" t="str">
        <f>P1_POWiR!J18</f>
        <v>dr G. Maniak</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(2)'!G6</f>
        <v>I</v>
      </c>
      <c r="H7" s="86" t="s">
        <v>33</v>
      </c>
      <c r="I7" s="37">
        <f>'M (2)'!I6</f>
        <v>1</v>
      </c>
      <c r="J7" s="247" t="s">
        <v>53</v>
      </c>
      <c r="K7" s="248"/>
      <c r="L7" s="447" t="s">
        <v>35</v>
      </c>
      <c r="M7" s="448"/>
      <c r="N7" s="6" t="s">
        <v>36</v>
      </c>
      <c r="O7" s="449" t="s">
        <v>37</v>
      </c>
      <c r="P7" s="449"/>
      <c r="Q7" s="450" t="s">
        <v>38</v>
      </c>
      <c r="R7" s="450"/>
      <c r="S7" s="39">
        <f>P1_POWiR!G21</f>
        <v>12</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591</v>
      </c>
      <c r="C14" s="401"/>
      <c r="D14" s="401"/>
      <c r="E14" s="401"/>
      <c r="F14" s="401"/>
      <c r="G14" s="401"/>
      <c r="H14" s="401"/>
      <c r="I14" s="401"/>
      <c r="J14" s="401"/>
      <c r="K14" s="401"/>
      <c r="L14" s="401"/>
      <c r="M14" s="402"/>
      <c r="N14" s="409" t="s">
        <v>571</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t="s">
        <v>499</v>
      </c>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t="s">
        <v>530</v>
      </c>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c r="O18" s="396"/>
      <c r="P18" s="396"/>
      <c r="Q18" s="396"/>
      <c r="R18" s="396"/>
      <c r="S18" s="397"/>
    </row>
    <row r="19" spans="1:19" ht="15" customHeight="1" x14ac:dyDescent="0.25">
      <c r="A19" s="385"/>
      <c r="B19" s="412" t="s">
        <v>592</v>
      </c>
      <c r="C19" s="413"/>
      <c r="D19" s="413"/>
      <c r="E19" s="413"/>
      <c r="F19" s="413"/>
      <c r="G19" s="413"/>
      <c r="H19" s="413"/>
      <c r="I19" s="413"/>
      <c r="J19" s="413"/>
      <c r="K19" s="413"/>
      <c r="L19" s="413"/>
      <c r="M19" s="414"/>
      <c r="N19" s="415" t="s">
        <v>571</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t="s">
        <v>530</v>
      </c>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t="s">
        <v>593</v>
      </c>
      <c r="C24" s="413"/>
      <c r="D24" s="413"/>
      <c r="E24" s="413"/>
      <c r="F24" s="413"/>
      <c r="G24" s="413"/>
      <c r="H24" s="413"/>
      <c r="I24" s="413"/>
      <c r="J24" s="413"/>
      <c r="K24" s="413"/>
      <c r="L24" s="413"/>
      <c r="M24" s="414"/>
      <c r="N24" s="415" t="s">
        <v>499</v>
      </c>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t="s">
        <v>594</v>
      </c>
      <c r="C29" s="413"/>
      <c r="D29" s="413"/>
      <c r="E29" s="413"/>
      <c r="F29" s="413"/>
      <c r="G29" s="413"/>
      <c r="H29" s="413"/>
      <c r="I29" s="413"/>
      <c r="J29" s="413"/>
      <c r="K29" s="413"/>
      <c r="L29" s="413"/>
      <c r="M29" s="414"/>
      <c r="N29" s="415" t="s">
        <v>499</v>
      </c>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595</v>
      </c>
      <c r="C34" s="401"/>
      <c r="D34" s="401"/>
      <c r="E34" s="401"/>
      <c r="F34" s="401"/>
      <c r="G34" s="401"/>
      <c r="H34" s="401"/>
      <c r="I34" s="401"/>
      <c r="J34" s="401"/>
      <c r="K34" s="401"/>
      <c r="L34" s="401"/>
      <c r="M34" s="402"/>
      <c r="N34" s="409" t="s">
        <v>535</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596</v>
      </c>
      <c r="C39" s="413"/>
      <c r="D39" s="413"/>
      <c r="E39" s="413"/>
      <c r="F39" s="413"/>
      <c r="G39" s="413"/>
      <c r="H39" s="413"/>
      <c r="I39" s="413"/>
      <c r="J39" s="413"/>
      <c r="K39" s="413"/>
      <c r="L39" s="413"/>
      <c r="M39" s="414"/>
      <c r="N39" s="415" t="s">
        <v>535</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t="s">
        <v>517</v>
      </c>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t="s">
        <v>597</v>
      </c>
      <c r="C44" s="413"/>
      <c r="D44" s="413"/>
      <c r="E44" s="413"/>
      <c r="F44" s="413"/>
      <c r="G44" s="413"/>
      <c r="H44" s="413"/>
      <c r="I44" s="413"/>
      <c r="J44" s="413"/>
      <c r="K44" s="413"/>
      <c r="L44" s="413"/>
      <c r="M44" s="414"/>
      <c r="N44" s="415" t="s">
        <v>539</v>
      </c>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t="s">
        <v>517</v>
      </c>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t="s">
        <v>598</v>
      </c>
      <c r="C49" s="413"/>
      <c r="D49" s="413"/>
      <c r="E49" s="413"/>
      <c r="F49" s="413"/>
      <c r="G49" s="413"/>
      <c r="H49" s="413"/>
      <c r="I49" s="413"/>
      <c r="J49" s="413"/>
      <c r="K49" s="413"/>
      <c r="L49" s="413"/>
      <c r="M49" s="414"/>
      <c r="N49" s="415" t="s">
        <v>575</v>
      </c>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t="s">
        <v>553</v>
      </c>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599</v>
      </c>
      <c r="C54" s="401"/>
      <c r="D54" s="401"/>
      <c r="E54" s="401"/>
      <c r="F54" s="401"/>
      <c r="G54" s="401"/>
      <c r="H54" s="401"/>
      <c r="I54" s="401"/>
      <c r="J54" s="401"/>
      <c r="K54" s="401"/>
      <c r="L54" s="401"/>
      <c r="M54" s="402"/>
      <c r="N54" s="409" t="s">
        <v>505</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t="s">
        <v>600</v>
      </c>
      <c r="C59" s="413"/>
      <c r="D59" s="413"/>
      <c r="E59" s="413"/>
      <c r="F59" s="413"/>
      <c r="G59" s="413"/>
      <c r="H59" s="413"/>
      <c r="I59" s="413"/>
      <c r="J59" s="413"/>
      <c r="K59" s="413"/>
      <c r="L59" s="413"/>
      <c r="M59" s="414"/>
      <c r="N59" s="415" t="s">
        <v>562</v>
      </c>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t="s">
        <v>589</v>
      </c>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t="s">
        <v>601</v>
      </c>
      <c r="C64" s="413"/>
      <c r="D64" s="413"/>
      <c r="E64" s="413"/>
      <c r="F64" s="413"/>
      <c r="G64" s="413"/>
      <c r="H64" s="413"/>
      <c r="I64" s="413"/>
      <c r="J64" s="413"/>
      <c r="K64" s="413"/>
      <c r="L64" s="413"/>
      <c r="M64" s="414"/>
      <c r="N64" s="415" t="s">
        <v>543</v>
      </c>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P1_POWiR!G21</f>
        <v>12</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12</v>
      </c>
      <c r="H72" s="379"/>
      <c r="I72" s="380"/>
      <c r="J72" s="358"/>
      <c r="K72" s="361"/>
      <c r="L72" s="372" t="s">
        <v>92</v>
      </c>
      <c r="M72" s="373"/>
      <c r="N72" s="373"/>
      <c r="O72" s="373"/>
      <c r="P72" s="373"/>
      <c r="Q72" s="373"/>
      <c r="R72" s="373"/>
      <c r="S72" s="374"/>
    </row>
    <row r="73" spans="1:19" ht="15" customHeight="1" x14ac:dyDescent="0.25">
      <c r="A73" s="385"/>
      <c r="B73" s="352" t="s">
        <v>93</v>
      </c>
      <c r="C73" s="353"/>
      <c r="D73" s="353"/>
      <c r="E73" s="353"/>
      <c r="F73" s="354"/>
      <c r="G73" s="355">
        <v>4</v>
      </c>
      <c r="H73" s="356"/>
      <c r="I73" s="357"/>
      <c r="J73" s="358"/>
      <c r="K73" s="361"/>
      <c r="L73" s="372" t="s">
        <v>94</v>
      </c>
      <c r="M73" s="373"/>
      <c r="N73" s="373"/>
      <c r="O73" s="373"/>
      <c r="P73" s="373"/>
      <c r="Q73" s="373"/>
      <c r="R73" s="373"/>
      <c r="S73" s="374"/>
    </row>
    <row r="74" spans="1:19" ht="15" customHeight="1" x14ac:dyDescent="0.25">
      <c r="A74" s="385"/>
      <c r="B74" s="352" t="s">
        <v>95</v>
      </c>
      <c r="C74" s="353"/>
      <c r="D74" s="353"/>
      <c r="E74" s="353"/>
      <c r="F74" s="354"/>
      <c r="G74" s="355">
        <v>8</v>
      </c>
      <c r="H74" s="356"/>
      <c r="I74" s="357"/>
      <c r="J74" s="358"/>
      <c r="K74" s="361"/>
      <c r="L74" s="372" t="s">
        <v>96</v>
      </c>
      <c r="M74" s="373"/>
      <c r="N74" s="373"/>
      <c r="O74" s="373"/>
      <c r="P74" s="373"/>
      <c r="Q74" s="373"/>
      <c r="R74" s="373"/>
      <c r="S74" s="374"/>
    </row>
    <row r="75" spans="1:19" ht="15" customHeight="1" x14ac:dyDescent="0.25">
      <c r="A75" s="385"/>
      <c r="B75" s="352" t="s">
        <v>97</v>
      </c>
      <c r="C75" s="353"/>
      <c r="D75" s="353"/>
      <c r="E75" s="353"/>
      <c r="F75" s="354"/>
      <c r="G75" s="355"/>
      <c r="H75" s="356"/>
      <c r="I75" s="357"/>
      <c r="J75" s="358"/>
      <c r="K75" s="361"/>
      <c r="L75" s="372" t="s">
        <v>102</v>
      </c>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c r="M77" s="373"/>
      <c r="N77" s="373"/>
      <c r="O77" s="373"/>
      <c r="P77" s="373"/>
      <c r="Q77" s="373"/>
      <c r="R77" s="373"/>
      <c r="S77" s="374"/>
    </row>
    <row r="78" spans="1:19" ht="15" customHeight="1" x14ac:dyDescent="0.25">
      <c r="A78" s="385"/>
      <c r="B78" s="352" t="s">
        <v>103</v>
      </c>
      <c r="C78" s="353"/>
      <c r="D78" s="353"/>
      <c r="E78" s="353"/>
      <c r="F78" s="354"/>
      <c r="G78" s="355"/>
      <c r="H78" s="356"/>
      <c r="I78" s="357"/>
      <c r="J78" s="358"/>
      <c r="K78" s="361"/>
      <c r="L78" s="372"/>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148</v>
      </c>
      <c r="M81" s="373"/>
      <c r="N81" s="373"/>
      <c r="O81" s="373"/>
      <c r="P81" s="373"/>
      <c r="Q81" s="373"/>
      <c r="R81" s="373"/>
      <c r="S81" s="374"/>
    </row>
    <row r="82" spans="1:19" ht="15" customHeight="1" x14ac:dyDescent="0.25">
      <c r="A82" s="385"/>
      <c r="B82" s="352" t="s">
        <v>110</v>
      </c>
      <c r="C82" s="353"/>
      <c r="D82" s="353"/>
      <c r="E82" s="353"/>
      <c r="F82" s="354"/>
      <c r="G82" s="355"/>
      <c r="H82" s="356"/>
      <c r="I82" s="357"/>
      <c r="J82" s="358"/>
      <c r="K82" s="361"/>
      <c r="L82" s="372" t="s">
        <v>133</v>
      </c>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t="s">
        <v>109</v>
      </c>
      <c r="M83" s="373"/>
      <c r="N83" s="373"/>
      <c r="O83" s="373"/>
      <c r="P83" s="373"/>
      <c r="Q83" s="373"/>
      <c r="R83" s="373"/>
      <c r="S83" s="374"/>
    </row>
    <row r="84" spans="1:19" ht="15" customHeight="1" x14ac:dyDescent="0.25">
      <c r="A84" s="385"/>
      <c r="B84" s="366" t="s">
        <v>11</v>
      </c>
      <c r="C84" s="367"/>
      <c r="D84" s="367"/>
      <c r="E84" s="367"/>
      <c r="F84" s="368"/>
      <c r="G84" s="369">
        <f>P1_POWiR!H21</f>
        <v>38</v>
      </c>
      <c r="H84" s="370"/>
      <c r="I84" s="371"/>
      <c r="J84" s="358"/>
      <c r="K84" s="361"/>
      <c r="L84" s="372"/>
      <c r="M84" s="373"/>
      <c r="N84" s="373"/>
      <c r="O84" s="373"/>
      <c r="P84" s="373"/>
      <c r="Q84" s="373"/>
      <c r="R84" s="373"/>
      <c r="S84" s="374"/>
    </row>
    <row r="85" spans="1:19" ht="15" customHeight="1" x14ac:dyDescent="0.25">
      <c r="A85" s="385"/>
      <c r="B85" s="375" t="s">
        <v>114</v>
      </c>
      <c r="C85" s="376"/>
      <c r="D85" s="376"/>
      <c r="E85" s="376"/>
      <c r="F85" s="377"/>
      <c r="G85" s="378">
        <f>SUM(G84,G71)</f>
        <v>50</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P1_POWiR!F21</f>
        <v>zaliczenie</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151</v>
      </c>
      <c r="C90" s="321"/>
      <c r="D90" s="321"/>
      <c r="E90" s="322"/>
      <c r="F90" s="323">
        <v>80</v>
      </c>
      <c r="G90" s="324"/>
      <c r="H90" s="324"/>
      <c r="I90" s="325"/>
      <c r="J90" s="344"/>
      <c r="K90" s="345"/>
      <c r="L90" s="326" t="s">
        <v>122</v>
      </c>
      <c r="M90" s="327"/>
      <c r="N90" s="327"/>
      <c r="O90" s="327"/>
      <c r="P90" s="327"/>
      <c r="Q90" s="327"/>
      <c r="R90" s="327"/>
      <c r="S90" s="328"/>
    </row>
    <row r="91" spans="1:19" ht="15" customHeight="1" x14ac:dyDescent="0.25">
      <c r="A91" s="340"/>
      <c r="B91" s="320" t="s">
        <v>172</v>
      </c>
      <c r="C91" s="321"/>
      <c r="D91" s="321"/>
      <c r="E91" s="322"/>
      <c r="F91" s="323">
        <v>20</v>
      </c>
      <c r="G91" s="324"/>
      <c r="H91" s="324"/>
      <c r="I91" s="325"/>
      <c r="J91" s="344"/>
      <c r="K91" s="345"/>
      <c r="L91" s="326" t="s">
        <v>123</v>
      </c>
      <c r="M91" s="327"/>
      <c r="N91" s="327"/>
      <c r="O91" s="327"/>
      <c r="P91" s="327"/>
      <c r="Q91" s="327"/>
      <c r="R91" s="327"/>
      <c r="S91" s="328"/>
    </row>
    <row r="92" spans="1:19" ht="15" customHeight="1" x14ac:dyDescent="0.25">
      <c r="A92" s="340"/>
      <c r="B92" s="320"/>
      <c r="C92" s="321"/>
      <c r="D92" s="321"/>
      <c r="E92" s="322"/>
      <c r="F92" s="323"/>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603</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602</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604</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0A00-000000000000}">
      <formula1>KEK_P1</formula1>
    </dataValidation>
    <dataValidation type="list" allowBlank="1" showInputMessage="1" showErrorMessage="1" sqref="N34:S53" xr:uid="{00000000-0002-0000-0A00-000001000000}">
      <formula1>KEU_P1</formula1>
    </dataValidation>
    <dataValidation type="list" allowBlank="1" showInputMessage="1" showErrorMessage="1" sqref="N14:S33" xr:uid="{00000000-0002-0000-0A00-000002000000}">
      <formula1>KEW_P1</formula1>
    </dataValidation>
    <dataValidation type="list" allowBlank="1" showInputMessage="1" showErrorMessage="1" sqref="L81:L85" xr:uid="{00000000-0002-0000-0A00-000003000000}">
      <formula1>PRAC_STUD</formula1>
    </dataValidation>
    <dataValidation type="list" allowBlank="1" showInputMessage="1" showErrorMessage="1" sqref="L72:L79" xr:uid="{00000000-0002-0000-0A00-000004000000}">
      <formula1>METODY</formula1>
    </dataValidation>
    <dataValidation type="list" allowBlank="1" showInputMessage="1" showErrorMessage="1" sqref="L7" xr:uid="{00000000-0002-0000-0A00-000005000000}">
      <formula1>STATUS</formula1>
    </dataValidation>
    <dataValidation type="list" allowBlank="1" showInputMessage="1" showErrorMessage="1" sqref="B90:E94" xr:uid="{00000000-0002-0000-0A00-000006000000}">
      <formula1>ZAL</formula1>
    </dataValidation>
  </dataValidations>
  <hyperlinks>
    <hyperlink ref="O13" r:id="rId1" xr:uid="{00000000-0004-0000-0A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usz13">
    <pageSetUpPr fitToPage="1"/>
  </sheetPr>
  <dimension ref="A1:S103"/>
  <sheetViews>
    <sheetView showGridLines="0" zoomScale="95" zoomScaleNormal="95" zoomScaleSheetLayoutView="80" workbookViewId="0">
      <selection activeCell="I105" sqref="I105"/>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P1_POWiR!B18</f>
        <v>Moduł P1/2</v>
      </c>
      <c r="B3" s="452"/>
      <c r="C3" s="452"/>
      <c r="D3" s="453" t="str">
        <f>P1_POWiR!C18</f>
        <v>KOMPETENCJE KLUCZOWE</v>
      </c>
      <c r="E3" s="454"/>
      <c r="F3" s="454"/>
      <c r="G3" s="454"/>
      <c r="H3" s="454"/>
      <c r="I3" s="454"/>
      <c r="J3" s="454"/>
      <c r="K3" s="455"/>
      <c r="L3" s="3"/>
      <c r="M3" s="3"/>
      <c r="N3" s="3"/>
      <c r="O3" s="3"/>
      <c r="P3" s="3"/>
      <c r="Q3" s="3"/>
      <c r="R3" s="3"/>
    </row>
    <row r="4" spans="1:19" ht="18.75" thickBot="1" x14ac:dyDescent="0.3">
      <c r="A4" s="456" t="s">
        <v>49</v>
      </c>
      <c r="B4" s="456"/>
      <c r="C4" s="456"/>
      <c r="D4" s="457" t="str">
        <f>P1_POWiR!B22</f>
        <v>Przedmiot 2.4.</v>
      </c>
      <c r="E4" s="458"/>
      <c r="F4" s="458"/>
      <c r="G4" s="458"/>
      <c r="H4" s="458"/>
      <c r="I4" s="458"/>
      <c r="J4" s="458"/>
      <c r="K4" s="459"/>
      <c r="L4" s="3"/>
      <c r="M4" s="3"/>
      <c r="N4" s="3"/>
      <c r="O4" s="3"/>
      <c r="P4" s="3"/>
      <c r="Q4" s="3"/>
      <c r="R4" s="3"/>
    </row>
    <row r="5" spans="1:19" ht="21" thickBot="1" x14ac:dyDescent="0.3">
      <c r="A5" s="446" t="s">
        <v>50</v>
      </c>
      <c r="B5" s="446"/>
      <c r="C5" s="446"/>
      <c r="D5" s="460" t="str">
        <f>P1_POWiR!C22</f>
        <v>Prawa autorskie i ochrona własności intelektualnej</v>
      </c>
      <c r="E5" s="460"/>
      <c r="F5" s="460"/>
      <c r="G5" s="460"/>
      <c r="H5" s="460"/>
      <c r="I5" s="460"/>
      <c r="J5" s="460"/>
      <c r="K5" s="460"/>
      <c r="L5" s="444" t="s">
        <v>28</v>
      </c>
      <c r="M5" s="444"/>
      <c r="N5" s="38">
        <f>P1_POWiR!E22</f>
        <v>2</v>
      </c>
      <c r="O5" s="444" t="s">
        <v>29</v>
      </c>
      <c r="P5" s="444"/>
      <c r="Q5" s="445" t="str">
        <f>P1_POWiR!J18</f>
        <v>dr G. Maniak</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(2)'!G6</f>
        <v>I</v>
      </c>
      <c r="H7" s="86" t="s">
        <v>33</v>
      </c>
      <c r="I7" s="37">
        <f>'M (2)'!I6</f>
        <v>1</v>
      </c>
      <c r="J7" s="247" t="s">
        <v>53</v>
      </c>
      <c r="K7" s="248"/>
      <c r="L7" s="447" t="s">
        <v>35</v>
      </c>
      <c r="M7" s="448"/>
      <c r="N7" s="6" t="s">
        <v>36</v>
      </c>
      <c r="O7" s="449" t="s">
        <v>37</v>
      </c>
      <c r="P7" s="449"/>
      <c r="Q7" s="450" t="s">
        <v>38</v>
      </c>
      <c r="R7" s="450"/>
      <c r="S7" s="39">
        <f>P1_POWiR!G22</f>
        <v>12</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559</v>
      </c>
      <c r="C14" s="401"/>
      <c r="D14" s="401"/>
      <c r="E14" s="401"/>
      <c r="F14" s="401"/>
      <c r="G14" s="401"/>
      <c r="H14" s="401"/>
      <c r="I14" s="401"/>
      <c r="J14" s="401"/>
      <c r="K14" s="401"/>
      <c r="L14" s="401"/>
      <c r="M14" s="402"/>
      <c r="N14" s="409" t="s">
        <v>531</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c r="O18" s="396"/>
      <c r="P18" s="396"/>
      <c r="Q18" s="396"/>
      <c r="R18" s="396"/>
      <c r="S18" s="397"/>
    </row>
    <row r="19" spans="1:19" ht="15" customHeight="1" x14ac:dyDescent="0.25">
      <c r="A19" s="385"/>
      <c r="B19" s="412"/>
      <c r="C19" s="413"/>
      <c r="D19" s="413"/>
      <c r="E19" s="413"/>
      <c r="F19" s="413"/>
      <c r="G19" s="413"/>
      <c r="H19" s="413"/>
      <c r="I19" s="413"/>
      <c r="J19" s="413"/>
      <c r="K19" s="413"/>
      <c r="L19" s="413"/>
      <c r="M19" s="414"/>
      <c r="N19" s="415"/>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c r="C24" s="413"/>
      <c r="D24" s="413"/>
      <c r="E24" s="413"/>
      <c r="F24" s="413"/>
      <c r="G24" s="413"/>
      <c r="H24" s="413"/>
      <c r="I24" s="413"/>
      <c r="J24" s="413"/>
      <c r="K24" s="413"/>
      <c r="L24" s="413"/>
      <c r="M24" s="414"/>
      <c r="N24" s="415"/>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c r="C29" s="413"/>
      <c r="D29" s="413"/>
      <c r="E29" s="413"/>
      <c r="F29" s="413"/>
      <c r="G29" s="413"/>
      <c r="H29" s="413"/>
      <c r="I29" s="413"/>
      <c r="J29" s="413"/>
      <c r="K29" s="413"/>
      <c r="L29" s="413"/>
      <c r="M29" s="414"/>
      <c r="N29" s="415"/>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561</v>
      </c>
      <c r="C34" s="401"/>
      <c r="D34" s="401"/>
      <c r="E34" s="401"/>
      <c r="F34" s="401"/>
      <c r="G34" s="401"/>
      <c r="H34" s="401"/>
      <c r="I34" s="401"/>
      <c r="J34" s="401"/>
      <c r="K34" s="401"/>
      <c r="L34" s="401"/>
      <c r="M34" s="402"/>
      <c r="N34" s="409" t="s">
        <v>501</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t="s">
        <v>537</v>
      </c>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560</v>
      </c>
      <c r="C39" s="413"/>
      <c r="D39" s="413"/>
      <c r="E39" s="413"/>
      <c r="F39" s="413"/>
      <c r="G39" s="413"/>
      <c r="H39" s="413"/>
      <c r="I39" s="413"/>
      <c r="J39" s="413"/>
      <c r="K39" s="413"/>
      <c r="L39" s="413"/>
      <c r="M39" s="414"/>
      <c r="N39" s="415" t="s">
        <v>537</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t="s">
        <v>517</v>
      </c>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c r="C44" s="413"/>
      <c r="D44" s="413"/>
      <c r="E44" s="413"/>
      <c r="F44" s="413"/>
      <c r="G44" s="413"/>
      <c r="H44" s="413"/>
      <c r="I44" s="413"/>
      <c r="J44" s="413"/>
      <c r="K44" s="413"/>
      <c r="L44" s="413"/>
      <c r="M44" s="414"/>
      <c r="N44" s="415"/>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c r="C49" s="413"/>
      <c r="D49" s="413"/>
      <c r="E49" s="413"/>
      <c r="F49" s="413"/>
      <c r="G49" s="413"/>
      <c r="H49" s="413"/>
      <c r="I49" s="413"/>
      <c r="J49" s="413"/>
      <c r="K49" s="413"/>
      <c r="L49" s="413"/>
      <c r="M49" s="414"/>
      <c r="N49" s="415"/>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563</v>
      </c>
      <c r="C54" s="401"/>
      <c r="D54" s="401"/>
      <c r="E54" s="401"/>
      <c r="F54" s="401"/>
      <c r="G54" s="401"/>
      <c r="H54" s="401"/>
      <c r="I54" s="401"/>
      <c r="J54" s="401"/>
      <c r="K54" s="401"/>
      <c r="L54" s="401"/>
      <c r="M54" s="402"/>
      <c r="N54" s="409" t="s">
        <v>507</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t="s">
        <v>562</v>
      </c>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c r="C59" s="413"/>
      <c r="D59" s="413"/>
      <c r="E59" s="413"/>
      <c r="F59" s="413"/>
      <c r="G59" s="413"/>
      <c r="H59" s="413"/>
      <c r="I59" s="413"/>
      <c r="J59" s="413"/>
      <c r="K59" s="413"/>
      <c r="L59" s="413"/>
      <c r="M59" s="414"/>
      <c r="N59" s="415"/>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c r="C64" s="413"/>
      <c r="D64" s="413"/>
      <c r="E64" s="413"/>
      <c r="F64" s="413"/>
      <c r="G64" s="413"/>
      <c r="H64" s="413"/>
      <c r="I64" s="413"/>
      <c r="J64" s="413"/>
      <c r="K64" s="413"/>
      <c r="L64" s="413"/>
      <c r="M64" s="414"/>
      <c r="N64" s="415"/>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P1_POWiR!G22</f>
        <v>12</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12</v>
      </c>
      <c r="H72" s="379"/>
      <c r="I72" s="380"/>
      <c r="J72" s="358"/>
      <c r="K72" s="361"/>
      <c r="L72" s="372" t="s">
        <v>93</v>
      </c>
      <c r="M72" s="373"/>
      <c r="N72" s="373"/>
      <c r="O72" s="373"/>
      <c r="P72" s="373"/>
      <c r="Q72" s="373"/>
      <c r="R72" s="373"/>
      <c r="S72" s="374"/>
    </row>
    <row r="73" spans="1:19" ht="15" customHeight="1" x14ac:dyDescent="0.25">
      <c r="A73" s="385"/>
      <c r="B73" s="352" t="s">
        <v>93</v>
      </c>
      <c r="C73" s="353"/>
      <c r="D73" s="353"/>
      <c r="E73" s="353"/>
      <c r="F73" s="354"/>
      <c r="G73" s="355"/>
      <c r="H73" s="356"/>
      <c r="I73" s="357"/>
      <c r="J73" s="358"/>
      <c r="K73" s="361"/>
      <c r="L73" s="372"/>
      <c r="M73" s="373"/>
      <c r="N73" s="373"/>
      <c r="O73" s="373"/>
      <c r="P73" s="373"/>
      <c r="Q73" s="373"/>
      <c r="R73" s="373"/>
      <c r="S73" s="374"/>
    </row>
    <row r="74" spans="1:19" ht="15" customHeight="1" x14ac:dyDescent="0.25">
      <c r="A74" s="385"/>
      <c r="B74" s="352" t="s">
        <v>95</v>
      </c>
      <c r="C74" s="353"/>
      <c r="D74" s="353"/>
      <c r="E74" s="353"/>
      <c r="F74" s="354"/>
      <c r="G74" s="355"/>
      <c r="H74" s="356"/>
      <c r="I74" s="357"/>
      <c r="J74" s="358"/>
      <c r="K74" s="361"/>
      <c r="L74" s="372"/>
      <c r="M74" s="373"/>
      <c r="N74" s="373"/>
      <c r="O74" s="373"/>
      <c r="P74" s="373"/>
      <c r="Q74" s="373"/>
      <c r="R74" s="373"/>
      <c r="S74" s="374"/>
    </row>
    <row r="75" spans="1:19" ht="15" customHeight="1" x14ac:dyDescent="0.25">
      <c r="A75" s="385"/>
      <c r="B75" s="352" t="s">
        <v>97</v>
      </c>
      <c r="C75" s="353"/>
      <c r="D75" s="353"/>
      <c r="E75" s="353"/>
      <c r="F75" s="354"/>
      <c r="G75" s="355">
        <v>12</v>
      </c>
      <c r="H75" s="356"/>
      <c r="I75" s="357"/>
      <c r="J75" s="358"/>
      <c r="K75" s="361"/>
      <c r="L75" s="372"/>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c r="M77" s="373"/>
      <c r="N77" s="373"/>
      <c r="O77" s="373"/>
      <c r="P77" s="373"/>
      <c r="Q77" s="373"/>
      <c r="R77" s="373"/>
      <c r="S77" s="374"/>
    </row>
    <row r="78" spans="1:19" ht="15" customHeight="1" x14ac:dyDescent="0.25">
      <c r="A78" s="385"/>
      <c r="B78" s="352" t="s">
        <v>103</v>
      </c>
      <c r="C78" s="353"/>
      <c r="D78" s="353"/>
      <c r="E78" s="353"/>
      <c r="F78" s="354"/>
      <c r="G78" s="355"/>
      <c r="H78" s="356"/>
      <c r="I78" s="357"/>
      <c r="J78" s="358"/>
      <c r="K78" s="361"/>
      <c r="L78" s="372"/>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148</v>
      </c>
      <c r="M81" s="373"/>
      <c r="N81" s="373"/>
      <c r="O81" s="373"/>
      <c r="P81" s="373"/>
      <c r="Q81" s="373"/>
      <c r="R81" s="373"/>
      <c r="S81" s="374"/>
    </row>
    <row r="82" spans="1:19" ht="15" customHeight="1" x14ac:dyDescent="0.25">
      <c r="A82" s="385"/>
      <c r="B82" s="352" t="s">
        <v>110</v>
      </c>
      <c r="C82" s="353"/>
      <c r="D82" s="353"/>
      <c r="E82" s="353"/>
      <c r="F82" s="354"/>
      <c r="G82" s="355"/>
      <c r="H82" s="356"/>
      <c r="I82" s="357"/>
      <c r="J82" s="358"/>
      <c r="K82" s="361"/>
      <c r="L82" s="372" t="s">
        <v>113</v>
      </c>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t="s">
        <v>147</v>
      </c>
      <c r="M83" s="373"/>
      <c r="N83" s="373"/>
      <c r="O83" s="373"/>
      <c r="P83" s="373"/>
      <c r="Q83" s="373"/>
      <c r="R83" s="373"/>
      <c r="S83" s="374"/>
    </row>
    <row r="84" spans="1:19" ht="15" customHeight="1" x14ac:dyDescent="0.25">
      <c r="A84" s="385"/>
      <c r="B84" s="366" t="s">
        <v>11</v>
      </c>
      <c r="C84" s="367"/>
      <c r="D84" s="367"/>
      <c r="E84" s="367"/>
      <c r="F84" s="368"/>
      <c r="G84" s="369">
        <f>P1_POWiR!H22</f>
        <v>38</v>
      </c>
      <c r="H84" s="370"/>
      <c r="I84" s="371"/>
      <c r="J84" s="358"/>
      <c r="K84" s="361"/>
      <c r="L84" s="372"/>
      <c r="M84" s="373"/>
      <c r="N84" s="373"/>
      <c r="O84" s="373"/>
      <c r="P84" s="373"/>
      <c r="Q84" s="373"/>
      <c r="R84" s="373"/>
      <c r="S84" s="374"/>
    </row>
    <row r="85" spans="1:19" ht="15" customHeight="1" x14ac:dyDescent="0.25">
      <c r="A85" s="385"/>
      <c r="B85" s="375" t="s">
        <v>114</v>
      </c>
      <c r="C85" s="376"/>
      <c r="D85" s="376"/>
      <c r="E85" s="376"/>
      <c r="F85" s="377"/>
      <c r="G85" s="378">
        <f>SUM(G84,G71)</f>
        <v>50</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P1_POWiR!F22</f>
        <v>zaliczenie</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144</v>
      </c>
      <c r="C90" s="321"/>
      <c r="D90" s="321"/>
      <c r="E90" s="322"/>
      <c r="F90" s="323">
        <v>100</v>
      </c>
      <c r="G90" s="324"/>
      <c r="H90" s="324"/>
      <c r="I90" s="325"/>
      <c r="J90" s="344"/>
      <c r="K90" s="345"/>
      <c r="L90" s="326" t="s">
        <v>122</v>
      </c>
      <c r="M90" s="327"/>
      <c r="N90" s="327"/>
      <c r="O90" s="327"/>
      <c r="P90" s="327"/>
      <c r="Q90" s="327"/>
      <c r="R90" s="327"/>
      <c r="S90" s="328"/>
    </row>
    <row r="91" spans="1:19" ht="15" customHeight="1" x14ac:dyDescent="0.25">
      <c r="A91" s="340"/>
      <c r="B91" s="320"/>
      <c r="C91" s="321"/>
      <c r="D91" s="321"/>
      <c r="E91" s="322"/>
      <c r="F91" s="323"/>
      <c r="G91" s="324"/>
      <c r="H91" s="324"/>
      <c r="I91" s="325"/>
      <c r="J91" s="344"/>
      <c r="K91" s="345"/>
      <c r="L91" s="326" t="s">
        <v>123</v>
      </c>
      <c r="M91" s="327"/>
      <c r="N91" s="327"/>
      <c r="O91" s="327"/>
      <c r="P91" s="327"/>
      <c r="Q91" s="327"/>
      <c r="R91" s="327"/>
      <c r="S91" s="328"/>
    </row>
    <row r="92" spans="1:19" ht="15" customHeight="1" x14ac:dyDescent="0.25">
      <c r="A92" s="340"/>
      <c r="B92" s="320"/>
      <c r="C92" s="321"/>
      <c r="D92" s="321"/>
      <c r="E92" s="322"/>
      <c r="F92" s="323"/>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564</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565</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566</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0B00-000000000000}">
      <formula1>ZAL</formula1>
    </dataValidation>
    <dataValidation type="list" allowBlank="1" showInputMessage="1" showErrorMessage="1" sqref="L7" xr:uid="{00000000-0002-0000-0B00-000001000000}">
      <formula1>STATUS</formula1>
    </dataValidation>
    <dataValidation type="list" allowBlank="1" showInputMessage="1" showErrorMessage="1" sqref="L72:L79" xr:uid="{00000000-0002-0000-0B00-000002000000}">
      <formula1>METODY</formula1>
    </dataValidation>
    <dataValidation type="list" allowBlank="1" showInputMessage="1" showErrorMessage="1" sqref="L81:L85" xr:uid="{00000000-0002-0000-0B00-000003000000}">
      <formula1>PRAC_STUD</formula1>
    </dataValidation>
    <dataValidation type="list" allowBlank="1" showInputMessage="1" showErrorMessage="1" sqref="N14:S33" xr:uid="{00000000-0002-0000-0B00-000004000000}">
      <formula1>KEW_P1</formula1>
    </dataValidation>
    <dataValidation type="list" allowBlank="1" showInputMessage="1" showErrorMessage="1" sqref="N34:S53" xr:uid="{00000000-0002-0000-0B00-000005000000}">
      <formula1>KEU_P1</formula1>
    </dataValidation>
    <dataValidation type="list" allowBlank="1" showInputMessage="1" showErrorMessage="1" sqref="N54:S68" xr:uid="{00000000-0002-0000-0B00-000006000000}">
      <formula1>KEK_P1</formula1>
    </dataValidation>
  </dataValidations>
  <hyperlinks>
    <hyperlink ref="O13" r:id="rId1" xr:uid="{00000000-0004-0000-0B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14">
    <pageSetUpPr fitToPage="1"/>
  </sheetPr>
  <dimension ref="A1:S103"/>
  <sheetViews>
    <sheetView showGridLines="0" topLeftCell="A18" zoomScale="95" zoomScaleNormal="95" zoomScaleSheetLayoutView="80" workbookViewId="0">
      <selection activeCell="B99" sqref="B99:S99"/>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P1_POWiR!B18</f>
        <v>Moduł P1/2</v>
      </c>
      <c r="B3" s="452"/>
      <c r="C3" s="452"/>
      <c r="D3" s="453" t="str">
        <f>P1_POWiR!C18</f>
        <v>KOMPETENCJE KLUCZOWE</v>
      </c>
      <c r="E3" s="454"/>
      <c r="F3" s="454"/>
      <c r="G3" s="454"/>
      <c r="H3" s="454"/>
      <c r="I3" s="454"/>
      <c r="J3" s="454"/>
      <c r="K3" s="455"/>
      <c r="L3" s="3"/>
      <c r="M3" s="3"/>
      <c r="N3" s="3"/>
      <c r="O3" s="3"/>
      <c r="P3" s="3"/>
      <c r="Q3" s="3"/>
      <c r="R3" s="3"/>
    </row>
    <row r="4" spans="1:19" ht="18.75" thickBot="1" x14ac:dyDescent="0.3">
      <c r="A4" s="456" t="s">
        <v>49</v>
      </c>
      <c r="B4" s="456"/>
      <c r="C4" s="456"/>
      <c r="D4" s="457" t="str">
        <f>P1_POWiR!B23</f>
        <v>Przedmiot 2.5.</v>
      </c>
      <c r="E4" s="458"/>
      <c r="F4" s="458"/>
      <c r="G4" s="458"/>
      <c r="H4" s="458"/>
      <c r="I4" s="458"/>
      <c r="J4" s="458"/>
      <c r="K4" s="459"/>
      <c r="L4" s="3"/>
      <c r="M4" s="3"/>
      <c r="N4" s="3"/>
      <c r="O4" s="3"/>
      <c r="P4" s="3"/>
      <c r="Q4" s="3"/>
      <c r="R4" s="3"/>
    </row>
    <row r="5" spans="1:19" ht="21" thickBot="1" x14ac:dyDescent="0.3">
      <c r="A5" s="446" t="s">
        <v>50</v>
      </c>
      <c r="B5" s="446"/>
      <c r="C5" s="446"/>
      <c r="D5" s="460" t="str">
        <f>P1_POWiR!C23</f>
        <v xml:space="preserve">Technologie pracy umysłowej studenta               </v>
      </c>
      <c r="E5" s="460"/>
      <c r="F5" s="460"/>
      <c r="G5" s="460"/>
      <c r="H5" s="460"/>
      <c r="I5" s="460"/>
      <c r="J5" s="460"/>
      <c r="K5" s="460"/>
      <c r="L5" s="444" t="s">
        <v>28</v>
      </c>
      <c r="M5" s="444"/>
      <c r="N5" s="38">
        <f>P1_POWiR!E23</f>
        <v>2</v>
      </c>
      <c r="O5" s="444" t="s">
        <v>29</v>
      </c>
      <c r="P5" s="444"/>
      <c r="Q5" s="445" t="str">
        <f>P1_POWiR!J18</f>
        <v>dr G. Maniak</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(2)'!G6</f>
        <v>I</v>
      </c>
      <c r="H7" s="86" t="s">
        <v>33</v>
      </c>
      <c r="I7" s="37">
        <f>'M (2)'!I6</f>
        <v>1</v>
      </c>
      <c r="J7" s="247" t="s">
        <v>53</v>
      </c>
      <c r="K7" s="248"/>
      <c r="L7" s="447" t="s">
        <v>35</v>
      </c>
      <c r="M7" s="448"/>
      <c r="N7" s="6" t="s">
        <v>36</v>
      </c>
      <c r="O7" s="449" t="s">
        <v>37</v>
      </c>
      <c r="P7" s="449"/>
      <c r="Q7" s="450" t="s">
        <v>38</v>
      </c>
      <c r="R7" s="450"/>
      <c r="S7" s="39">
        <f>P1_POWiR!G23</f>
        <v>12</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608</v>
      </c>
      <c r="C14" s="401"/>
      <c r="D14" s="401"/>
      <c r="E14" s="401"/>
      <c r="F14" s="401"/>
      <c r="G14" s="401"/>
      <c r="H14" s="401"/>
      <c r="I14" s="401"/>
      <c r="J14" s="401"/>
      <c r="K14" s="401"/>
      <c r="L14" s="401"/>
      <c r="M14" s="402"/>
      <c r="N14" s="409" t="s">
        <v>587</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t="s">
        <v>568</v>
      </c>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t="s">
        <v>588</v>
      </c>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c r="O18" s="396"/>
      <c r="P18" s="396"/>
      <c r="Q18" s="396"/>
      <c r="R18" s="396"/>
      <c r="S18" s="397"/>
    </row>
    <row r="19" spans="1:19" ht="15" customHeight="1" x14ac:dyDescent="0.25">
      <c r="A19" s="385"/>
      <c r="B19" s="412" t="s">
        <v>609</v>
      </c>
      <c r="C19" s="413"/>
      <c r="D19" s="413"/>
      <c r="E19" s="413"/>
      <c r="F19" s="413"/>
      <c r="G19" s="413"/>
      <c r="H19" s="413"/>
      <c r="I19" s="413"/>
      <c r="J19" s="413"/>
      <c r="K19" s="413"/>
      <c r="L19" s="413"/>
      <c r="M19" s="414"/>
      <c r="N19" s="415" t="s">
        <v>513</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t="s">
        <v>499</v>
      </c>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t="s">
        <v>533</v>
      </c>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t="s">
        <v>588</v>
      </c>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c r="C24" s="413"/>
      <c r="D24" s="413"/>
      <c r="E24" s="413"/>
      <c r="F24" s="413"/>
      <c r="G24" s="413"/>
      <c r="H24" s="413"/>
      <c r="I24" s="413"/>
      <c r="J24" s="413"/>
      <c r="K24" s="413"/>
      <c r="L24" s="413"/>
      <c r="M24" s="414"/>
      <c r="N24" s="415"/>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c r="C29" s="413"/>
      <c r="D29" s="413"/>
      <c r="E29" s="413"/>
      <c r="F29" s="413"/>
      <c r="G29" s="413"/>
      <c r="H29" s="413"/>
      <c r="I29" s="413"/>
      <c r="J29" s="413"/>
      <c r="K29" s="413"/>
      <c r="L29" s="413"/>
      <c r="M29" s="414"/>
      <c r="N29" s="415"/>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605</v>
      </c>
      <c r="C34" s="401"/>
      <c r="D34" s="401"/>
      <c r="E34" s="401"/>
      <c r="F34" s="401"/>
      <c r="G34" s="401"/>
      <c r="H34" s="401"/>
      <c r="I34" s="401"/>
      <c r="J34" s="401"/>
      <c r="K34" s="401"/>
      <c r="L34" s="401"/>
      <c r="M34" s="402"/>
      <c r="N34" s="409" t="s">
        <v>537</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t="s">
        <v>501</v>
      </c>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606</v>
      </c>
      <c r="C39" s="413"/>
      <c r="D39" s="413"/>
      <c r="E39" s="413"/>
      <c r="F39" s="413"/>
      <c r="G39" s="413"/>
      <c r="H39" s="413"/>
      <c r="I39" s="413"/>
      <c r="J39" s="413"/>
      <c r="K39" s="413"/>
      <c r="L39" s="413"/>
      <c r="M39" s="414"/>
      <c r="N39" s="415" t="s">
        <v>575</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t="s">
        <v>553</v>
      </c>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c r="C44" s="413"/>
      <c r="D44" s="413"/>
      <c r="E44" s="413"/>
      <c r="F44" s="413"/>
      <c r="G44" s="413"/>
      <c r="H44" s="413"/>
      <c r="I44" s="413"/>
      <c r="J44" s="413"/>
      <c r="K44" s="413"/>
      <c r="L44" s="413"/>
      <c r="M44" s="414"/>
      <c r="N44" s="415"/>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c r="C49" s="413"/>
      <c r="D49" s="413"/>
      <c r="E49" s="413"/>
      <c r="F49" s="413"/>
      <c r="G49" s="413"/>
      <c r="H49" s="413"/>
      <c r="I49" s="413"/>
      <c r="J49" s="413"/>
      <c r="K49" s="413"/>
      <c r="L49" s="413"/>
      <c r="M49" s="414"/>
      <c r="N49" s="415"/>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607</v>
      </c>
      <c r="C54" s="401"/>
      <c r="D54" s="401"/>
      <c r="E54" s="401"/>
      <c r="F54" s="401"/>
      <c r="G54" s="401"/>
      <c r="H54" s="401"/>
      <c r="I54" s="401"/>
      <c r="J54" s="401"/>
      <c r="K54" s="401"/>
      <c r="L54" s="401"/>
      <c r="M54" s="402"/>
      <c r="N54" s="409"/>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c r="C59" s="413"/>
      <c r="D59" s="413"/>
      <c r="E59" s="413"/>
      <c r="F59" s="413"/>
      <c r="G59" s="413"/>
      <c r="H59" s="413"/>
      <c r="I59" s="413"/>
      <c r="J59" s="413"/>
      <c r="K59" s="413"/>
      <c r="L59" s="413"/>
      <c r="M59" s="414"/>
      <c r="N59" s="415"/>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c r="C64" s="413"/>
      <c r="D64" s="413"/>
      <c r="E64" s="413"/>
      <c r="F64" s="413"/>
      <c r="G64" s="413"/>
      <c r="H64" s="413"/>
      <c r="I64" s="413"/>
      <c r="J64" s="413"/>
      <c r="K64" s="413"/>
      <c r="L64" s="413"/>
      <c r="M64" s="414"/>
      <c r="N64" s="415"/>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P1_POWiR!G23</f>
        <v>12</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0</v>
      </c>
      <c r="H72" s="379"/>
      <c r="I72" s="380"/>
      <c r="J72" s="358"/>
      <c r="K72" s="361"/>
      <c r="L72" s="372"/>
      <c r="M72" s="373"/>
      <c r="N72" s="373"/>
      <c r="O72" s="373"/>
      <c r="P72" s="373"/>
      <c r="Q72" s="373"/>
      <c r="R72" s="373"/>
      <c r="S72" s="374"/>
    </row>
    <row r="73" spans="1:19" ht="15" customHeight="1" x14ac:dyDescent="0.25">
      <c r="A73" s="385"/>
      <c r="B73" s="352" t="s">
        <v>93</v>
      </c>
      <c r="C73" s="353"/>
      <c r="D73" s="353"/>
      <c r="E73" s="353"/>
      <c r="F73" s="354"/>
      <c r="G73" s="355"/>
      <c r="H73" s="356"/>
      <c r="I73" s="357"/>
      <c r="J73" s="358"/>
      <c r="K73" s="361"/>
      <c r="L73" s="372"/>
      <c r="M73" s="373"/>
      <c r="N73" s="373"/>
      <c r="O73" s="373"/>
      <c r="P73" s="373"/>
      <c r="Q73" s="373"/>
      <c r="R73" s="373"/>
      <c r="S73" s="374"/>
    </row>
    <row r="74" spans="1:19" ht="15" customHeight="1" x14ac:dyDescent="0.25">
      <c r="A74" s="385"/>
      <c r="B74" s="352" t="s">
        <v>95</v>
      </c>
      <c r="C74" s="353"/>
      <c r="D74" s="353"/>
      <c r="E74" s="353"/>
      <c r="F74" s="354"/>
      <c r="G74" s="355"/>
      <c r="H74" s="356"/>
      <c r="I74" s="357"/>
      <c r="J74" s="358"/>
      <c r="K74" s="361"/>
      <c r="L74" s="372"/>
      <c r="M74" s="373"/>
      <c r="N74" s="373"/>
      <c r="O74" s="373"/>
      <c r="P74" s="373"/>
      <c r="Q74" s="373"/>
      <c r="R74" s="373"/>
      <c r="S74" s="374"/>
    </row>
    <row r="75" spans="1:19" ht="15" customHeight="1" x14ac:dyDescent="0.25">
      <c r="A75" s="385"/>
      <c r="B75" s="352" t="s">
        <v>97</v>
      </c>
      <c r="C75" s="353"/>
      <c r="D75" s="353"/>
      <c r="E75" s="353"/>
      <c r="F75" s="354"/>
      <c r="G75" s="355"/>
      <c r="H75" s="356"/>
      <c r="I75" s="357"/>
      <c r="J75" s="358"/>
      <c r="K75" s="361"/>
      <c r="L75" s="372"/>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c r="M77" s="373"/>
      <c r="N77" s="373"/>
      <c r="O77" s="373"/>
      <c r="P77" s="373"/>
      <c r="Q77" s="373"/>
      <c r="R77" s="373"/>
      <c r="S77" s="374"/>
    </row>
    <row r="78" spans="1:19" ht="15" customHeight="1" x14ac:dyDescent="0.25">
      <c r="A78" s="385"/>
      <c r="B78" s="352" t="s">
        <v>103</v>
      </c>
      <c r="C78" s="353"/>
      <c r="D78" s="353"/>
      <c r="E78" s="353"/>
      <c r="F78" s="354"/>
      <c r="G78" s="355"/>
      <c r="H78" s="356"/>
      <c r="I78" s="357"/>
      <c r="J78" s="358"/>
      <c r="K78" s="361"/>
      <c r="L78" s="372"/>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c r="M81" s="373"/>
      <c r="N81" s="373"/>
      <c r="O81" s="373"/>
      <c r="P81" s="373"/>
      <c r="Q81" s="373"/>
      <c r="R81" s="373"/>
      <c r="S81" s="374"/>
    </row>
    <row r="82" spans="1:19" ht="15" customHeight="1" x14ac:dyDescent="0.25">
      <c r="A82" s="385"/>
      <c r="B82" s="352" t="s">
        <v>110</v>
      </c>
      <c r="C82" s="353"/>
      <c r="D82" s="353"/>
      <c r="E82" s="353"/>
      <c r="F82" s="354"/>
      <c r="G82" s="355"/>
      <c r="H82" s="356"/>
      <c r="I82" s="357"/>
      <c r="J82" s="358"/>
      <c r="K82" s="361"/>
      <c r="L82" s="372"/>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c r="M83" s="373"/>
      <c r="N83" s="373"/>
      <c r="O83" s="373"/>
      <c r="P83" s="373"/>
      <c r="Q83" s="373"/>
      <c r="R83" s="373"/>
      <c r="S83" s="374"/>
    </row>
    <row r="84" spans="1:19" ht="15" customHeight="1" x14ac:dyDescent="0.25">
      <c r="A84" s="385"/>
      <c r="B84" s="366" t="s">
        <v>11</v>
      </c>
      <c r="C84" s="367"/>
      <c r="D84" s="367"/>
      <c r="E84" s="367"/>
      <c r="F84" s="368"/>
      <c r="G84" s="369">
        <f>P1_POWiR!H23</f>
        <v>38</v>
      </c>
      <c r="H84" s="370"/>
      <c r="I84" s="371"/>
      <c r="J84" s="358"/>
      <c r="K84" s="361"/>
      <c r="L84" s="372"/>
      <c r="M84" s="373"/>
      <c r="N84" s="373"/>
      <c r="O84" s="373"/>
      <c r="P84" s="373"/>
      <c r="Q84" s="373"/>
      <c r="R84" s="373"/>
      <c r="S84" s="374"/>
    </row>
    <row r="85" spans="1:19" ht="15" customHeight="1" x14ac:dyDescent="0.25">
      <c r="A85" s="385"/>
      <c r="B85" s="375" t="s">
        <v>114</v>
      </c>
      <c r="C85" s="376"/>
      <c r="D85" s="376"/>
      <c r="E85" s="376"/>
      <c r="F85" s="377"/>
      <c r="G85" s="378">
        <f>SUM(G84,G71)</f>
        <v>50</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P1_POWiR!F23</f>
        <v>zaliczenie</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c r="C90" s="321"/>
      <c r="D90" s="321"/>
      <c r="E90" s="322"/>
      <c r="F90" s="323"/>
      <c r="G90" s="324"/>
      <c r="H90" s="324"/>
      <c r="I90" s="325"/>
      <c r="J90" s="344"/>
      <c r="K90" s="345"/>
      <c r="L90" s="326" t="s">
        <v>122</v>
      </c>
      <c r="M90" s="327"/>
      <c r="N90" s="327"/>
      <c r="O90" s="327"/>
      <c r="P90" s="327"/>
      <c r="Q90" s="327"/>
      <c r="R90" s="327"/>
      <c r="S90" s="328"/>
    </row>
    <row r="91" spans="1:19" ht="15" customHeight="1" x14ac:dyDescent="0.25">
      <c r="A91" s="340"/>
      <c r="B91" s="320"/>
      <c r="C91" s="321"/>
      <c r="D91" s="321"/>
      <c r="E91" s="322"/>
      <c r="F91" s="323"/>
      <c r="G91" s="324"/>
      <c r="H91" s="324"/>
      <c r="I91" s="325"/>
      <c r="J91" s="344"/>
      <c r="K91" s="345"/>
      <c r="L91" s="326" t="s">
        <v>123</v>
      </c>
      <c r="M91" s="327"/>
      <c r="N91" s="327"/>
      <c r="O91" s="327"/>
      <c r="P91" s="327"/>
      <c r="Q91" s="327"/>
      <c r="R91" s="327"/>
      <c r="S91" s="328"/>
    </row>
    <row r="92" spans="1:19" ht="15" customHeight="1" x14ac:dyDescent="0.25">
      <c r="A92" s="340"/>
      <c r="B92" s="320"/>
      <c r="C92" s="321"/>
      <c r="D92" s="321"/>
      <c r="E92" s="322"/>
      <c r="F92" s="323"/>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612</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610</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611</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0C00-000000000000}">
      <formula1>KEK_P1</formula1>
    </dataValidation>
    <dataValidation type="list" allowBlank="1" showInputMessage="1" showErrorMessage="1" sqref="N34:S53" xr:uid="{00000000-0002-0000-0C00-000001000000}">
      <formula1>KEU_P1</formula1>
    </dataValidation>
    <dataValidation type="list" allowBlank="1" showInputMessage="1" showErrorMessage="1" sqref="N14:S33" xr:uid="{00000000-0002-0000-0C00-000002000000}">
      <formula1>KEW_P1</formula1>
    </dataValidation>
    <dataValidation type="list" allowBlank="1" showInputMessage="1" showErrorMessage="1" sqref="L81:L85" xr:uid="{00000000-0002-0000-0C00-000003000000}">
      <formula1>PRAC_STUD</formula1>
    </dataValidation>
    <dataValidation type="list" allowBlank="1" showInputMessage="1" showErrorMessage="1" sqref="L72:L79" xr:uid="{00000000-0002-0000-0C00-000004000000}">
      <formula1>METODY</formula1>
    </dataValidation>
    <dataValidation type="list" allowBlank="1" showInputMessage="1" showErrorMessage="1" sqref="L7" xr:uid="{00000000-0002-0000-0C00-000005000000}">
      <formula1>STATUS</formula1>
    </dataValidation>
    <dataValidation type="list" allowBlank="1" showInputMessage="1" showErrorMessage="1" sqref="B90:E94" xr:uid="{00000000-0002-0000-0C00-000006000000}">
      <formula1>ZAL</formula1>
    </dataValidation>
  </dataValidations>
  <hyperlinks>
    <hyperlink ref="O13" r:id="rId1" xr:uid="{00000000-0004-0000-0C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usz15">
    <tabColor rgb="FFD5D5FF"/>
    <pageSetUpPr fitToPage="1"/>
  </sheetPr>
  <dimension ref="A1:R29"/>
  <sheetViews>
    <sheetView showGridLines="0" topLeftCell="A7" zoomScale="90" zoomScaleNormal="90" zoomScaleSheetLayoutView="50" workbookViewId="0">
      <selection sqref="A1:B1"/>
    </sheetView>
  </sheetViews>
  <sheetFormatPr defaultColWidth="8.7109375" defaultRowHeight="15" x14ac:dyDescent="0.25"/>
  <cols>
    <col min="1" max="1" width="16.7109375" customWidth="1"/>
    <col min="2" max="3" width="10.7109375" customWidth="1"/>
    <col min="4" max="5" width="20.7109375" customWidth="1"/>
    <col min="6" max="9" width="10.7109375" customWidth="1"/>
    <col min="10" max="10" width="20.7109375" customWidth="1"/>
    <col min="11" max="18" width="10.7109375" customWidth="1"/>
  </cols>
  <sheetData>
    <row r="1" spans="1:18" ht="26.25" thickBot="1" x14ac:dyDescent="0.3">
      <c r="A1" s="230" t="str">
        <f>P1_POWiR!B2</f>
        <v>2022/2023</v>
      </c>
      <c r="B1" s="231"/>
      <c r="C1" s="32"/>
      <c r="D1" s="1"/>
    </row>
    <row r="2" spans="1:18" ht="10.15" customHeight="1" thickBot="1" x14ac:dyDescent="0.3"/>
    <row r="3" spans="1:18" ht="39" customHeight="1" thickBot="1" x14ac:dyDescent="0.3">
      <c r="A3" s="232" t="s">
        <v>26</v>
      </c>
      <c r="B3" s="233"/>
      <c r="C3" s="235" t="str">
        <f>P1_POWiR!B29</f>
        <v>Moduł P1/3</v>
      </c>
      <c r="D3" s="236"/>
      <c r="E3" s="236"/>
      <c r="F3" s="237"/>
      <c r="G3" s="2"/>
      <c r="H3" s="2"/>
      <c r="I3" s="2"/>
      <c r="J3" s="2"/>
      <c r="K3" s="2"/>
      <c r="L3" s="3"/>
      <c r="M3" s="3"/>
      <c r="N3" s="3"/>
      <c r="O3" s="3"/>
      <c r="P3" s="3"/>
      <c r="Q3" s="3"/>
    </row>
    <row r="4" spans="1:18" ht="39.75" customHeight="1" thickBot="1" x14ac:dyDescent="0.3">
      <c r="A4" s="234" t="s">
        <v>27</v>
      </c>
      <c r="B4" s="234"/>
      <c r="C4" s="224" t="str">
        <f>P1_POWiR!C29</f>
        <v>TEORETYCZNE PODSTAWY WYCHOWANIA</v>
      </c>
      <c r="D4" s="225"/>
      <c r="E4" s="225"/>
      <c r="F4" s="225"/>
      <c r="G4" s="225"/>
      <c r="H4" s="225"/>
      <c r="I4" s="225"/>
      <c r="J4" s="226"/>
      <c r="K4" s="229" t="s">
        <v>28</v>
      </c>
      <c r="L4" s="229"/>
      <c r="M4" s="62">
        <f>P1_POWiR!E29</f>
        <v>16</v>
      </c>
      <c r="N4" s="227" t="s">
        <v>29</v>
      </c>
      <c r="O4" s="228"/>
      <c r="P4" s="221" t="str">
        <f>P1_POWiR!J29</f>
        <v>prof. E.Radecki</v>
      </c>
      <c r="Q4" s="222"/>
      <c r="R4" s="223"/>
    </row>
    <row r="5" spans="1:18" ht="10.15" customHeight="1" thickBot="1" x14ac:dyDescent="0.3">
      <c r="A5" s="244"/>
      <c r="B5" s="244"/>
      <c r="C5" s="244"/>
      <c r="D5" s="244"/>
      <c r="E5" s="244"/>
      <c r="F5" s="244"/>
      <c r="G5" s="244"/>
      <c r="H5" s="244"/>
      <c r="I5" s="244"/>
      <c r="J5" s="244"/>
      <c r="K5" s="244"/>
      <c r="L5" s="244"/>
      <c r="M5" s="244"/>
      <c r="N5" s="244"/>
      <c r="O5" s="244"/>
      <c r="P5" s="244"/>
      <c r="Q5" s="244"/>
      <c r="R5" s="244"/>
    </row>
    <row r="6" spans="1:18" ht="43.35" customHeight="1" thickBot="1" x14ac:dyDescent="0.3">
      <c r="A6" s="234" t="s">
        <v>30</v>
      </c>
      <c r="B6" s="234"/>
      <c r="C6" s="235" t="str">
        <f>P1_POWiR!B3</f>
        <v>PEDAGOGIKA</v>
      </c>
      <c r="D6" s="237"/>
      <c r="E6" s="4" t="str">
        <f>P1_POWiR!B4</f>
        <v>I stopnia</v>
      </c>
      <c r="F6" s="61" t="s">
        <v>31</v>
      </c>
      <c r="G6" s="5" t="s">
        <v>32</v>
      </c>
      <c r="H6" s="61" t="s">
        <v>33</v>
      </c>
      <c r="I6" s="5">
        <v>2</v>
      </c>
      <c r="J6" s="6" t="s">
        <v>34</v>
      </c>
      <c r="K6" s="245" t="s">
        <v>35</v>
      </c>
      <c r="L6" s="245"/>
      <c r="M6" s="246" t="s">
        <v>36</v>
      </c>
      <c r="N6" s="246"/>
      <c r="O6" s="40" t="s">
        <v>37</v>
      </c>
      <c r="P6" s="247" t="s">
        <v>38</v>
      </c>
      <c r="Q6" s="248"/>
      <c r="R6" s="62">
        <f>P1_POWiR!G29</f>
        <v>80</v>
      </c>
    </row>
    <row r="7" spans="1:18" ht="10.15" customHeight="1" thickBot="1" x14ac:dyDescent="0.3">
      <c r="B7" s="7"/>
      <c r="C7" s="7"/>
      <c r="D7" s="7"/>
      <c r="E7" s="7"/>
      <c r="F7" s="7"/>
      <c r="G7" s="7"/>
      <c r="H7" s="7"/>
      <c r="I7" s="7"/>
      <c r="J7" s="7"/>
      <c r="K7" s="7"/>
      <c r="L7" s="7"/>
      <c r="M7" s="8"/>
      <c r="N7" s="7"/>
      <c r="O7" s="7"/>
      <c r="P7" s="7"/>
      <c r="Q7" s="7"/>
    </row>
    <row r="8" spans="1:18" ht="15" customHeight="1" x14ac:dyDescent="0.25">
      <c r="A8" s="249"/>
      <c r="B8" s="250"/>
      <c r="C8" s="250"/>
      <c r="D8" s="250"/>
      <c r="E8" s="250"/>
      <c r="F8" s="250"/>
      <c r="G8" s="250"/>
      <c r="H8" s="250"/>
      <c r="I8" s="250"/>
      <c r="J8" s="250"/>
      <c r="K8" s="250"/>
      <c r="L8" s="250"/>
      <c r="M8" s="250"/>
      <c r="N8" s="250"/>
      <c r="O8" s="250"/>
      <c r="P8" s="250"/>
      <c r="Q8" s="250"/>
      <c r="R8" s="251"/>
    </row>
    <row r="9" spans="1:18" ht="30" customHeight="1" x14ac:dyDescent="0.25">
      <c r="A9" s="252" t="s">
        <v>39</v>
      </c>
      <c r="B9" s="253"/>
      <c r="C9" s="253"/>
      <c r="D9" s="253"/>
      <c r="E9" s="253"/>
      <c r="F9" s="253"/>
      <c r="G9" s="253"/>
      <c r="H9" s="253"/>
      <c r="I9" s="253"/>
      <c r="J9" s="253"/>
      <c r="K9" s="253"/>
      <c r="L9" s="253"/>
      <c r="M9" s="253"/>
      <c r="N9" s="253"/>
      <c r="O9" s="253"/>
      <c r="P9" s="253"/>
      <c r="Q9" s="253"/>
      <c r="R9" s="254"/>
    </row>
    <row r="10" spans="1:18" ht="15" customHeight="1" x14ac:dyDescent="0.25">
      <c r="A10" s="255" t="s">
        <v>40</v>
      </c>
      <c r="B10" s="256"/>
      <c r="C10" s="256"/>
      <c r="D10" s="256"/>
      <c r="E10" s="256"/>
      <c r="F10" s="256"/>
      <c r="G10" s="256"/>
      <c r="H10" s="256"/>
      <c r="I10" s="256"/>
      <c r="J10" s="256"/>
      <c r="K10" s="256"/>
      <c r="L10" s="256"/>
      <c r="M10" s="256"/>
      <c r="N10" s="256"/>
      <c r="O10" s="256"/>
      <c r="P10" s="256"/>
      <c r="Q10" s="256"/>
      <c r="R10" s="257"/>
    </row>
    <row r="11" spans="1:18" ht="100.15" customHeight="1" thickBot="1" x14ac:dyDescent="0.3">
      <c r="A11" s="258" t="s">
        <v>769</v>
      </c>
      <c r="B11" s="259"/>
      <c r="C11" s="259"/>
      <c r="D11" s="259"/>
      <c r="E11" s="259"/>
      <c r="F11" s="259"/>
      <c r="G11" s="259"/>
      <c r="H11" s="259"/>
      <c r="I11" s="259"/>
      <c r="J11" s="259"/>
      <c r="K11" s="259"/>
      <c r="L11" s="259"/>
      <c r="M11" s="259"/>
      <c r="N11" s="259"/>
      <c r="O11" s="259"/>
      <c r="P11" s="259"/>
      <c r="Q11" s="259"/>
      <c r="R11" s="260"/>
    </row>
    <row r="12" spans="1:18" ht="10.15" customHeight="1" thickBot="1" x14ac:dyDescent="0.3">
      <c r="A12" s="264"/>
      <c r="B12" s="264"/>
      <c r="C12" s="264"/>
      <c r="D12" s="264"/>
      <c r="E12" s="264"/>
      <c r="F12" s="264"/>
      <c r="G12" s="264"/>
      <c r="H12" s="264"/>
      <c r="I12" s="264"/>
      <c r="J12" s="264"/>
      <c r="K12" s="264"/>
      <c r="L12" s="264"/>
      <c r="M12" s="264"/>
      <c r="N12" s="264"/>
      <c r="O12" s="264"/>
      <c r="P12" s="264"/>
      <c r="Q12" s="264"/>
      <c r="R12" s="264"/>
    </row>
    <row r="13" spans="1:18" ht="15" customHeight="1" x14ac:dyDescent="0.25">
      <c r="A13" s="58"/>
      <c r="B13" s="59"/>
      <c r="C13" s="59"/>
      <c r="D13" s="59"/>
      <c r="E13" s="59"/>
      <c r="F13" s="59"/>
      <c r="G13" s="59"/>
      <c r="H13" s="59"/>
      <c r="I13" s="59"/>
      <c r="J13" s="59"/>
      <c r="K13" s="59"/>
      <c r="L13" s="59"/>
      <c r="M13" s="59"/>
      <c r="N13" s="59"/>
      <c r="O13" s="59"/>
      <c r="P13" s="59"/>
      <c r="Q13" s="59"/>
      <c r="R13" s="60"/>
    </row>
    <row r="14" spans="1:18" ht="30" customHeight="1" x14ac:dyDescent="0.25">
      <c r="A14" s="252" t="s">
        <v>41</v>
      </c>
      <c r="B14" s="253"/>
      <c r="C14" s="253"/>
      <c r="D14" s="253"/>
      <c r="E14" s="253"/>
      <c r="F14" s="253"/>
      <c r="G14" s="253"/>
      <c r="H14" s="253"/>
      <c r="I14" s="253"/>
      <c r="J14" s="253"/>
      <c r="K14" s="253"/>
      <c r="L14" s="253"/>
      <c r="M14" s="253"/>
      <c r="N14" s="253"/>
      <c r="O14" s="253"/>
      <c r="P14" s="253"/>
      <c r="Q14" s="253"/>
      <c r="R14" s="254"/>
    </row>
    <row r="15" spans="1:18" s="9" customFormat="1" ht="15" customHeight="1" x14ac:dyDescent="0.25">
      <c r="A15" s="268" t="s">
        <v>42</v>
      </c>
      <c r="B15" s="269"/>
      <c r="C15" s="269"/>
      <c r="D15" s="269"/>
      <c r="E15" s="269"/>
      <c r="F15" s="269"/>
      <c r="G15" s="269"/>
      <c r="H15" s="269"/>
      <c r="I15" s="269"/>
      <c r="J15" s="269"/>
      <c r="K15" s="269"/>
      <c r="L15" s="269"/>
      <c r="M15" s="269"/>
      <c r="N15" s="269"/>
      <c r="O15" s="269"/>
      <c r="P15" s="269"/>
      <c r="Q15" s="269"/>
      <c r="R15" s="270"/>
    </row>
    <row r="16" spans="1:18" ht="48.75" customHeight="1" thickBot="1" x14ac:dyDescent="0.3">
      <c r="A16" s="265" t="s">
        <v>487</v>
      </c>
      <c r="B16" s="266"/>
      <c r="C16" s="266"/>
      <c r="D16" s="266"/>
      <c r="E16" s="266"/>
      <c r="F16" s="266"/>
      <c r="G16" s="266"/>
      <c r="H16" s="266"/>
      <c r="I16" s="266"/>
      <c r="J16" s="266"/>
      <c r="K16" s="266"/>
      <c r="L16" s="266"/>
      <c r="M16" s="266"/>
      <c r="N16" s="266"/>
      <c r="O16" s="266"/>
      <c r="P16" s="266"/>
      <c r="Q16" s="266"/>
      <c r="R16" s="267"/>
    </row>
    <row r="17" spans="1:18" ht="10.15" customHeight="1" thickBot="1" x14ac:dyDescent="0.3">
      <c r="A17" s="264"/>
      <c r="B17" s="264"/>
      <c r="C17" s="264"/>
      <c r="D17" s="264"/>
      <c r="E17" s="264"/>
      <c r="F17" s="264"/>
      <c r="G17" s="264"/>
      <c r="H17" s="264"/>
      <c r="I17" s="264"/>
      <c r="J17" s="264"/>
      <c r="K17" s="264"/>
      <c r="L17" s="264"/>
      <c r="M17" s="264"/>
      <c r="N17" s="264"/>
      <c r="O17" s="264"/>
      <c r="P17" s="264"/>
      <c r="Q17" s="264"/>
      <c r="R17" s="264"/>
    </row>
    <row r="18" spans="1:18" ht="15" customHeight="1" x14ac:dyDescent="0.25">
      <c r="A18" s="249"/>
      <c r="B18" s="250"/>
      <c r="C18" s="250"/>
      <c r="D18" s="250"/>
      <c r="E18" s="250"/>
      <c r="F18" s="250"/>
      <c r="G18" s="250"/>
      <c r="H18" s="250"/>
      <c r="I18" s="250"/>
      <c r="J18" s="250"/>
      <c r="K18" s="250"/>
      <c r="L18" s="250"/>
      <c r="M18" s="250"/>
      <c r="N18" s="250"/>
      <c r="O18" s="250"/>
      <c r="P18" s="250"/>
      <c r="Q18" s="250"/>
      <c r="R18" s="251"/>
    </row>
    <row r="19" spans="1:18" ht="30" customHeight="1" x14ac:dyDescent="0.25">
      <c r="A19" s="252" t="s">
        <v>43</v>
      </c>
      <c r="B19" s="253"/>
      <c r="C19" s="253"/>
      <c r="D19" s="253"/>
      <c r="E19" s="253"/>
      <c r="F19" s="253"/>
      <c r="G19" s="253"/>
      <c r="H19" s="253"/>
      <c r="I19" s="253"/>
      <c r="J19" s="253"/>
      <c r="K19" s="253"/>
      <c r="L19" s="253"/>
      <c r="M19" s="253"/>
      <c r="N19" s="253"/>
      <c r="O19" s="253"/>
      <c r="P19" s="253"/>
      <c r="Q19" s="253"/>
      <c r="R19" s="254"/>
    </row>
    <row r="20" spans="1:18" ht="15" customHeight="1" x14ac:dyDescent="0.25">
      <c r="A20" s="268" t="s">
        <v>44</v>
      </c>
      <c r="B20" s="269"/>
      <c r="C20" s="269"/>
      <c r="D20" s="269"/>
      <c r="E20" s="269"/>
      <c r="F20" s="269"/>
      <c r="G20" s="269"/>
      <c r="H20" s="269"/>
      <c r="I20" s="269"/>
      <c r="J20" s="269"/>
      <c r="K20" s="269"/>
      <c r="L20" s="269"/>
      <c r="M20" s="269"/>
      <c r="N20" s="269"/>
      <c r="O20" s="269"/>
      <c r="P20" s="269"/>
      <c r="Q20" s="269"/>
      <c r="R20" s="270"/>
    </row>
    <row r="21" spans="1:18" ht="40.15" customHeight="1" x14ac:dyDescent="0.25">
      <c r="A21" s="271" t="s">
        <v>45</v>
      </c>
      <c r="B21" s="272"/>
      <c r="C21" s="272"/>
      <c r="D21" s="272"/>
      <c r="E21" s="273"/>
      <c r="F21" s="274" t="s">
        <v>46</v>
      </c>
      <c r="G21" s="275"/>
      <c r="H21" s="275"/>
      <c r="I21" s="275"/>
      <c r="J21" s="275"/>
      <c r="K21" s="277"/>
      <c r="L21" s="274" t="s">
        <v>47</v>
      </c>
      <c r="M21" s="275"/>
      <c r="N21" s="275"/>
      <c r="O21" s="275"/>
      <c r="P21" s="275"/>
      <c r="Q21" s="275"/>
      <c r="R21" s="276"/>
    </row>
    <row r="22" spans="1:18" ht="127.5" customHeight="1" thickBot="1" x14ac:dyDescent="0.3">
      <c r="A22" s="462" t="s">
        <v>770</v>
      </c>
      <c r="B22" s="262"/>
      <c r="C22" s="262"/>
      <c r="D22" s="262"/>
      <c r="E22" s="262"/>
      <c r="F22" s="262" t="s">
        <v>771</v>
      </c>
      <c r="G22" s="262"/>
      <c r="H22" s="262"/>
      <c r="I22" s="262"/>
      <c r="J22" s="262"/>
      <c r="K22" s="262"/>
      <c r="L22" s="262" t="s">
        <v>772</v>
      </c>
      <c r="M22" s="262"/>
      <c r="N22" s="262"/>
      <c r="O22" s="262"/>
      <c r="P22" s="262"/>
      <c r="Q22" s="262"/>
      <c r="R22" s="263"/>
    </row>
    <row r="23" spans="1:18" ht="10.15" customHeight="1" thickBot="1" x14ac:dyDescent="0.3">
      <c r="A23" s="264"/>
      <c r="B23" s="264"/>
      <c r="C23" s="264"/>
      <c r="D23" s="264"/>
      <c r="E23" s="264"/>
      <c r="F23" s="264"/>
      <c r="G23" s="264"/>
      <c r="H23" s="264"/>
      <c r="I23" s="264"/>
      <c r="J23" s="264"/>
      <c r="K23" s="264"/>
      <c r="L23" s="264"/>
      <c r="M23" s="264"/>
      <c r="N23" s="264"/>
      <c r="O23" s="264"/>
      <c r="P23" s="264"/>
      <c r="Q23" s="264"/>
      <c r="R23" s="264"/>
    </row>
    <row r="24" spans="1:18" ht="15" customHeight="1" x14ac:dyDescent="0.25">
      <c r="A24" s="33"/>
      <c r="B24" s="34"/>
      <c r="C24" s="34"/>
      <c r="D24" s="34"/>
      <c r="E24" s="34"/>
      <c r="F24" s="34"/>
      <c r="G24" s="34"/>
      <c r="H24" s="34"/>
      <c r="I24" s="34"/>
      <c r="J24" s="34"/>
      <c r="K24" s="34"/>
      <c r="L24" s="34"/>
      <c r="M24" s="34"/>
      <c r="N24" s="34"/>
      <c r="O24" s="34"/>
      <c r="P24" s="34"/>
      <c r="Q24" s="34"/>
      <c r="R24" s="35"/>
    </row>
    <row r="25" spans="1:18" ht="20.100000000000001" customHeight="1" x14ac:dyDescent="0.25">
      <c r="A25" s="278" t="s">
        <v>48</v>
      </c>
      <c r="B25" s="279"/>
      <c r="C25" s="279"/>
      <c r="D25" s="279"/>
      <c r="E25" s="279"/>
      <c r="F25" s="279"/>
      <c r="G25" s="279"/>
      <c r="H25" s="279"/>
      <c r="I25" s="279"/>
      <c r="J25" s="279"/>
      <c r="K25" s="279"/>
      <c r="L25" s="279"/>
      <c r="M25" s="279"/>
      <c r="N25" s="279"/>
      <c r="O25" s="279"/>
      <c r="P25" s="279"/>
      <c r="Q25" s="279"/>
      <c r="R25" s="280"/>
    </row>
    <row r="26" spans="1:18" ht="25.15" customHeight="1" x14ac:dyDescent="0.25">
      <c r="A26" s="26" t="s">
        <v>49</v>
      </c>
      <c r="B26" s="281" t="str">
        <f>P1_POWiR!B29</f>
        <v>Moduł P1/3</v>
      </c>
      <c r="C26" s="282"/>
      <c r="D26" s="30" t="str">
        <f>P1_POWiR!B30</f>
        <v>Przedmiot 3.1.</v>
      </c>
      <c r="E26" s="50" t="str">
        <f>P1_POWiR!B29</f>
        <v>Moduł P1/3</v>
      </c>
      <c r="F26" s="289" t="str">
        <f>P1_POWiR!B31</f>
        <v>Przedmiot 3.2.</v>
      </c>
      <c r="G26" s="290"/>
      <c r="H26" s="297" t="str">
        <f>P1_POWiR!B29</f>
        <v>Moduł P1/3</v>
      </c>
      <c r="I26" s="298"/>
      <c r="J26" s="31" t="str">
        <f>P1_POWiR!B32</f>
        <v>Przedmiot 3.3.</v>
      </c>
      <c r="K26" s="305" t="str">
        <f>P1_POWiR!B29</f>
        <v>Moduł P1/3</v>
      </c>
      <c r="L26" s="306"/>
      <c r="M26" s="305" t="str">
        <f>P1_POWiR!B33</f>
        <v>Przedmiot 3.4.</v>
      </c>
      <c r="N26" s="306"/>
      <c r="O26" s="307"/>
      <c r="P26" s="308"/>
      <c r="Q26" s="307"/>
      <c r="R26" s="309"/>
    </row>
    <row r="27" spans="1:18" ht="59.25" customHeight="1" x14ac:dyDescent="0.25">
      <c r="A27" s="26" t="s">
        <v>50</v>
      </c>
      <c r="B27" s="286" t="str">
        <f>P1_POWiR!C30</f>
        <v>Teoria wychowania</v>
      </c>
      <c r="C27" s="287"/>
      <c r="D27" s="288"/>
      <c r="E27" s="291" t="str">
        <f>P1_POWiR!C31</f>
        <v xml:space="preserve">Historia wychowania </v>
      </c>
      <c r="F27" s="292"/>
      <c r="G27" s="293"/>
      <c r="H27" s="299" t="str">
        <f>P1_POWiR!C32</f>
        <v xml:space="preserve">Socjologia wychowania </v>
      </c>
      <c r="I27" s="300"/>
      <c r="J27" s="301"/>
      <c r="K27" s="310" t="str">
        <f>P1_POWiR!C22</f>
        <v>Prawa autorskie i ochrona własności intelektualnej</v>
      </c>
      <c r="L27" s="311"/>
      <c r="M27" s="311"/>
      <c r="N27" s="312"/>
      <c r="O27" s="313"/>
      <c r="P27" s="314"/>
      <c r="Q27" s="314"/>
      <c r="R27" s="315"/>
    </row>
    <row r="28" spans="1:18" ht="30" customHeight="1" thickBot="1" x14ac:dyDescent="0.3">
      <c r="A28" s="36" t="s">
        <v>51</v>
      </c>
      <c r="B28" s="283">
        <f>P1_POWiR!E30</f>
        <v>5</v>
      </c>
      <c r="C28" s="284"/>
      <c r="D28" s="285"/>
      <c r="E28" s="294">
        <f>P1_POWiR!E31</f>
        <v>3</v>
      </c>
      <c r="F28" s="295"/>
      <c r="G28" s="296"/>
      <c r="H28" s="302">
        <f>P1_POWiR!E32</f>
        <v>3</v>
      </c>
      <c r="I28" s="303"/>
      <c r="J28" s="304"/>
      <c r="K28" s="238">
        <f>P1_POWiR!E22</f>
        <v>2</v>
      </c>
      <c r="L28" s="239"/>
      <c r="M28" s="239"/>
      <c r="N28" s="240"/>
      <c r="O28" s="241"/>
      <c r="P28" s="242"/>
      <c r="Q28" s="242"/>
      <c r="R28" s="243"/>
    </row>
    <row r="29" spans="1:18" ht="34.5" hidden="1" customHeight="1" thickBot="1" x14ac:dyDescent="0.3">
      <c r="A29" s="67"/>
      <c r="B29" s="68"/>
      <c r="C29" s="69" t="s">
        <v>52</v>
      </c>
      <c r="D29" s="70"/>
      <c r="E29" s="71"/>
      <c r="F29" s="72" t="s">
        <v>52</v>
      </c>
      <c r="G29" s="73"/>
      <c r="H29" s="74"/>
      <c r="I29" s="75" t="s">
        <v>52</v>
      </c>
      <c r="J29" s="76"/>
      <c r="K29" s="77"/>
      <c r="L29" s="78" t="s">
        <v>52</v>
      </c>
      <c r="M29" s="79"/>
      <c r="N29" s="80"/>
      <c r="O29" s="81"/>
      <c r="P29" s="82" t="s">
        <v>52</v>
      </c>
      <c r="Q29" s="83"/>
      <c r="R29" s="84"/>
    </row>
  </sheetData>
  <sheetProtection sheet="1" objects="1" scenarios="1"/>
  <mergeCells count="51">
    <mergeCell ref="A1:B1"/>
    <mergeCell ref="A3:B3"/>
    <mergeCell ref="C3:F3"/>
    <mergeCell ref="A4:B4"/>
    <mergeCell ref="C4:J4"/>
    <mergeCell ref="N4:O4"/>
    <mergeCell ref="P4:R4"/>
    <mergeCell ref="A5:R5"/>
    <mergeCell ref="A6:B6"/>
    <mergeCell ref="C6:D6"/>
    <mergeCell ref="K6:L6"/>
    <mergeCell ref="M6:N6"/>
    <mergeCell ref="P6:Q6"/>
    <mergeCell ref="K4:L4"/>
    <mergeCell ref="A20:R20"/>
    <mergeCell ref="A8:R8"/>
    <mergeCell ref="A9:R9"/>
    <mergeCell ref="A10:R10"/>
    <mergeCell ref="A11:R11"/>
    <mergeCell ref="A12:R12"/>
    <mergeCell ref="A14:R14"/>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list" allowBlank="1" showInputMessage="1" showErrorMessage="1" sqref="K6:L6" xr:uid="{00000000-0002-0000-0D00-000000000000}">
      <formula1>STATUS</formula1>
    </dataValidation>
    <dataValidation type="textLength" allowBlank="1" showInputMessage="1" showErrorMessage="1" errorTitle="ilość znaków" error="treść powinna mieć pomiędzy 20 a 1100 znaków" sqref="A11:R11" xr:uid="{00000000-0002-0000-0D00-000001000000}">
      <formula1>20</formula1>
      <formula2>1200</formula2>
    </dataValidation>
  </dataValidations>
  <hyperlinks>
    <hyperlink ref="F29" r:id="rId1" xr:uid="{00000000-0004-0000-0D00-000000000000}"/>
    <hyperlink ref="L29" r:id="rId2" xr:uid="{00000000-0004-0000-0D00-000001000000}"/>
    <hyperlink ref="P29" r:id="rId3" xr:uid="{00000000-0004-0000-0D00-000002000000}"/>
    <hyperlink ref="C29" r:id="rId4" xr:uid="{00000000-0004-0000-0D00-000003000000}"/>
    <hyperlink ref="I29" r:id="rId5" xr:uid="{00000000-0004-0000-0D00-000004000000}"/>
  </hyperlinks>
  <printOptions horizontalCentered="1"/>
  <pageMargins left="0.70866141732283472" right="0.70866141732283472" top="0.74803149606299213" bottom="0.74803149606299213" header="0.31496062992125984" footer="0.31496062992125984"/>
  <pageSetup paperSize="9" scale="55" orientation="landscape" r:id="rId6"/>
  <headerFooter>
    <oddHeader>&amp;C&amp;"Century Gothic,Pogrubiony"&amp;12&amp;K05-044KARTA MODUŁU</oddHeader>
  </headerFooter>
  <drawing r:id="rId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usz16">
    <pageSetUpPr fitToPage="1"/>
  </sheetPr>
  <dimension ref="A1:S103"/>
  <sheetViews>
    <sheetView showGridLines="0" zoomScale="95" zoomScaleNormal="95" zoomScaleSheetLayoutView="80" workbookViewId="0">
      <selection activeCell="B100" sqref="B100:S100"/>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P1_POWiR!B29</f>
        <v>Moduł P1/3</v>
      </c>
      <c r="B3" s="452"/>
      <c r="C3" s="452"/>
      <c r="D3" s="453" t="str">
        <f>P1_POWiR!C29</f>
        <v>TEORETYCZNE PODSTAWY WYCHOWANIA</v>
      </c>
      <c r="E3" s="454"/>
      <c r="F3" s="454"/>
      <c r="G3" s="454"/>
      <c r="H3" s="454"/>
      <c r="I3" s="454"/>
      <c r="J3" s="454"/>
      <c r="K3" s="455"/>
      <c r="L3" s="3"/>
      <c r="M3" s="3"/>
      <c r="N3" s="3"/>
      <c r="O3" s="3"/>
      <c r="P3" s="3"/>
      <c r="Q3" s="3"/>
      <c r="R3" s="3"/>
    </row>
    <row r="4" spans="1:19" ht="18.75" thickBot="1" x14ac:dyDescent="0.3">
      <c r="A4" s="456" t="s">
        <v>49</v>
      </c>
      <c r="B4" s="456"/>
      <c r="C4" s="456"/>
      <c r="D4" s="457" t="str">
        <f>P1_POWiR!B30</f>
        <v>Przedmiot 3.1.</v>
      </c>
      <c r="E4" s="458"/>
      <c r="F4" s="458"/>
      <c r="G4" s="458"/>
      <c r="H4" s="458"/>
      <c r="I4" s="458"/>
      <c r="J4" s="458"/>
      <c r="K4" s="459"/>
      <c r="L4" s="3"/>
      <c r="M4" s="3"/>
      <c r="N4" s="3"/>
      <c r="O4" s="3"/>
      <c r="P4" s="3"/>
      <c r="Q4" s="3"/>
      <c r="R4" s="3"/>
    </row>
    <row r="5" spans="1:19" ht="21" thickBot="1" x14ac:dyDescent="0.3">
      <c r="A5" s="446" t="s">
        <v>50</v>
      </c>
      <c r="B5" s="446"/>
      <c r="C5" s="446"/>
      <c r="D5" s="460" t="str">
        <f>P1_POWiR!C30</f>
        <v>Teoria wychowania</v>
      </c>
      <c r="E5" s="460"/>
      <c r="F5" s="460"/>
      <c r="G5" s="460"/>
      <c r="H5" s="460"/>
      <c r="I5" s="460"/>
      <c r="J5" s="460"/>
      <c r="K5" s="460"/>
      <c r="L5" s="444" t="s">
        <v>28</v>
      </c>
      <c r="M5" s="444"/>
      <c r="N5" s="38">
        <f>P1_POWiR!E30</f>
        <v>5</v>
      </c>
      <c r="O5" s="444" t="s">
        <v>29</v>
      </c>
      <c r="P5" s="444"/>
      <c r="Q5" s="445" t="str">
        <f>P1_POWiR!J29</f>
        <v>prof. E.Radecki</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(3)'!G6</f>
        <v>I</v>
      </c>
      <c r="H7" s="86" t="s">
        <v>33</v>
      </c>
      <c r="I7" s="37">
        <f>'M (3)'!I6</f>
        <v>2</v>
      </c>
      <c r="J7" s="247" t="s">
        <v>53</v>
      </c>
      <c r="K7" s="248"/>
      <c r="L7" s="447" t="s">
        <v>35</v>
      </c>
      <c r="M7" s="448"/>
      <c r="N7" s="6" t="s">
        <v>36</v>
      </c>
      <c r="O7" s="449" t="s">
        <v>37</v>
      </c>
      <c r="P7" s="449"/>
      <c r="Q7" s="450" t="s">
        <v>38</v>
      </c>
      <c r="R7" s="450"/>
      <c r="S7" s="39">
        <f>P1_POWiR!G30</f>
        <v>26</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617</v>
      </c>
      <c r="C14" s="401"/>
      <c r="D14" s="401"/>
      <c r="E14" s="401"/>
      <c r="F14" s="401"/>
      <c r="G14" s="401"/>
      <c r="H14" s="401"/>
      <c r="I14" s="401"/>
      <c r="J14" s="401"/>
      <c r="K14" s="401"/>
      <c r="L14" s="401"/>
      <c r="M14" s="402"/>
      <c r="N14" s="409" t="s">
        <v>493</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c r="O18" s="396"/>
      <c r="P18" s="396"/>
      <c r="Q18" s="396"/>
      <c r="R18" s="396"/>
      <c r="S18" s="397"/>
    </row>
    <row r="19" spans="1:19" ht="15" customHeight="1" x14ac:dyDescent="0.25">
      <c r="A19" s="385"/>
      <c r="B19" s="412" t="s">
        <v>618</v>
      </c>
      <c r="C19" s="413"/>
      <c r="D19" s="413"/>
      <c r="E19" s="413"/>
      <c r="F19" s="413"/>
      <c r="G19" s="413"/>
      <c r="H19" s="413"/>
      <c r="I19" s="413"/>
      <c r="J19" s="413"/>
      <c r="K19" s="413"/>
      <c r="L19" s="413"/>
      <c r="M19" s="414"/>
      <c r="N19" s="415" t="s">
        <v>499</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t="s">
        <v>619</v>
      </c>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t="s">
        <v>620</v>
      </c>
      <c r="C24" s="413"/>
      <c r="D24" s="413"/>
      <c r="E24" s="413"/>
      <c r="F24" s="413"/>
      <c r="G24" s="413"/>
      <c r="H24" s="413"/>
      <c r="I24" s="413"/>
      <c r="J24" s="413"/>
      <c r="K24" s="413"/>
      <c r="L24" s="413"/>
      <c r="M24" s="414"/>
      <c r="N24" s="415" t="s">
        <v>495</v>
      </c>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t="s">
        <v>619</v>
      </c>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t="s">
        <v>621</v>
      </c>
      <c r="C29" s="413"/>
      <c r="D29" s="413"/>
      <c r="E29" s="413"/>
      <c r="F29" s="413"/>
      <c r="G29" s="413"/>
      <c r="H29" s="413"/>
      <c r="I29" s="413"/>
      <c r="J29" s="413"/>
      <c r="K29" s="413"/>
      <c r="L29" s="413"/>
      <c r="M29" s="414"/>
      <c r="N29" s="415" t="s">
        <v>499</v>
      </c>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t="s">
        <v>530</v>
      </c>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t="s">
        <v>495</v>
      </c>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622</v>
      </c>
      <c r="C34" s="401"/>
      <c r="D34" s="401"/>
      <c r="E34" s="401"/>
      <c r="F34" s="401"/>
      <c r="G34" s="401"/>
      <c r="H34" s="401"/>
      <c r="I34" s="401"/>
      <c r="J34" s="401"/>
      <c r="K34" s="401"/>
      <c r="L34" s="401"/>
      <c r="M34" s="402"/>
      <c r="N34" s="409" t="s">
        <v>501</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t="s">
        <v>518</v>
      </c>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623</v>
      </c>
      <c r="C39" s="413"/>
      <c r="D39" s="413"/>
      <c r="E39" s="413"/>
      <c r="F39" s="413"/>
      <c r="G39" s="413"/>
      <c r="H39" s="413"/>
      <c r="I39" s="413"/>
      <c r="J39" s="413"/>
      <c r="K39" s="413"/>
      <c r="L39" s="413"/>
      <c r="M39" s="414"/>
      <c r="N39" s="415" t="s">
        <v>521</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t="s">
        <v>624</v>
      </c>
      <c r="C44" s="413"/>
      <c r="D44" s="413"/>
      <c r="E44" s="413"/>
      <c r="F44" s="413"/>
      <c r="G44" s="413"/>
      <c r="H44" s="413"/>
      <c r="I44" s="413"/>
      <c r="J44" s="413"/>
      <c r="K44" s="413"/>
      <c r="L44" s="413"/>
      <c r="M44" s="414"/>
      <c r="N44" s="415" t="s">
        <v>625</v>
      </c>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t="s">
        <v>537</v>
      </c>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t="s">
        <v>626</v>
      </c>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t="s">
        <v>627</v>
      </c>
      <c r="C49" s="413"/>
      <c r="D49" s="413"/>
      <c r="E49" s="413"/>
      <c r="F49" s="413"/>
      <c r="G49" s="413"/>
      <c r="H49" s="413"/>
      <c r="I49" s="413"/>
      <c r="J49" s="413"/>
      <c r="K49" s="413"/>
      <c r="L49" s="413"/>
      <c r="M49" s="414"/>
      <c r="N49" s="415" t="s">
        <v>535</v>
      </c>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t="s">
        <v>517</v>
      </c>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628</v>
      </c>
      <c r="C54" s="401"/>
      <c r="D54" s="401"/>
      <c r="E54" s="401"/>
      <c r="F54" s="401"/>
      <c r="G54" s="401"/>
      <c r="H54" s="401"/>
      <c r="I54" s="401"/>
      <c r="J54" s="401"/>
      <c r="K54" s="401"/>
      <c r="L54" s="401"/>
      <c r="M54" s="402"/>
      <c r="N54" s="409" t="s">
        <v>629</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t="s">
        <v>630</v>
      </c>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t="s">
        <v>631</v>
      </c>
      <c r="C59" s="413"/>
      <c r="D59" s="413"/>
      <c r="E59" s="413"/>
      <c r="F59" s="413"/>
      <c r="G59" s="413"/>
      <c r="H59" s="413"/>
      <c r="I59" s="413"/>
      <c r="J59" s="413"/>
      <c r="K59" s="413"/>
      <c r="L59" s="413"/>
      <c r="M59" s="414"/>
      <c r="N59" s="415" t="s">
        <v>524</v>
      </c>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t="s">
        <v>543</v>
      </c>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t="s">
        <v>632</v>
      </c>
      <c r="C64" s="413"/>
      <c r="D64" s="413"/>
      <c r="E64" s="413"/>
      <c r="F64" s="413"/>
      <c r="G64" s="413"/>
      <c r="H64" s="413"/>
      <c r="I64" s="413"/>
      <c r="J64" s="413"/>
      <c r="K64" s="413"/>
      <c r="L64" s="413"/>
      <c r="M64" s="414"/>
      <c r="N64" s="415" t="s">
        <v>505</v>
      </c>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t="s">
        <v>629</v>
      </c>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P1_POWiR!G30</f>
        <v>26</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26</v>
      </c>
      <c r="H72" s="379"/>
      <c r="I72" s="380"/>
      <c r="J72" s="358"/>
      <c r="K72" s="361"/>
      <c r="L72" s="372" t="s">
        <v>93</v>
      </c>
      <c r="M72" s="373"/>
      <c r="N72" s="373"/>
      <c r="O72" s="373"/>
      <c r="P72" s="373"/>
      <c r="Q72" s="373"/>
      <c r="R72" s="373"/>
      <c r="S72" s="374"/>
    </row>
    <row r="73" spans="1:19" ht="15" customHeight="1" x14ac:dyDescent="0.25">
      <c r="A73" s="385"/>
      <c r="B73" s="352" t="s">
        <v>93</v>
      </c>
      <c r="C73" s="353"/>
      <c r="D73" s="353"/>
      <c r="E73" s="353"/>
      <c r="F73" s="354"/>
      <c r="G73" s="355">
        <v>12</v>
      </c>
      <c r="H73" s="356"/>
      <c r="I73" s="357"/>
      <c r="J73" s="358"/>
      <c r="K73" s="361"/>
      <c r="L73" s="372" t="s">
        <v>92</v>
      </c>
      <c r="M73" s="373"/>
      <c r="N73" s="373"/>
      <c r="O73" s="373"/>
      <c r="P73" s="373"/>
      <c r="Q73" s="373"/>
      <c r="R73" s="373"/>
      <c r="S73" s="374"/>
    </row>
    <row r="74" spans="1:19" ht="15" customHeight="1" x14ac:dyDescent="0.25">
      <c r="A74" s="385"/>
      <c r="B74" s="352" t="s">
        <v>95</v>
      </c>
      <c r="C74" s="353"/>
      <c r="D74" s="353"/>
      <c r="E74" s="353"/>
      <c r="F74" s="354"/>
      <c r="G74" s="355">
        <v>8</v>
      </c>
      <c r="H74" s="356"/>
      <c r="I74" s="357"/>
      <c r="J74" s="358"/>
      <c r="K74" s="361"/>
      <c r="L74" s="372" t="s">
        <v>94</v>
      </c>
      <c r="M74" s="373"/>
      <c r="N74" s="373"/>
      <c r="O74" s="373"/>
      <c r="P74" s="373"/>
      <c r="Q74" s="373"/>
      <c r="R74" s="373"/>
      <c r="S74" s="374"/>
    </row>
    <row r="75" spans="1:19" ht="15" customHeight="1" x14ac:dyDescent="0.25">
      <c r="A75" s="385"/>
      <c r="B75" s="352" t="s">
        <v>97</v>
      </c>
      <c r="C75" s="353"/>
      <c r="D75" s="353"/>
      <c r="E75" s="353"/>
      <c r="F75" s="354"/>
      <c r="G75" s="355">
        <v>4</v>
      </c>
      <c r="H75" s="356"/>
      <c r="I75" s="357"/>
      <c r="J75" s="358"/>
      <c r="K75" s="361"/>
      <c r="L75" s="372" t="s">
        <v>96</v>
      </c>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t="s">
        <v>145</v>
      </c>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c r="M77" s="373"/>
      <c r="N77" s="373"/>
      <c r="O77" s="373"/>
      <c r="P77" s="373"/>
      <c r="Q77" s="373"/>
      <c r="R77" s="373"/>
      <c r="S77" s="374"/>
    </row>
    <row r="78" spans="1:19" ht="15" customHeight="1" x14ac:dyDescent="0.25">
      <c r="A78" s="385"/>
      <c r="B78" s="352" t="s">
        <v>103</v>
      </c>
      <c r="C78" s="353"/>
      <c r="D78" s="353"/>
      <c r="E78" s="353"/>
      <c r="F78" s="354"/>
      <c r="G78" s="355"/>
      <c r="H78" s="356"/>
      <c r="I78" s="357"/>
      <c r="J78" s="358"/>
      <c r="K78" s="361"/>
      <c r="L78" s="372"/>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148</v>
      </c>
      <c r="M81" s="373"/>
      <c r="N81" s="373"/>
      <c r="O81" s="373"/>
      <c r="P81" s="373"/>
      <c r="Q81" s="373"/>
      <c r="R81" s="373"/>
      <c r="S81" s="374"/>
    </row>
    <row r="82" spans="1:19" ht="15" customHeight="1" x14ac:dyDescent="0.25">
      <c r="A82" s="385"/>
      <c r="B82" s="352" t="s">
        <v>110</v>
      </c>
      <c r="C82" s="353"/>
      <c r="D82" s="353"/>
      <c r="E82" s="353"/>
      <c r="F82" s="354"/>
      <c r="G82" s="355">
        <v>2</v>
      </c>
      <c r="H82" s="356"/>
      <c r="I82" s="357"/>
      <c r="J82" s="358"/>
      <c r="K82" s="361"/>
      <c r="L82" s="372" t="s">
        <v>142</v>
      </c>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t="s">
        <v>113</v>
      </c>
      <c r="M83" s="373"/>
      <c r="N83" s="373"/>
      <c r="O83" s="373"/>
      <c r="P83" s="373"/>
      <c r="Q83" s="373"/>
      <c r="R83" s="373"/>
      <c r="S83" s="374"/>
    </row>
    <row r="84" spans="1:19" ht="15" customHeight="1" x14ac:dyDescent="0.25">
      <c r="A84" s="385"/>
      <c r="B84" s="366" t="s">
        <v>11</v>
      </c>
      <c r="C84" s="367"/>
      <c r="D84" s="367"/>
      <c r="E84" s="367"/>
      <c r="F84" s="368"/>
      <c r="G84" s="369">
        <f>P1_POWiR!H30</f>
        <v>99</v>
      </c>
      <c r="H84" s="370"/>
      <c r="I84" s="371"/>
      <c r="J84" s="358"/>
      <c r="K84" s="361"/>
      <c r="L84" s="372" t="s">
        <v>147</v>
      </c>
      <c r="M84" s="373"/>
      <c r="N84" s="373"/>
      <c r="O84" s="373"/>
      <c r="P84" s="373"/>
      <c r="Q84" s="373"/>
      <c r="R84" s="373"/>
      <c r="S84" s="374"/>
    </row>
    <row r="85" spans="1:19" ht="15" customHeight="1" x14ac:dyDescent="0.25">
      <c r="A85" s="385"/>
      <c r="B85" s="375" t="s">
        <v>114</v>
      </c>
      <c r="C85" s="376"/>
      <c r="D85" s="376"/>
      <c r="E85" s="376"/>
      <c r="F85" s="377"/>
      <c r="G85" s="378">
        <f>SUM(G84,G71)</f>
        <v>125</v>
      </c>
      <c r="H85" s="379"/>
      <c r="I85" s="380"/>
      <c r="J85" s="359"/>
      <c r="K85" s="362"/>
      <c r="L85" s="372" t="s">
        <v>133</v>
      </c>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P1_POWiR!F30</f>
        <v>egzamin</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156</v>
      </c>
      <c r="C90" s="321"/>
      <c r="D90" s="321"/>
      <c r="E90" s="322"/>
      <c r="F90" s="323">
        <v>50</v>
      </c>
      <c r="G90" s="324"/>
      <c r="H90" s="324"/>
      <c r="I90" s="325"/>
      <c r="J90" s="344"/>
      <c r="K90" s="345"/>
      <c r="L90" s="326" t="s">
        <v>122</v>
      </c>
      <c r="M90" s="327"/>
      <c r="N90" s="327"/>
      <c r="O90" s="327"/>
      <c r="P90" s="327"/>
      <c r="Q90" s="327"/>
      <c r="R90" s="327"/>
      <c r="S90" s="328"/>
    </row>
    <row r="91" spans="1:19" ht="15" customHeight="1" x14ac:dyDescent="0.25">
      <c r="A91" s="340"/>
      <c r="B91" s="320" t="s">
        <v>188</v>
      </c>
      <c r="C91" s="321"/>
      <c r="D91" s="321"/>
      <c r="E91" s="322"/>
      <c r="F91" s="323">
        <v>30</v>
      </c>
      <c r="G91" s="324"/>
      <c r="H91" s="324"/>
      <c r="I91" s="325"/>
      <c r="J91" s="344"/>
      <c r="K91" s="345"/>
      <c r="L91" s="326" t="s">
        <v>123</v>
      </c>
      <c r="M91" s="327"/>
      <c r="N91" s="327"/>
      <c r="O91" s="327"/>
      <c r="P91" s="327"/>
      <c r="Q91" s="327"/>
      <c r="R91" s="327"/>
      <c r="S91" s="328"/>
    </row>
    <row r="92" spans="1:19" ht="15" customHeight="1" x14ac:dyDescent="0.25">
      <c r="A92" s="340"/>
      <c r="B92" s="320" t="s">
        <v>172</v>
      </c>
      <c r="C92" s="321"/>
      <c r="D92" s="321"/>
      <c r="E92" s="322"/>
      <c r="F92" s="323">
        <v>20</v>
      </c>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633</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634</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635</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0E00-000000000000}">
      <formula1>ZAL</formula1>
    </dataValidation>
    <dataValidation type="list" allowBlank="1" showInputMessage="1" showErrorMessage="1" sqref="L7" xr:uid="{00000000-0002-0000-0E00-000001000000}">
      <formula1>STATUS</formula1>
    </dataValidation>
    <dataValidation type="list" allowBlank="1" showInputMessage="1" showErrorMessage="1" sqref="L72:L79" xr:uid="{00000000-0002-0000-0E00-000002000000}">
      <formula1>METODY</formula1>
    </dataValidation>
    <dataValidation type="list" allowBlank="1" showInputMessage="1" showErrorMessage="1" sqref="L81:L85" xr:uid="{00000000-0002-0000-0E00-000003000000}">
      <formula1>PRAC_STUD</formula1>
    </dataValidation>
    <dataValidation type="list" allowBlank="1" showInputMessage="1" showErrorMessage="1" sqref="N14:S33" xr:uid="{00000000-0002-0000-0E00-000004000000}">
      <formula1>KEW_P1</formula1>
    </dataValidation>
    <dataValidation type="list" allowBlank="1" showInputMessage="1" showErrorMessage="1" sqref="N34:S53" xr:uid="{00000000-0002-0000-0E00-000005000000}">
      <formula1>KEU_P1</formula1>
    </dataValidation>
    <dataValidation type="list" allowBlank="1" showInputMessage="1" showErrorMessage="1" sqref="N54:S68" xr:uid="{00000000-0002-0000-0E00-000006000000}">
      <formula1>KEK_P1</formula1>
    </dataValidation>
  </dataValidations>
  <hyperlinks>
    <hyperlink ref="O13" r:id="rId1" xr:uid="{00000000-0004-0000-0E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usz17">
    <pageSetUpPr fitToPage="1"/>
  </sheetPr>
  <dimension ref="A1:S103"/>
  <sheetViews>
    <sheetView showGridLines="0" topLeftCell="A98" zoomScale="95" zoomScaleNormal="95" zoomScaleSheetLayoutView="80" workbookViewId="0">
      <selection activeCell="D108" sqref="D108"/>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P1_POWiR!B29</f>
        <v>Moduł P1/3</v>
      </c>
      <c r="B3" s="452"/>
      <c r="C3" s="452"/>
      <c r="D3" s="453" t="str">
        <f>P1_POWiR!C29</f>
        <v>TEORETYCZNE PODSTAWY WYCHOWANIA</v>
      </c>
      <c r="E3" s="454"/>
      <c r="F3" s="454"/>
      <c r="G3" s="454"/>
      <c r="H3" s="454"/>
      <c r="I3" s="454"/>
      <c r="J3" s="454"/>
      <c r="K3" s="455"/>
      <c r="L3" s="3"/>
      <c r="M3" s="3"/>
      <c r="N3" s="3"/>
      <c r="O3" s="3"/>
      <c r="P3" s="3"/>
      <c r="Q3" s="3"/>
      <c r="R3" s="3"/>
    </row>
    <row r="4" spans="1:19" ht="18.75" thickBot="1" x14ac:dyDescent="0.3">
      <c r="A4" s="456" t="s">
        <v>49</v>
      </c>
      <c r="B4" s="456"/>
      <c r="C4" s="456"/>
      <c r="D4" s="457" t="str">
        <f>P1_POWiR!B31</f>
        <v>Przedmiot 3.2.</v>
      </c>
      <c r="E4" s="458"/>
      <c r="F4" s="458"/>
      <c r="G4" s="458"/>
      <c r="H4" s="458"/>
      <c r="I4" s="458"/>
      <c r="J4" s="458"/>
      <c r="K4" s="459"/>
      <c r="L4" s="3"/>
      <c r="M4" s="3"/>
      <c r="N4" s="3"/>
      <c r="O4" s="3"/>
      <c r="P4" s="3"/>
      <c r="Q4" s="3"/>
      <c r="R4" s="3"/>
    </row>
    <row r="5" spans="1:19" ht="21" thickBot="1" x14ac:dyDescent="0.3">
      <c r="A5" s="446" t="s">
        <v>50</v>
      </c>
      <c r="B5" s="446"/>
      <c r="C5" s="446"/>
      <c r="D5" s="460" t="str">
        <f>P1_POWiR!C31</f>
        <v xml:space="preserve">Historia wychowania </v>
      </c>
      <c r="E5" s="460"/>
      <c r="F5" s="460"/>
      <c r="G5" s="460"/>
      <c r="H5" s="460"/>
      <c r="I5" s="460"/>
      <c r="J5" s="460"/>
      <c r="K5" s="460"/>
      <c r="L5" s="444" t="s">
        <v>28</v>
      </c>
      <c r="M5" s="444"/>
      <c r="N5" s="38">
        <f>P1_POWiR!E31</f>
        <v>3</v>
      </c>
      <c r="O5" s="444" t="s">
        <v>29</v>
      </c>
      <c r="P5" s="444"/>
      <c r="Q5" s="445" t="str">
        <f>P1_POWiR!J29</f>
        <v>prof. E.Radecki</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(3)'!G6</f>
        <v>I</v>
      </c>
      <c r="H7" s="86" t="s">
        <v>33</v>
      </c>
      <c r="I7" s="37">
        <f>'M (3)'!I6</f>
        <v>2</v>
      </c>
      <c r="J7" s="247" t="s">
        <v>53</v>
      </c>
      <c r="K7" s="248"/>
      <c r="L7" s="447" t="s">
        <v>35</v>
      </c>
      <c r="M7" s="448"/>
      <c r="N7" s="6" t="s">
        <v>36</v>
      </c>
      <c r="O7" s="449" t="s">
        <v>37</v>
      </c>
      <c r="P7" s="449"/>
      <c r="Q7" s="450" t="s">
        <v>38</v>
      </c>
      <c r="R7" s="450"/>
      <c r="S7" s="39">
        <f>P1_POWiR!G31</f>
        <v>14</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636</v>
      </c>
      <c r="C14" s="401"/>
      <c r="D14" s="401"/>
      <c r="E14" s="401"/>
      <c r="F14" s="401"/>
      <c r="G14" s="401"/>
      <c r="H14" s="401"/>
      <c r="I14" s="401"/>
      <c r="J14" s="401"/>
      <c r="K14" s="401"/>
      <c r="L14" s="401"/>
      <c r="M14" s="402"/>
      <c r="N14" s="409" t="s">
        <v>493</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t="s">
        <v>499</v>
      </c>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c r="O18" s="396"/>
      <c r="P18" s="396"/>
      <c r="Q18" s="396"/>
      <c r="R18" s="396"/>
      <c r="S18" s="397"/>
    </row>
    <row r="19" spans="1:19" ht="15" customHeight="1" x14ac:dyDescent="0.25">
      <c r="A19" s="385"/>
      <c r="B19" s="412" t="s">
        <v>637</v>
      </c>
      <c r="C19" s="413"/>
      <c r="D19" s="413"/>
      <c r="E19" s="413"/>
      <c r="F19" s="413"/>
      <c r="G19" s="413"/>
      <c r="H19" s="413"/>
      <c r="I19" s="413"/>
      <c r="J19" s="413"/>
      <c r="K19" s="413"/>
      <c r="L19" s="413"/>
      <c r="M19" s="414"/>
      <c r="N19" s="415" t="s">
        <v>493</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t="s">
        <v>513</v>
      </c>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t="s">
        <v>530</v>
      </c>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t="s">
        <v>638</v>
      </c>
      <c r="C24" s="413"/>
      <c r="D24" s="413"/>
      <c r="E24" s="413"/>
      <c r="F24" s="413"/>
      <c r="G24" s="413"/>
      <c r="H24" s="413"/>
      <c r="I24" s="413"/>
      <c r="J24" s="413"/>
      <c r="K24" s="413"/>
      <c r="L24" s="413"/>
      <c r="M24" s="414"/>
      <c r="N24" s="415" t="s">
        <v>493</v>
      </c>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t="s">
        <v>531</v>
      </c>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c r="C29" s="413"/>
      <c r="D29" s="413"/>
      <c r="E29" s="413"/>
      <c r="F29" s="413"/>
      <c r="G29" s="413"/>
      <c r="H29" s="413"/>
      <c r="I29" s="413"/>
      <c r="J29" s="413"/>
      <c r="K29" s="413"/>
      <c r="L29" s="413"/>
      <c r="M29" s="414"/>
      <c r="N29" s="415"/>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639</v>
      </c>
      <c r="C34" s="401"/>
      <c r="D34" s="401"/>
      <c r="E34" s="401"/>
      <c r="F34" s="401"/>
      <c r="G34" s="401"/>
      <c r="H34" s="401"/>
      <c r="I34" s="401"/>
      <c r="J34" s="401"/>
      <c r="K34" s="401"/>
      <c r="L34" s="401"/>
      <c r="M34" s="402"/>
      <c r="N34" s="409" t="s">
        <v>501</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t="s">
        <v>521</v>
      </c>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640</v>
      </c>
      <c r="C39" s="413"/>
      <c r="D39" s="413"/>
      <c r="E39" s="413"/>
      <c r="F39" s="413"/>
      <c r="G39" s="413"/>
      <c r="H39" s="413"/>
      <c r="I39" s="413"/>
      <c r="J39" s="413"/>
      <c r="K39" s="413"/>
      <c r="L39" s="413"/>
      <c r="M39" s="414"/>
      <c r="N39" s="415" t="s">
        <v>518</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t="s">
        <v>519</v>
      </c>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t="s">
        <v>641</v>
      </c>
      <c r="C44" s="413"/>
      <c r="D44" s="413"/>
      <c r="E44" s="413"/>
      <c r="F44" s="413"/>
      <c r="G44" s="413"/>
      <c r="H44" s="413"/>
      <c r="I44" s="413"/>
      <c r="J44" s="413"/>
      <c r="K44" s="413"/>
      <c r="L44" s="413"/>
      <c r="M44" s="414"/>
      <c r="N44" s="415" t="s">
        <v>519</v>
      </c>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t="s">
        <v>535</v>
      </c>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c r="C49" s="413"/>
      <c r="D49" s="413"/>
      <c r="E49" s="413"/>
      <c r="F49" s="413"/>
      <c r="G49" s="413"/>
      <c r="H49" s="413"/>
      <c r="I49" s="413"/>
      <c r="J49" s="413"/>
      <c r="K49" s="413"/>
      <c r="L49" s="413"/>
      <c r="M49" s="414"/>
      <c r="N49" s="415"/>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642</v>
      </c>
      <c r="C54" s="401"/>
      <c r="D54" s="401"/>
      <c r="E54" s="401"/>
      <c r="F54" s="401"/>
      <c r="G54" s="401"/>
      <c r="H54" s="401"/>
      <c r="I54" s="401"/>
      <c r="J54" s="401"/>
      <c r="K54" s="401"/>
      <c r="L54" s="401"/>
      <c r="M54" s="402"/>
      <c r="N54" s="409" t="s">
        <v>505</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t="s">
        <v>643</v>
      </c>
      <c r="C59" s="413"/>
      <c r="D59" s="413"/>
      <c r="E59" s="413"/>
      <c r="F59" s="413"/>
      <c r="G59" s="413"/>
      <c r="H59" s="413"/>
      <c r="I59" s="413"/>
      <c r="J59" s="413"/>
      <c r="K59" s="413"/>
      <c r="L59" s="413"/>
      <c r="M59" s="414"/>
      <c r="N59" s="415" t="s">
        <v>507</v>
      </c>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t="s">
        <v>524</v>
      </c>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t="s">
        <v>543</v>
      </c>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t="s">
        <v>544</v>
      </c>
      <c r="C64" s="413"/>
      <c r="D64" s="413"/>
      <c r="E64" s="413"/>
      <c r="F64" s="413"/>
      <c r="G64" s="413"/>
      <c r="H64" s="413"/>
      <c r="I64" s="413"/>
      <c r="J64" s="413"/>
      <c r="K64" s="413"/>
      <c r="L64" s="413"/>
      <c r="M64" s="414"/>
      <c r="N64" s="415" t="s">
        <v>505</v>
      </c>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t="s">
        <v>543</v>
      </c>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P1_POWiR!G31</f>
        <v>14</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14</v>
      </c>
      <c r="H72" s="379"/>
      <c r="I72" s="380"/>
      <c r="J72" s="358"/>
      <c r="K72" s="361"/>
      <c r="L72" s="372" t="s">
        <v>93</v>
      </c>
      <c r="M72" s="373"/>
      <c r="N72" s="373"/>
      <c r="O72" s="373"/>
      <c r="P72" s="373"/>
      <c r="Q72" s="373"/>
      <c r="R72" s="373"/>
      <c r="S72" s="374"/>
    </row>
    <row r="73" spans="1:19" ht="15" customHeight="1" x14ac:dyDescent="0.25">
      <c r="A73" s="385"/>
      <c r="B73" s="352" t="s">
        <v>93</v>
      </c>
      <c r="C73" s="353"/>
      <c r="D73" s="353"/>
      <c r="E73" s="353"/>
      <c r="F73" s="354"/>
      <c r="G73" s="355">
        <v>6</v>
      </c>
      <c r="H73" s="356"/>
      <c r="I73" s="357"/>
      <c r="J73" s="358"/>
      <c r="K73" s="361"/>
      <c r="L73" s="372" t="s">
        <v>92</v>
      </c>
      <c r="M73" s="373"/>
      <c r="N73" s="373"/>
      <c r="O73" s="373"/>
      <c r="P73" s="373"/>
      <c r="Q73" s="373"/>
      <c r="R73" s="373"/>
      <c r="S73" s="374"/>
    </row>
    <row r="74" spans="1:19" ht="15" customHeight="1" x14ac:dyDescent="0.25">
      <c r="A74" s="385"/>
      <c r="B74" s="352" t="s">
        <v>95</v>
      </c>
      <c r="C74" s="353"/>
      <c r="D74" s="353"/>
      <c r="E74" s="353"/>
      <c r="F74" s="354"/>
      <c r="G74" s="355">
        <v>4</v>
      </c>
      <c r="H74" s="356"/>
      <c r="I74" s="357"/>
      <c r="J74" s="358"/>
      <c r="K74" s="361"/>
      <c r="L74" s="372" t="s">
        <v>94</v>
      </c>
      <c r="M74" s="373"/>
      <c r="N74" s="373"/>
      <c r="O74" s="373"/>
      <c r="P74" s="373"/>
      <c r="Q74" s="373"/>
      <c r="R74" s="373"/>
      <c r="S74" s="374"/>
    </row>
    <row r="75" spans="1:19" ht="15" customHeight="1" x14ac:dyDescent="0.25">
      <c r="A75" s="385"/>
      <c r="B75" s="352" t="s">
        <v>97</v>
      </c>
      <c r="C75" s="353"/>
      <c r="D75" s="353"/>
      <c r="E75" s="353"/>
      <c r="F75" s="354"/>
      <c r="G75" s="355">
        <v>2</v>
      </c>
      <c r="H75" s="356"/>
      <c r="I75" s="357"/>
      <c r="J75" s="358"/>
      <c r="K75" s="361"/>
      <c r="L75" s="372" t="s">
        <v>96</v>
      </c>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c r="M77" s="373"/>
      <c r="N77" s="373"/>
      <c r="O77" s="373"/>
      <c r="P77" s="373"/>
      <c r="Q77" s="373"/>
      <c r="R77" s="373"/>
      <c r="S77" s="374"/>
    </row>
    <row r="78" spans="1:19" ht="15" customHeight="1" x14ac:dyDescent="0.25">
      <c r="A78" s="385"/>
      <c r="B78" s="352" t="s">
        <v>103</v>
      </c>
      <c r="C78" s="353"/>
      <c r="D78" s="353"/>
      <c r="E78" s="353"/>
      <c r="F78" s="354"/>
      <c r="G78" s="355"/>
      <c r="H78" s="356"/>
      <c r="I78" s="357"/>
      <c r="J78" s="358"/>
      <c r="K78" s="361"/>
      <c r="L78" s="372"/>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148</v>
      </c>
      <c r="M81" s="373"/>
      <c r="N81" s="373"/>
      <c r="O81" s="373"/>
      <c r="P81" s="373"/>
      <c r="Q81" s="373"/>
      <c r="R81" s="373"/>
      <c r="S81" s="374"/>
    </row>
    <row r="82" spans="1:19" ht="15" customHeight="1" x14ac:dyDescent="0.25">
      <c r="A82" s="385"/>
      <c r="B82" s="352" t="s">
        <v>110</v>
      </c>
      <c r="C82" s="353"/>
      <c r="D82" s="353"/>
      <c r="E82" s="353"/>
      <c r="F82" s="354"/>
      <c r="G82" s="355">
        <v>2</v>
      </c>
      <c r="H82" s="356"/>
      <c r="I82" s="357"/>
      <c r="J82" s="358"/>
      <c r="K82" s="361"/>
      <c r="L82" s="372" t="s">
        <v>113</v>
      </c>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t="s">
        <v>133</v>
      </c>
      <c r="M83" s="373"/>
      <c r="N83" s="373"/>
      <c r="O83" s="373"/>
      <c r="P83" s="373"/>
      <c r="Q83" s="373"/>
      <c r="R83" s="373"/>
      <c r="S83" s="374"/>
    </row>
    <row r="84" spans="1:19" ht="15" customHeight="1" x14ac:dyDescent="0.25">
      <c r="A84" s="385"/>
      <c r="B84" s="366" t="s">
        <v>11</v>
      </c>
      <c r="C84" s="367"/>
      <c r="D84" s="367"/>
      <c r="E84" s="367"/>
      <c r="F84" s="368"/>
      <c r="G84" s="369">
        <f>P1_POWiR!H31</f>
        <v>61</v>
      </c>
      <c r="H84" s="370"/>
      <c r="I84" s="371"/>
      <c r="J84" s="358"/>
      <c r="K84" s="361"/>
      <c r="L84" s="372" t="s">
        <v>147</v>
      </c>
      <c r="M84" s="373"/>
      <c r="N84" s="373"/>
      <c r="O84" s="373"/>
      <c r="P84" s="373"/>
      <c r="Q84" s="373"/>
      <c r="R84" s="373"/>
      <c r="S84" s="374"/>
    </row>
    <row r="85" spans="1:19" ht="15" customHeight="1" x14ac:dyDescent="0.25">
      <c r="A85" s="385"/>
      <c r="B85" s="375" t="s">
        <v>114</v>
      </c>
      <c r="C85" s="376"/>
      <c r="D85" s="376"/>
      <c r="E85" s="376"/>
      <c r="F85" s="377"/>
      <c r="G85" s="378">
        <f>SUM(G84,G71)</f>
        <v>75</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P1_POWiR!F31</f>
        <v>egzamin</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138</v>
      </c>
      <c r="C90" s="321"/>
      <c r="D90" s="321"/>
      <c r="E90" s="322"/>
      <c r="F90" s="323">
        <v>50</v>
      </c>
      <c r="G90" s="324"/>
      <c r="H90" s="324"/>
      <c r="I90" s="325"/>
      <c r="J90" s="344"/>
      <c r="K90" s="345"/>
      <c r="L90" s="326" t="s">
        <v>122</v>
      </c>
      <c r="M90" s="327"/>
      <c r="N90" s="327"/>
      <c r="O90" s="327"/>
      <c r="P90" s="327"/>
      <c r="Q90" s="327"/>
      <c r="R90" s="327"/>
      <c r="S90" s="328"/>
    </row>
    <row r="91" spans="1:19" ht="15" customHeight="1" x14ac:dyDescent="0.25">
      <c r="A91" s="340"/>
      <c r="B91" s="320" t="s">
        <v>98</v>
      </c>
      <c r="C91" s="321"/>
      <c r="D91" s="321"/>
      <c r="E91" s="322"/>
      <c r="F91" s="323">
        <v>40</v>
      </c>
      <c r="G91" s="324"/>
      <c r="H91" s="324"/>
      <c r="I91" s="325"/>
      <c r="J91" s="344"/>
      <c r="K91" s="345"/>
      <c r="L91" s="326" t="s">
        <v>123</v>
      </c>
      <c r="M91" s="327"/>
      <c r="N91" s="327"/>
      <c r="O91" s="327"/>
      <c r="P91" s="327"/>
      <c r="Q91" s="327"/>
      <c r="R91" s="327"/>
      <c r="S91" s="328"/>
    </row>
    <row r="92" spans="1:19" ht="15" customHeight="1" x14ac:dyDescent="0.25">
      <c r="A92" s="340"/>
      <c r="B92" s="320" t="s">
        <v>172</v>
      </c>
      <c r="C92" s="321"/>
      <c r="D92" s="321"/>
      <c r="E92" s="322"/>
      <c r="F92" s="323">
        <v>10</v>
      </c>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644</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645</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646</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0F00-000000000000}">
      <formula1>KEK_P1</formula1>
    </dataValidation>
    <dataValidation type="list" allowBlank="1" showInputMessage="1" showErrorMessage="1" sqref="N34:S53" xr:uid="{00000000-0002-0000-0F00-000001000000}">
      <formula1>KEU_P1</formula1>
    </dataValidation>
    <dataValidation type="list" allowBlank="1" showInputMessage="1" showErrorMessage="1" sqref="N14:S33" xr:uid="{00000000-0002-0000-0F00-000002000000}">
      <formula1>KEW_P1</formula1>
    </dataValidation>
    <dataValidation type="list" allowBlank="1" showInputMessage="1" showErrorMessage="1" sqref="L81:L85" xr:uid="{00000000-0002-0000-0F00-000003000000}">
      <formula1>PRAC_STUD</formula1>
    </dataValidation>
    <dataValidation type="list" allowBlank="1" showInputMessage="1" showErrorMessage="1" sqref="L72:L79" xr:uid="{00000000-0002-0000-0F00-000004000000}">
      <formula1>METODY</formula1>
    </dataValidation>
    <dataValidation type="list" allowBlank="1" showInputMessage="1" showErrorMessage="1" sqref="L7" xr:uid="{00000000-0002-0000-0F00-000005000000}">
      <formula1>STATUS</formula1>
    </dataValidation>
    <dataValidation type="list" allowBlank="1" showInputMessage="1" showErrorMessage="1" sqref="B90:E94" xr:uid="{00000000-0002-0000-0F00-000006000000}">
      <formula1>ZAL</formula1>
    </dataValidation>
  </dataValidations>
  <hyperlinks>
    <hyperlink ref="O13" r:id="rId1" xr:uid="{00000000-0004-0000-0F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usz18">
    <pageSetUpPr fitToPage="1"/>
  </sheetPr>
  <dimension ref="A1:S103"/>
  <sheetViews>
    <sheetView showGridLines="0" topLeftCell="A98" zoomScale="95" zoomScaleNormal="95" zoomScaleSheetLayoutView="80" workbookViewId="0">
      <selection activeCell="B102" sqref="B102:S102"/>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P1_POWiR!B29</f>
        <v>Moduł P1/3</v>
      </c>
      <c r="B3" s="452"/>
      <c r="C3" s="452"/>
      <c r="D3" s="453" t="str">
        <f>P1_POWiR!C29</f>
        <v>TEORETYCZNE PODSTAWY WYCHOWANIA</v>
      </c>
      <c r="E3" s="454"/>
      <c r="F3" s="454"/>
      <c r="G3" s="454"/>
      <c r="H3" s="454"/>
      <c r="I3" s="454"/>
      <c r="J3" s="454"/>
      <c r="K3" s="455"/>
      <c r="L3" s="3"/>
      <c r="M3" s="3"/>
      <c r="N3" s="3"/>
      <c r="O3" s="3"/>
      <c r="P3" s="3"/>
      <c r="Q3" s="3"/>
      <c r="R3" s="3"/>
    </row>
    <row r="4" spans="1:19" ht="18.75" thickBot="1" x14ac:dyDescent="0.3">
      <c r="A4" s="456" t="s">
        <v>49</v>
      </c>
      <c r="B4" s="456"/>
      <c r="C4" s="456"/>
      <c r="D4" s="457" t="str">
        <f>P1_POWiR!B32</f>
        <v>Przedmiot 3.3.</v>
      </c>
      <c r="E4" s="458"/>
      <c r="F4" s="458"/>
      <c r="G4" s="458"/>
      <c r="H4" s="458"/>
      <c r="I4" s="458"/>
      <c r="J4" s="458"/>
      <c r="K4" s="459"/>
      <c r="L4" s="3"/>
      <c r="M4" s="3"/>
      <c r="N4" s="3"/>
      <c r="O4" s="3"/>
      <c r="P4" s="3"/>
      <c r="Q4" s="3"/>
      <c r="R4" s="3"/>
    </row>
    <row r="5" spans="1:19" ht="21" thickBot="1" x14ac:dyDescent="0.3">
      <c r="A5" s="446" t="s">
        <v>50</v>
      </c>
      <c r="B5" s="446"/>
      <c r="C5" s="446"/>
      <c r="D5" s="460" t="str">
        <f>P1_POWiR!C32</f>
        <v xml:space="preserve">Socjologia wychowania </v>
      </c>
      <c r="E5" s="460"/>
      <c r="F5" s="460"/>
      <c r="G5" s="460"/>
      <c r="H5" s="460"/>
      <c r="I5" s="460"/>
      <c r="J5" s="460"/>
      <c r="K5" s="460"/>
      <c r="L5" s="444" t="s">
        <v>28</v>
      </c>
      <c r="M5" s="444"/>
      <c r="N5" s="38">
        <f>P1_POWiR!E32</f>
        <v>3</v>
      </c>
      <c r="O5" s="444" t="s">
        <v>29</v>
      </c>
      <c r="P5" s="444"/>
      <c r="Q5" s="445" t="str">
        <f>P1_POWiR!J29</f>
        <v>prof. E.Radecki</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(3)'!G6</f>
        <v>I</v>
      </c>
      <c r="H7" s="86" t="s">
        <v>33</v>
      </c>
      <c r="I7" s="37">
        <f>'M (3)'!I6</f>
        <v>2</v>
      </c>
      <c r="J7" s="247" t="s">
        <v>53</v>
      </c>
      <c r="K7" s="248"/>
      <c r="L7" s="447" t="s">
        <v>35</v>
      </c>
      <c r="M7" s="448"/>
      <c r="N7" s="6" t="s">
        <v>36</v>
      </c>
      <c r="O7" s="449" t="s">
        <v>37</v>
      </c>
      <c r="P7" s="449"/>
      <c r="Q7" s="450" t="s">
        <v>38</v>
      </c>
      <c r="R7" s="450"/>
      <c r="S7" s="39">
        <f>P1_POWiR!G32</f>
        <v>14</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647</v>
      </c>
      <c r="C14" s="401"/>
      <c r="D14" s="401"/>
      <c r="E14" s="401"/>
      <c r="F14" s="401"/>
      <c r="G14" s="401"/>
      <c r="H14" s="401"/>
      <c r="I14" s="401"/>
      <c r="J14" s="401"/>
      <c r="K14" s="401"/>
      <c r="L14" s="401"/>
      <c r="M14" s="402"/>
      <c r="N14" s="409" t="s">
        <v>493</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t="s">
        <v>513</v>
      </c>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c r="O18" s="396"/>
      <c r="P18" s="396"/>
      <c r="Q18" s="396"/>
      <c r="R18" s="396"/>
      <c r="S18" s="397"/>
    </row>
    <row r="19" spans="1:19" ht="15" customHeight="1" x14ac:dyDescent="0.25">
      <c r="A19" s="385"/>
      <c r="B19" s="412" t="s">
        <v>648</v>
      </c>
      <c r="C19" s="413"/>
      <c r="D19" s="413"/>
      <c r="E19" s="413"/>
      <c r="F19" s="413"/>
      <c r="G19" s="413"/>
      <c r="H19" s="413"/>
      <c r="I19" s="413"/>
      <c r="J19" s="413"/>
      <c r="K19" s="413"/>
      <c r="L19" s="413"/>
      <c r="M19" s="414"/>
      <c r="N19" s="415" t="s">
        <v>513</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t="s">
        <v>495</v>
      </c>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t="s">
        <v>649</v>
      </c>
      <c r="C24" s="413"/>
      <c r="D24" s="413"/>
      <c r="E24" s="413"/>
      <c r="F24" s="413"/>
      <c r="G24" s="413"/>
      <c r="H24" s="413"/>
      <c r="I24" s="413"/>
      <c r="J24" s="413"/>
      <c r="K24" s="413"/>
      <c r="L24" s="413"/>
      <c r="M24" s="414"/>
      <c r="N24" s="415" t="s">
        <v>513</v>
      </c>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t="s">
        <v>495</v>
      </c>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c r="C29" s="413"/>
      <c r="D29" s="413"/>
      <c r="E29" s="413"/>
      <c r="F29" s="413"/>
      <c r="G29" s="413"/>
      <c r="H29" s="413"/>
      <c r="I29" s="413"/>
      <c r="J29" s="413"/>
      <c r="K29" s="413"/>
      <c r="L29" s="413"/>
      <c r="M29" s="414"/>
      <c r="N29" s="415"/>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650</v>
      </c>
      <c r="C34" s="401"/>
      <c r="D34" s="401"/>
      <c r="E34" s="401"/>
      <c r="F34" s="401"/>
      <c r="G34" s="401"/>
      <c r="H34" s="401"/>
      <c r="I34" s="401"/>
      <c r="J34" s="401"/>
      <c r="K34" s="401"/>
      <c r="L34" s="401"/>
      <c r="M34" s="402"/>
      <c r="N34" s="409" t="s">
        <v>501</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t="s">
        <v>518</v>
      </c>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t="s">
        <v>521</v>
      </c>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651</v>
      </c>
      <c r="C39" s="413"/>
      <c r="D39" s="413"/>
      <c r="E39" s="413"/>
      <c r="F39" s="413"/>
      <c r="G39" s="413"/>
      <c r="H39" s="413"/>
      <c r="I39" s="413"/>
      <c r="J39" s="413"/>
      <c r="K39" s="413"/>
      <c r="L39" s="413"/>
      <c r="M39" s="414"/>
      <c r="N39" s="415" t="s">
        <v>501</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t="s">
        <v>625</v>
      </c>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t="s">
        <v>537</v>
      </c>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c r="C44" s="413"/>
      <c r="D44" s="413"/>
      <c r="E44" s="413"/>
      <c r="F44" s="413"/>
      <c r="G44" s="413"/>
      <c r="H44" s="413"/>
      <c r="I44" s="413"/>
      <c r="J44" s="413"/>
      <c r="K44" s="413"/>
      <c r="L44" s="413"/>
      <c r="M44" s="414"/>
      <c r="N44" s="415"/>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c r="C49" s="413"/>
      <c r="D49" s="413"/>
      <c r="E49" s="413"/>
      <c r="F49" s="413"/>
      <c r="G49" s="413"/>
      <c r="H49" s="413"/>
      <c r="I49" s="413"/>
      <c r="J49" s="413"/>
      <c r="K49" s="413"/>
      <c r="L49" s="413"/>
      <c r="M49" s="414"/>
      <c r="N49" s="415"/>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652</v>
      </c>
      <c r="C54" s="401"/>
      <c r="D54" s="401"/>
      <c r="E54" s="401"/>
      <c r="F54" s="401"/>
      <c r="G54" s="401"/>
      <c r="H54" s="401"/>
      <c r="I54" s="401"/>
      <c r="J54" s="401"/>
      <c r="K54" s="401"/>
      <c r="L54" s="401"/>
      <c r="M54" s="402"/>
      <c r="N54" s="409" t="s">
        <v>505</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t="s">
        <v>653</v>
      </c>
      <c r="C59" s="413"/>
      <c r="D59" s="413"/>
      <c r="E59" s="413"/>
      <c r="F59" s="413"/>
      <c r="G59" s="413"/>
      <c r="H59" s="413"/>
      <c r="I59" s="413"/>
      <c r="J59" s="413"/>
      <c r="K59" s="413"/>
      <c r="L59" s="413"/>
      <c r="M59" s="414"/>
      <c r="N59" s="415" t="s">
        <v>524</v>
      </c>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c r="C64" s="413"/>
      <c r="D64" s="413"/>
      <c r="E64" s="413"/>
      <c r="F64" s="413"/>
      <c r="G64" s="413"/>
      <c r="H64" s="413"/>
      <c r="I64" s="413"/>
      <c r="J64" s="413"/>
      <c r="K64" s="413"/>
      <c r="L64" s="413"/>
      <c r="M64" s="414"/>
      <c r="N64" s="415"/>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P1_POWiR!G32</f>
        <v>14</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14</v>
      </c>
      <c r="H72" s="379"/>
      <c r="I72" s="380"/>
      <c r="J72" s="358"/>
      <c r="K72" s="361"/>
      <c r="L72" s="372" t="s">
        <v>92</v>
      </c>
      <c r="M72" s="373"/>
      <c r="N72" s="373"/>
      <c r="O72" s="373"/>
      <c r="P72" s="373"/>
      <c r="Q72" s="373"/>
      <c r="R72" s="373"/>
      <c r="S72" s="374"/>
    </row>
    <row r="73" spans="1:19" ht="15" customHeight="1" x14ac:dyDescent="0.25">
      <c r="A73" s="385"/>
      <c r="B73" s="352" t="s">
        <v>93</v>
      </c>
      <c r="C73" s="353"/>
      <c r="D73" s="353"/>
      <c r="E73" s="353"/>
      <c r="F73" s="354"/>
      <c r="G73" s="355">
        <v>5</v>
      </c>
      <c r="H73" s="356"/>
      <c r="I73" s="357"/>
      <c r="J73" s="358"/>
      <c r="K73" s="361"/>
      <c r="L73" s="372" t="s">
        <v>94</v>
      </c>
      <c r="M73" s="373"/>
      <c r="N73" s="373"/>
      <c r="O73" s="373"/>
      <c r="P73" s="373"/>
      <c r="Q73" s="373"/>
      <c r="R73" s="373"/>
      <c r="S73" s="374"/>
    </row>
    <row r="74" spans="1:19" ht="15" customHeight="1" x14ac:dyDescent="0.25">
      <c r="A74" s="385"/>
      <c r="B74" s="352" t="s">
        <v>95</v>
      </c>
      <c r="C74" s="353"/>
      <c r="D74" s="353"/>
      <c r="E74" s="353"/>
      <c r="F74" s="354"/>
      <c r="G74" s="355">
        <v>7</v>
      </c>
      <c r="H74" s="356"/>
      <c r="I74" s="357"/>
      <c r="J74" s="358"/>
      <c r="K74" s="361"/>
      <c r="L74" s="372" t="s">
        <v>96</v>
      </c>
      <c r="M74" s="373"/>
      <c r="N74" s="373"/>
      <c r="O74" s="373"/>
      <c r="P74" s="373"/>
      <c r="Q74" s="373"/>
      <c r="R74" s="373"/>
      <c r="S74" s="374"/>
    </row>
    <row r="75" spans="1:19" ht="15" customHeight="1" x14ac:dyDescent="0.25">
      <c r="A75" s="385"/>
      <c r="B75" s="352" t="s">
        <v>97</v>
      </c>
      <c r="C75" s="353"/>
      <c r="D75" s="353"/>
      <c r="E75" s="353"/>
      <c r="F75" s="354"/>
      <c r="G75" s="355"/>
      <c r="H75" s="356"/>
      <c r="I75" s="357"/>
      <c r="J75" s="358"/>
      <c r="K75" s="361"/>
      <c r="L75" s="372" t="s">
        <v>159</v>
      </c>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t="s">
        <v>137</v>
      </c>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c r="M77" s="373"/>
      <c r="N77" s="373"/>
      <c r="O77" s="373"/>
      <c r="P77" s="373"/>
      <c r="Q77" s="373"/>
      <c r="R77" s="373"/>
      <c r="S77" s="374"/>
    </row>
    <row r="78" spans="1:19" ht="15" customHeight="1" x14ac:dyDescent="0.25">
      <c r="A78" s="385"/>
      <c r="B78" s="352" t="s">
        <v>103</v>
      </c>
      <c r="C78" s="353"/>
      <c r="D78" s="353"/>
      <c r="E78" s="353"/>
      <c r="F78" s="354"/>
      <c r="G78" s="355"/>
      <c r="H78" s="356"/>
      <c r="I78" s="357"/>
      <c r="J78" s="358"/>
      <c r="K78" s="361"/>
      <c r="L78" s="372"/>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148</v>
      </c>
      <c r="M81" s="373"/>
      <c r="N81" s="373"/>
      <c r="O81" s="373"/>
      <c r="P81" s="373"/>
      <c r="Q81" s="373"/>
      <c r="R81" s="373"/>
      <c r="S81" s="374"/>
    </row>
    <row r="82" spans="1:19" ht="15" customHeight="1" x14ac:dyDescent="0.25">
      <c r="A82" s="385"/>
      <c r="B82" s="352" t="s">
        <v>110</v>
      </c>
      <c r="C82" s="353"/>
      <c r="D82" s="353"/>
      <c r="E82" s="353"/>
      <c r="F82" s="354"/>
      <c r="G82" s="355">
        <v>2</v>
      </c>
      <c r="H82" s="356"/>
      <c r="I82" s="357"/>
      <c r="J82" s="358"/>
      <c r="K82" s="361"/>
      <c r="L82" s="372" t="s">
        <v>147</v>
      </c>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t="s">
        <v>134</v>
      </c>
      <c r="M83" s="373"/>
      <c r="N83" s="373"/>
      <c r="O83" s="373"/>
      <c r="P83" s="373"/>
      <c r="Q83" s="373"/>
      <c r="R83" s="373"/>
      <c r="S83" s="374"/>
    </row>
    <row r="84" spans="1:19" ht="15" customHeight="1" x14ac:dyDescent="0.25">
      <c r="A84" s="385"/>
      <c r="B84" s="366" t="s">
        <v>11</v>
      </c>
      <c r="C84" s="367"/>
      <c r="D84" s="367"/>
      <c r="E84" s="367"/>
      <c r="F84" s="368"/>
      <c r="G84" s="369">
        <f>P1_POWiR!H32</f>
        <v>61</v>
      </c>
      <c r="H84" s="370"/>
      <c r="I84" s="371"/>
      <c r="J84" s="358"/>
      <c r="K84" s="361"/>
      <c r="L84" s="372"/>
      <c r="M84" s="373"/>
      <c r="N84" s="373"/>
      <c r="O84" s="373"/>
      <c r="P84" s="373"/>
      <c r="Q84" s="373"/>
      <c r="R84" s="373"/>
      <c r="S84" s="374"/>
    </row>
    <row r="85" spans="1:19" ht="15" customHeight="1" x14ac:dyDescent="0.25">
      <c r="A85" s="385"/>
      <c r="B85" s="375" t="s">
        <v>114</v>
      </c>
      <c r="C85" s="376"/>
      <c r="D85" s="376"/>
      <c r="E85" s="376"/>
      <c r="F85" s="377"/>
      <c r="G85" s="378">
        <f>SUM(G84,G71)</f>
        <v>75</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P1_POWiR!F32</f>
        <v>egzamin</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144</v>
      </c>
      <c r="C90" s="321"/>
      <c r="D90" s="321"/>
      <c r="E90" s="322"/>
      <c r="F90" s="323">
        <v>40</v>
      </c>
      <c r="G90" s="324"/>
      <c r="H90" s="324"/>
      <c r="I90" s="325"/>
      <c r="J90" s="344"/>
      <c r="K90" s="345"/>
      <c r="L90" s="326" t="s">
        <v>122</v>
      </c>
      <c r="M90" s="327"/>
      <c r="N90" s="327"/>
      <c r="O90" s="327"/>
      <c r="P90" s="327"/>
      <c r="Q90" s="327"/>
      <c r="R90" s="327"/>
      <c r="S90" s="328"/>
    </row>
    <row r="91" spans="1:19" ht="15" customHeight="1" x14ac:dyDescent="0.25">
      <c r="A91" s="340"/>
      <c r="B91" s="320" t="s">
        <v>98</v>
      </c>
      <c r="C91" s="321"/>
      <c r="D91" s="321"/>
      <c r="E91" s="322"/>
      <c r="F91" s="323">
        <v>40</v>
      </c>
      <c r="G91" s="324"/>
      <c r="H91" s="324"/>
      <c r="I91" s="325"/>
      <c r="J91" s="344"/>
      <c r="K91" s="345"/>
      <c r="L91" s="326" t="s">
        <v>123</v>
      </c>
      <c r="M91" s="327"/>
      <c r="N91" s="327"/>
      <c r="O91" s="327"/>
      <c r="P91" s="327"/>
      <c r="Q91" s="327"/>
      <c r="R91" s="327"/>
      <c r="S91" s="328"/>
    </row>
    <row r="92" spans="1:19" ht="15" customHeight="1" x14ac:dyDescent="0.25">
      <c r="A92" s="340"/>
      <c r="B92" s="320" t="s">
        <v>172</v>
      </c>
      <c r="C92" s="321"/>
      <c r="D92" s="321"/>
      <c r="E92" s="322"/>
      <c r="F92" s="323">
        <v>20</v>
      </c>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654</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655</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656</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1000-000000000000}">
      <formula1>ZAL</formula1>
    </dataValidation>
    <dataValidation type="list" allowBlank="1" showInputMessage="1" showErrorMessage="1" sqref="L7" xr:uid="{00000000-0002-0000-1000-000001000000}">
      <formula1>STATUS</formula1>
    </dataValidation>
    <dataValidation type="list" allowBlank="1" showInputMessage="1" showErrorMessage="1" sqref="L72:L79" xr:uid="{00000000-0002-0000-1000-000002000000}">
      <formula1>METODY</formula1>
    </dataValidation>
    <dataValidation type="list" allowBlank="1" showInputMessage="1" showErrorMessage="1" sqref="L81:L85" xr:uid="{00000000-0002-0000-1000-000003000000}">
      <formula1>PRAC_STUD</formula1>
    </dataValidation>
    <dataValidation type="list" allowBlank="1" showInputMessage="1" showErrorMessage="1" sqref="N14:S33" xr:uid="{00000000-0002-0000-1000-000004000000}">
      <formula1>KEW_P1</formula1>
    </dataValidation>
    <dataValidation type="list" allowBlank="1" showInputMessage="1" showErrorMessage="1" sqref="N34:S53" xr:uid="{00000000-0002-0000-1000-000005000000}">
      <formula1>KEU_P1</formula1>
    </dataValidation>
    <dataValidation type="list" allowBlank="1" showInputMessage="1" showErrorMessage="1" sqref="N54:S68" xr:uid="{00000000-0002-0000-1000-000006000000}">
      <formula1>KEK_P1</formula1>
    </dataValidation>
  </dataValidations>
  <hyperlinks>
    <hyperlink ref="O13" r:id="rId1" xr:uid="{00000000-0004-0000-10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usz19">
    <pageSetUpPr fitToPage="1"/>
  </sheetPr>
  <dimension ref="A1:S103"/>
  <sheetViews>
    <sheetView showGridLines="0" topLeftCell="A52" zoomScale="95" zoomScaleNormal="95" zoomScaleSheetLayoutView="80" workbookViewId="0">
      <selection activeCell="B102" sqref="B102:S102"/>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P1_POWiR!B29</f>
        <v>Moduł P1/3</v>
      </c>
      <c r="B3" s="452"/>
      <c r="C3" s="452"/>
      <c r="D3" s="453" t="str">
        <f>P1_POWiR!C29</f>
        <v>TEORETYCZNE PODSTAWY WYCHOWANIA</v>
      </c>
      <c r="E3" s="454"/>
      <c r="F3" s="454"/>
      <c r="G3" s="454"/>
      <c r="H3" s="454"/>
      <c r="I3" s="454"/>
      <c r="J3" s="454"/>
      <c r="K3" s="455"/>
      <c r="L3" s="3"/>
      <c r="M3" s="3"/>
      <c r="N3" s="3"/>
      <c r="O3" s="3"/>
      <c r="P3" s="3"/>
      <c r="Q3" s="3"/>
      <c r="R3" s="3"/>
    </row>
    <row r="4" spans="1:19" ht="18.75" thickBot="1" x14ac:dyDescent="0.3">
      <c r="A4" s="456" t="s">
        <v>49</v>
      </c>
      <c r="B4" s="456"/>
      <c r="C4" s="456"/>
      <c r="D4" s="457" t="str">
        <f>P1_POWiR!B33</f>
        <v>Przedmiot 3.4.</v>
      </c>
      <c r="E4" s="458"/>
      <c r="F4" s="458"/>
      <c r="G4" s="458"/>
      <c r="H4" s="458"/>
      <c r="I4" s="458"/>
      <c r="J4" s="458"/>
      <c r="K4" s="459"/>
      <c r="L4" s="3"/>
      <c r="M4" s="3"/>
      <c r="N4" s="3"/>
      <c r="O4" s="3"/>
      <c r="P4" s="3"/>
      <c r="Q4" s="3"/>
      <c r="R4" s="3"/>
    </row>
    <row r="5" spans="1:19" ht="21" thickBot="1" x14ac:dyDescent="0.3">
      <c r="A5" s="446" t="s">
        <v>50</v>
      </c>
      <c r="B5" s="446"/>
      <c r="C5" s="446"/>
      <c r="D5" s="460" t="str">
        <f>P1_POWiR!C33</f>
        <v>Współczesne nurty i koncepcje wychowania</v>
      </c>
      <c r="E5" s="460"/>
      <c r="F5" s="460"/>
      <c r="G5" s="460"/>
      <c r="H5" s="460"/>
      <c r="I5" s="460"/>
      <c r="J5" s="460"/>
      <c r="K5" s="460"/>
      <c r="L5" s="444" t="s">
        <v>28</v>
      </c>
      <c r="M5" s="444"/>
      <c r="N5" s="38">
        <f>P1_POWiR!E33</f>
        <v>5</v>
      </c>
      <c r="O5" s="444" t="s">
        <v>29</v>
      </c>
      <c r="P5" s="444"/>
      <c r="Q5" s="445" t="str">
        <f>P1_POWiR!J29</f>
        <v>prof. E.Radecki</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(3)'!G6</f>
        <v>I</v>
      </c>
      <c r="H7" s="86" t="s">
        <v>33</v>
      </c>
      <c r="I7" s="37">
        <f>'M (3)'!I6</f>
        <v>2</v>
      </c>
      <c r="J7" s="247" t="s">
        <v>53</v>
      </c>
      <c r="K7" s="248"/>
      <c r="L7" s="447" t="s">
        <v>35</v>
      </c>
      <c r="M7" s="448"/>
      <c r="N7" s="6" t="s">
        <v>36</v>
      </c>
      <c r="O7" s="449" t="s">
        <v>37</v>
      </c>
      <c r="P7" s="449"/>
      <c r="Q7" s="450" t="s">
        <v>38</v>
      </c>
      <c r="R7" s="450"/>
      <c r="S7" s="39">
        <f>P1_POWiR!G33</f>
        <v>26</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657</v>
      </c>
      <c r="C14" s="401"/>
      <c r="D14" s="401"/>
      <c r="E14" s="401"/>
      <c r="F14" s="401"/>
      <c r="G14" s="401"/>
      <c r="H14" s="401"/>
      <c r="I14" s="401"/>
      <c r="J14" s="401"/>
      <c r="K14" s="401"/>
      <c r="L14" s="401"/>
      <c r="M14" s="402"/>
      <c r="N14" s="409" t="s">
        <v>493</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t="s">
        <v>495</v>
      </c>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t="s">
        <v>619</v>
      </c>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c r="O18" s="396"/>
      <c r="P18" s="396"/>
      <c r="Q18" s="396"/>
      <c r="R18" s="396"/>
      <c r="S18" s="397"/>
    </row>
    <row r="19" spans="1:19" ht="15" customHeight="1" x14ac:dyDescent="0.25">
      <c r="A19" s="385"/>
      <c r="B19" s="412" t="s">
        <v>658</v>
      </c>
      <c r="C19" s="413"/>
      <c r="D19" s="413"/>
      <c r="E19" s="413"/>
      <c r="F19" s="413"/>
      <c r="G19" s="413"/>
      <c r="H19" s="413"/>
      <c r="I19" s="413"/>
      <c r="J19" s="413"/>
      <c r="K19" s="413"/>
      <c r="L19" s="413"/>
      <c r="M19" s="414"/>
      <c r="N19" s="415" t="s">
        <v>493</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t="s">
        <v>495</v>
      </c>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t="s">
        <v>619</v>
      </c>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t="s">
        <v>659</v>
      </c>
      <c r="C24" s="413"/>
      <c r="D24" s="413"/>
      <c r="E24" s="413"/>
      <c r="F24" s="413"/>
      <c r="G24" s="413"/>
      <c r="H24" s="413"/>
      <c r="I24" s="413"/>
      <c r="J24" s="413"/>
      <c r="K24" s="413"/>
      <c r="L24" s="413"/>
      <c r="M24" s="414"/>
      <c r="N24" s="415" t="s">
        <v>499</v>
      </c>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t="s">
        <v>533</v>
      </c>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c r="C29" s="413"/>
      <c r="D29" s="413"/>
      <c r="E29" s="413"/>
      <c r="F29" s="413"/>
      <c r="G29" s="413"/>
      <c r="H29" s="413"/>
      <c r="I29" s="413"/>
      <c r="J29" s="413"/>
      <c r="K29" s="413"/>
      <c r="L29" s="413"/>
      <c r="M29" s="414"/>
      <c r="N29" s="415"/>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660</v>
      </c>
      <c r="C34" s="401"/>
      <c r="D34" s="401"/>
      <c r="E34" s="401"/>
      <c r="F34" s="401"/>
      <c r="G34" s="401"/>
      <c r="H34" s="401"/>
      <c r="I34" s="401"/>
      <c r="J34" s="401"/>
      <c r="K34" s="401"/>
      <c r="L34" s="401"/>
      <c r="M34" s="402"/>
      <c r="N34" s="409" t="s">
        <v>518</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t="s">
        <v>517</v>
      </c>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661</v>
      </c>
      <c r="C39" s="413"/>
      <c r="D39" s="413"/>
      <c r="E39" s="413"/>
      <c r="F39" s="413"/>
      <c r="G39" s="413"/>
      <c r="H39" s="413"/>
      <c r="I39" s="413"/>
      <c r="J39" s="413"/>
      <c r="K39" s="413"/>
      <c r="L39" s="413"/>
      <c r="M39" s="414"/>
      <c r="N39" s="415" t="s">
        <v>503</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t="s">
        <v>517</v>
      </c>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t="s">
        <v>553</v>
      </c>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t="s">
        <v>662</v>
      </c>
      <c r="C44" s="413"/>
      <c r="D44" s="413"/>
      <c r="E44" s="413"/>
      <c r="F44" s="413"/>
      <c r="G44" s="413"/>
      <c r="H44" s="413"/>
      <c r="I44" s="413"/>
      <c r="J44" s="413"/>
      <c r="K44" s="413"/>
      <c r="L44" s="413"/>
      <c r="M44" s="414"/>
      <c r="N44" s="415" t="s">
        <v>501</v>
      </c>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t="s">
        <v>625</v>
      </c>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t="s">
        <v>539</v>
      </c>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t="s">
        <v>663</v>
      </c>
      <c r="C49" s="413"/>
      <c r="D49" s="413"/>
      <c r="E49" s="413"/>
      <c r="F49" s="413"/>
      <c r="G49" s="413"/>
      <c r="H49" s="413"/>
      <c r="I49" s="413"/>
      <c r="J49" s="413"/>
      <c r="K49" s="413"/>
      <c r="L49" s="413"/>
      <c r="M49" s="414"/>
      <c r="N49" s="415" t="s">
        <v>501</v>
      </c>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t="s">
        <v>521</v>
      </c>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664</v>
      </c>
      <c r="C54" s="401"/>
      <c r="D54" s="401"/>
      <c r="E54" s="401"/>
      <c r="F54" s="401"/>
      <c r="G54" s="401"/>
      <c r="H54" s="401"/>
      <c r="I54" s="401"/>
      <c r="J54" s="401"/>
      <c r="K54" s="401"/>
      <c r="L54" s="401"/>
      <c r="M54" s="402"/>
      <c r="N54" s="409" t="s">
        <v>505</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t="s">
        <v>665</v>
      </c>
      <c r="C59" s="413"/>
      <c r="D59" s="413"/>
      <c r="E59" s="413"/>
      <c r="F59" s="413"/>
      <c r="G59" s="413"/>
      <c r="H59" s="413"/>
      <c r="I59" s="413"/>
      <c r="J59" s="413"/>
      <c r="K59" s="413"/>
      <c r="L59" s="413"/>
      <c r="M59" s="414"/>
      <c r="N59" s="415" t="s">
        <v>507</v>
      </c>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t="s">
        <v>543</v>
      </c>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c r="C64" s="413"/>
      <c r="D64" s="413"/>
      <c r="E64" s="413"/>
      <c r="F64" s="413"/>
      <c r="G64" s="413"/>
      <c r="H64" s="413"/>
      <c r="I64" s="413"/>
      <c r="J64" s="413"/>
      <c r="K64" s="413"/>
      <c r="L64" s="413"/>
      <c r="M64" s="414"/>
      <c r="N64" s="415"/>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P1_POWiR!G33</f>
        <v>26</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26</v>
      </c>
      <c r="H72" s="379"/>
      <c r="I72" s="380"/>
      <c r="J72" s="358"/>
      <c r="K72" s="361"/>
      <c r="L72" s="372" t="s">
        <v>93</v>
      </c>
      <c r="M72" s="373"/>
      <c r="N72" s="373"/>
      <c r="O72" s="373"/>
      <c r="P72" s="373"/>
      <c r="Q72" s="373"/>
      <c r="R72" s="373"/>
      <c r="S72" s="374"/>
    </row>
    <row r="73" spans="1:19" ht="15" customHeight="1" x14ac:dyDescent="0.25">
      <c r="A73" s="385"/>
      <c r="B73" s="352" t="s">
        <v>93</v>
      </c>
      <c r="C73" s="353"/>
      <c r="D73" s="353"/>
      <c r="E73" s="353"/>
      <c r="F73" s="354"/>
      <c r="G73" s="355">
        <v>10</v>
      </c>
      <c r="H73" s="356"/>
      <c r="I73" s="357"/>
      <c r="J73" s="358"/>
      <c r="K73" s="361"/>
      <c r="L73" s="372" t="s">
        <v>92</v>
      </c>
      <c r="M73" s="373"/>
      <c r="N73" s="373"/>
      <c r="O73" s="373"/>
      <c r="P73" s="373"/>
      <c r="Q73" s="373"/>
      <c r="R73" s="373"/>
      <c r="S73" s="374"/>
    </row>
    <row r="74" spans="1:19" ht="15" customHeight="1" x14ac:dyDescent="0.25">
      <c r="A74" s="385"/>
      <c r="B74" s="352" t="s">
        <v>95</v>
      </c>
      <c r="C74" s="353"/>
      <c r="D74" s="353"/>
      <c r="E74" s="353"/>
      <c r="F74" s="354"/>
      <c r="G74" s="355">
        <v>14</v>
      </c>
      <c r="H74" s="356"/>
      <c r="I74" s="357"/>
      <c r="J74" s="358"/>
      <c r="K74" s="361"/>
      <c r="L74" s="372" t="s">
        <v>94</v>
      </c>
      <c r="M74" s="373"/>
      <c r="N74" s="373"/>
      <c r="O74" s="373"/>
      <c r="P74" s="373"/>
      <c r="Q74" s="373"/>
      <c r="R74" s="373"/>
      <c r="S74" s="374"/>
    </row>
    <row r="75" spans="1:19" ht="15" customHeight="1" x14ac:dyDescent="0.25">
      <c r="A75" s="385"/>
      <c r="B75" s="352" t="s">
        <v>97</v>
      </c>
      <c r="C75" s="353"/>
      <c r="D75" s="353"/>
      <c r="E75" s="353"/>
      <c r="F75" s="354"/>
      <c r="G75" s="355"/>
      <c r="H75" s="356"/>
      <c r="I75" s="357"/>
      <c r="J75" s="358"/>
      <c r="K75" s="361"/>
      <c r="L75" s="372" t="s">
        <v>96</v>
      </c>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t="s">
        <v>167</v>
      </c>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t="s">
        <v>159</v>
      </c>
      <c r="M77" s="373"/>
      <c r="N77" s="373"/>
      <c r="O77" s="373"/>
      <c r="P77" s="373"/>
      <c r="Q77" s="373"/>
      <c r="R77" s="373"/>
      <c r="S77" s="374"/>
    </row>
    <row r="78" spans="1:19" ht="15" customHeight="1" x14ac:dyDescent="0.25">
      <c r="A78" s="385"/>
      <c r="B78" s="352" t="s">
        <v>103</v>
      </c>
      <c r="C78" s="353"/>
      <c r="D78" s="353"/>
      <c r="E78" s="353"/>
      <c r="F78" s="354"/>
      <c r="G78" s="355"/>
      <c r="H78" s="356"/>
      <c r="I78" s="357"/>
      <c r="J78" s="358"/>
      <c r="K78" s="361"/>
      <c r="L78" s="372"/>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148</v>
      </c>
      <c r="M81" s="373"/>
      <c r="N81" s="373"/>
      <c r="O81" s="373"/>
      <c r="P81" s="373"/>
      <c r="Q81" s="373"/>
      <c r="R81" s="373"/>
      <c r="S81" s="374"/>
    </row>
    <row r="82" spans="1:19" ht="15" customHeight="1" x14ac:dyDescent="0.25">
      <c r="A82" s="385"/>
      <c r="B82" s="352" t="s">
        <v>110</v>
      </c>
      <c r="C82" s="353"/>
      <c r="D82" s="353"/>
      <c r="E82" s="353"/>
      <c r="F82" s="354"/>
      <c r="G82" s="355">
        <v>2</v>
      </c>
      <c r="H82" s="356"/>
      <c r="I82" s="357"/>
      <c r="J82" s="358"/>
      <c r="K82" s="361"/>
      <c r="L82" s="372" t="s">
        <v>133</v>
      </c>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t="s">
        <v>199</v>
      </c>
      <c r="M83" s="373"/>
      <c r="N83" s="373"/>
      <c r="O83" s="373"/>
      <c r="P83" s="373"/>
      <c r="Q83" s="373"/>
      <c r="R83" s="373"/>
      <c r="S83" s="374"/>
    </row>
    <row r="84" spans="1:19" ht="15" customHeight="1" x14ac:dyDescent="0.25">
      <c r="A84" s="385"/>
      <c r="B84" s="366" t="s">
        <v>11</v>
      </c>
      <c r="C84" s="367"/>
      <c r="D84" s="367"/>
      <c r="E84" s="367"/>
      <c r="F84" s="368"/>
      <c r="G84" s="369">
        <f>P1_POWiR!H33</f>
        <v>99</v>
      </c>
      <c r="H84" s="370"/>
      <c r="I84" s="371"/>
      <c r="J84" s="358"/>
      <c r="K84" s="361"/>
      <c r="L84" s="372" t="s">
        <v>147</v>
      </c>
      <c r="M84" s="373"/>
      <c r="N84" s="373"/>
      <c r="O84" s="373"/>
      <c r="P84" s="373"/>
      <c r="Q84" s="373"/>
      <c r="R84" s="373"/>
      <c r="S84" s="374"/>
    </row>
    <row r="85" spans="1:19" ht="15" customHeight="1" x14ac:dyDescent="0.25">
      <c r="A85" s="385"/>
      <c r="B85" s="375" t="s">
        <v>114</v>
      </c>
      <c r="C85" s="376"/>
      <c r="D85" s="376"/>
      <c r="E85" s="376"/>
      <c r="F85" s="377"/>
      <c r="G85" s="378">
        <f>SUM(G84,G71)</f>
        <v>125</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P1_POWiR!F33</f>
        <v>egzamin</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156</v>
      </c>
      <c r="C90" s="321"/>
      <c r="D90" s="321"/>
      <c r="E90" s="322"/>
      <c r="F90" s="323">
        <v>60</v>
      </c>
      <c r="G90" s="324"/>
      <c r="H90" s="324"/>
      <c r="I90" s="325"/>
      <c r="J90" s="344"/>
      <c r="K90" s="345"/>
      <c r="L90" s="326" t="s">
        <v>122</v>
      </c>
      <c r="M90" s="327"/>
      <c r="N90" s="327"/>
      <c r="O90" s="327"/>
      <c r="P90" s="327"/>
      <c r="Q90" s="327"/>
      <c r="R90" s="327"/>
      <c r="S90" s="328"/>
    </row>
    <row r="91" spans="1:19" ht="15" customHeight="1" x14ac:dyDescent="0.25">
      <c r="A91" s="340"/>
      <c r="B91" s="320" t="s">
        <v>188</v>
      </c>
      <c r="C91" s="321"/>
      <c r="D91" s="321"/>
      <c r="E91" s="322"/>
      <c r="F91" s="323">
        <v>30</v>
      </c>
      <c r="G91" s="324"/>
      <c r="H91" s="324"/>
      <c r="I91" s="325"/>
      <c r="J91" s="344"/>
      <c r="K91" s="345"/>
      <c r="L91" s="326" t="s">
        <v>123</v>
      </c>
      <c r="M91" s="327"/>
      <c r="N91" s="327"/>
      <c r="O91" s="327"/>
      <c r="P91" s="327"/>
      <c r="Q91" s="327"/>
      <c r="R91" s="327"/>
      <c r="S91" s="328"/>
    </row>
    <row r="92" spans="1:19" ht="15" customHeight="1" x14ac:dyDescent="0.25">
      <c r="A92" s="340"/>
      <c r="B92" s="320" t="s">
        <v>139</v>
      </c>
      <c r="C92" s="321"/>
      <c r="D92" s="321"/>
      <c r="E92" s="322"/>
      <c r="F92" s="323">
        <v>10</v>
      </c>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666</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667</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668</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1100-000000000000}">
      <formula1>KEK_P1</formula1>
    </dataValidation>
    <dataValidation type="list" allowBlank="1" showInputMessage="1" showErrorMessage="1" sqref="N34:S53" xr:uid="{00000000-0002-0000-1100-000001000000}">
      <formula1>KEU_P1</formula1>
    </dataValidation>
    <dataValidation type="list" allowBlank="1" showInputMessage="1" showErrorMessage="1" sqref="N14:S33" xr:uid="{00000000-0002-0000-1100-000002000000}">
      <formula1>KEW_P1</formula1>
    </dataValidation>
    <dataValidation type="list" allowBlank="1" showInputMessage="1" showErrorMessage="1" sqref="L81:L85" xr:uid="{00000000-0002-0000-1100-000003000000}">
      <formula1>PRAC_STUD</formula1>
    </dataValidation>
    <dataValidation type="list" allowBlank="1" showInputMessage="1" showErrorMessage="1" sqref="L72:L79" xr:uid="{00000000-0002-0000-1100-000004000000}">
      <formula1>METODY</formula1>
    </dataValidation>
    <dataValidation type="list" allowBlank="1" showInputMessage="1" showErrorMessage="1" sqref="L7" xr:uid="{00000000-0002-0000-1100-000005000000}">
      <formula1>STATUS</formula1>
    </dataValidation>
    <dataValidation type="list" allowBlank="1" showInputMessage="1" showErrorMessage="1" sqref="B90:E94" xr:uid="{00000000-0002-0000-1100-000006000000}">
      <formula1>ZAL</formula1>
    </dataValidation>
  </dataValidations>
  <hyperlinks>
    <hyperlink ref="O13" r:id="rId1" xr:uid="{00000000-0004-0000-11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usz20">
    <tabColor rgb="FFD5D5FF"/>
    <pageSetUpPr fitToPage="1"/>
  </sheetPr>
  <dimension ref="A1:R30"/>
  <sheetViews>
    <sheetView showGridLines="0" topLeftCell="A19" zoomScale="90" zoomScaleNormal="90" zoomScaleSheetLayoutView="50" workbookViewId="0">
      <selection activeCell="Y28" sqref="Y28"/>
    </sheetView>
  </sheetViews>
  <sheetFormatPr defaultColWidth="8.7109375" defaultRowHeight="15" x14ac:dyDescent="0.25"/>
  <cols>
    <col min="1" max="1" width="16.7109375" customWidth="1"/>
    <col min="2" max="3" width="10.7109375" customWidth="1"/>
    <col min="4" max="5" width="20.7109375" customWidth="1"/>
    <col min="6" max="8" width="10.7109375" customWidth="1"/>
    <col min="9" max="9" width="8.5703125" customWidth="1"/>
    <col min="10" max="10" width="17.42578125" customWidth="1"/>
    <col min="11" max="11" width="16.28515625" customWidth="1"/>
    <col min="12" max="12" width="9.5703125" customWidth="1"/>
    <col min="13" max="13" width="9.42578125" customWidth="1"/>
    <col min="14" max="14" width="16.85546875" customWidth="1"/>
    <col min="15" max="15" width="18.7109375" customWidth="1"/>
    <col min="16" max="16" width="10.7109375" customWidth="1"/>
    <col min="17" max="17" width="9" customWidth="1"/>
    <col min="18" max="18" width="17.28515625" customWidth="1"/>
  </cols>
  <sheetData>
    <row r="1" spans="1:18" ht="26.25" thickBot="1" x14ac:dyDescent="0.3">
      <c r="A1" s="230" t="str">
        <f>P1_POWiR!B2</f>
        <v>2022/2023</v>
      </c>
      <c r="B1" s="231"/>
      <c r="C1" s="32"/>
      <c r="D1" s="1"/>
    </row>
    <row r="2" spans="1:18" ht="10.15" customHeight="1" thickBot="1" x14ac:dyDescent="0.3"/>
    <row r="3" spans="1:18" ht="39" customHeight="1" thickBot="1" x14ac:dyDescent="0.3">
      <c r="A3" s="232" t="s">
        <v>26</v>
      </c>
      <c r="B3" s="233"/>
      <c r="C3" s="235" t="str">
        <f>P1_POWiR!B34</f>
        <v>Moduł P1/4</v>
      </c>
      <c r="D3" s="236"/>
      <c r="E3" s="236"/>
      <c r="F3" s="237"/>
      <c r="G3" s="2"/>
      <c r="H3" s="2"/>
      <c r="I3" s="2"/>
      <c r="J3" s="2"/>
      <c r="K3" s="2"/>
      <c r="L3" s="3"/>
      <c r="M3" s="3"/>
      <c r="N3" s="3"/>
      <c r="O3" s="3"/>
      <c r="P3" s="3"/>
      <c r="Q3" s="3"/>
    </row>
    <row r="4" spans="1:18" ht="39.75" customHeight="1" thickBot="1" x14ac:dyDescent="0.3">
      <c r="A4" s="234" t="s">
        <v>27</v>
      </c>
      <c r="B4" s="234"/>
      <c r="C4" s="224" t="str">
        <f>P1_POWiR!C34</f>
        <v>ROZWÓJ OSOBISTY I INTERPERSONALNY</v>
      </c>
      <c r="D4" s="225"/>
      <c r="E4" s="225"/>
      <c r="F4" s="225"/>
      <c r="G4" s="225"/>
      <c r="H4" s="225"/>
      <c r="I4" s="225"/>
      <c r="J4" s="226"/>
      <c r="K4" s="229" t="s">
        <v>28</v>
      </c>
      <c r="L4" s="229"/>
      <c r="M4" s="62">
        <f>P1_POWiR!E34</f>
        <v>14</v>
      </c>
      <c r="N4" s="227" t="s">
        <v>29</v>
      </c>
      <c r="O4" s="228"/>
      <c r="P4" s="221" t="str">
        <f>P1_POWiR!J34</f>
        <v>dr J. Przewoźnik</v>
      </c>
      <c r="Q4" s="222"/>
      <c r="R4" s="223"/>
    </row>
    <row r="5" spans="1:18" ht="10.15" customHeight="1" thickBot="1" x14ac:dyDescent="0.3">
      <c r="A5" s="244"/>
      <c r="B5" s="244"/>
      <c r="C5" s="244"/>
      <c r="D5" s="244"/>
      <c r="E5" s="244"/>
      <c r="F5" s="244"/>
      <c r="G5" s="244"/>
      <c r="H5" s="244"/>
      <c r="I5" s="244"/>
      <c r="J5" s="244"/>
      <c r="K5" s="244"/>
      <c r="L5" s="244"/>
      <c r="M5" s="244"/>
      <c r="N5" s="244"/>
      <c r="O5" s="244"/>
      <c r="P5" s="244"/>
      <c r="Q5" s="244"/>
      <c r="R5" s="244"/>
    </row>
    <row r="6" spans="1:18" ht="43.35" customHeight="1" thickBot="1" x14ac:dyDescent="0.3">
      <c r="A6" s="234" t="s">
        <v>30</v>
      </c>
      <c r="B6" s="234"/>
      <c r="C6" s="235" t="str">
        <f>P1_POWiR!B3</f>
        <v>PEDAGOGIKA</v>
      </c>
      <c r="D6" s="237"/>
      <c r="E6" s="4" t="str">
        <f>P1_POWiR!B4</f>
        <v>I stopnia</v>
      </c>
      <c r="F6" s="61" t="s">
        <v>31</v>
      </c>
      <c r="G6" s="5" t="s">
        <v>32</v>
      </c>
      <c r="H6" s="61" t="s">
        <v>33</v>
      </c>
      <c r="I6" s="5">
        <v>2</v>
      </c>
      <c r="J6" s="6" t="s">
        <v>34</v>
      </c>
      <c r="K6" s="245" t="s">
        <v>35</v>
      </c>
      <c r="L6" s="245"/>
      <c r="M6" s="246" t="s">
        <v>36</v>
      </c>
      <c r="N6" s="246"/>
      <c r="O6" s="40" t="s">
        <v>37</v>
      </c>
      <c r="P6" s="247" t="s">
        <v>38</v>
      </c>
      <c r="Q6" s="248"/>
      <c r="R6" s="62">
        <f>P1_POWiR!G34</f>
        <v>70</v>
      </c>
    </row>
    <row r="7" spans="1:18" ht="10.15" customHeight="1" thickBot="1" x14ac:dyDescent="0.3">
      <c r="B7" s="7"/>
      <c r="C7" s="7"/>
      <c r="D7" s="7"/>
      <c r="E7" s="7"/>
      <c r="F7" s="7"/>
      <c r="G7" s="7"/>
      <c r="H7" s="7"/>
      <c r="I7" s="7"/>
      <c r="J7" s="7"/>
      <c r="K7" s="7"/>
      <c r="L7" s="7"/>
      <c r="M7" s="8"/>
      <c r="N7" s="7"/>
      <c r="O7" s="7"/>
      <c r="P7" s="7"/>
      <c r="Q7" s="7"/>
    </row>
    <row r="8" spans="1:18" ht="15" customHeight="1" x14ac:dyDescent="0.25">
      <c r="A8" s="249"/>
      <c r="B8" s="250"/>
      <c r="C8" s="250"/>
      <c r="D8" s="250"/>
      <c r="E8" s="250"/>
      <c r="F8" s="250"/>
      <c r="G8" s="250"/>
      <c r="H8" s="250"/>
      <c r="I8" s="250"/>
      <c r="J8" s="250"/>
      <c r="K8" s="250"/>
      <c r="L8" s="250"/>
      <c r="M8" s="250"/>
      <c r="N8" s="250"/>
      <c r="O8" s="250"/>
      <c r="P8" s="250"/>
      <c r="Q8" s="250"/>
      <c r="R8" s="251"/>
    </row>
    <row r="9" spans="1:18" ht="30" customHeight="1" x14ac:dyDescent="0.25">
      <c r="A9" s="252" t="s">
        <v>39</v>
      </c>
      <c r="B9" s="253"/>
      <c r="C9" s="253"/>
      <c r="D9" s="253"/>
      <c r="E9" s="253"/>
      <c r="F9" s="253"/>
      <c r="G9" s="253"/>
      <c r="H9" s="253"/>
      <c r="I9" s="253"/>
      <c r="J9" s="253"/>
      <c r="K9" s="253"/>
      <c r="L9" s="253"/>
      <c r="M9" s="253"/>
      <c r="N9" s="253"/>
      <c r="O9" s="253"/>
      <c r="P9" s="253"/>
      <c r="Q9" s="253"/>
      <c r="R9" s="254"/>
    </row>
    <row r="10" spans="1:18" ht="15" customHeight="1" x14ac:dyDescent="0.25">
      <c r="A10" s="255" t="s">
        <v>40</v>
      </c>
      <c r="B10" s="256"/>
      <c r="C10" s="256"/>
      <c r="D10" s="256"/>
      <c r="E10" s="256"/>
      <c r="F10" s="256"/>
      <c r="G10" s="256"/>
      <c r="H10" s="256"/>
      <c r="I10" s="256"/>
      <c r="J10" s="256"/>
      <c r="K10" s="256"/>
      <c r="L10" s="256"/>
      <c r="M10" s="256"/>
      <c r="N10" s="256"/>
      <c r="O10" s="256"/>
      <c r="P10" s="256"/>
      <c r="Q10" s="256"/>
      <c r="R10" s="257"/>
    </row>
    <row r="11" spans="1:18" ht="100.15" customHeight="1" thickBot="1" x14ac:dyDescent="0.3">
      <c r="A11" s="258" t="s">
        <v>582</v>
      </c>
      <c r="B11" s="259"/>
      <c r="C11" s="259"/>
      <c r="D11" s="259"/>
      <c r="E11" s="259"/>
      <c r="F11" s="259"/>
      <c r="G11" s="259"/>
      <c r="H11" s="259"/>
      <c r="I11" s="259"/>
      <c r="J11" s="259"/>
      <c r="K11" s="259"/>
      <c r="L11" s="259"/>
      <c r="M11" s="259"/>
      <c r="N11" s="259"/>
      <c r="O11" s="259"/>
      <c r="P11" s="259"/>
      <c r="Q11" s="259"/>
      <c r="R11" s="260"/>
    </row>
    <row r="12" spans="1:18" ht="10.15" customHeight="1" thickBot="1" x14ac:dyDescent="0.3">
      <c r="A12" s="264"/>
      <c r="B12" s="264"/>
      <c r="C12" s="264"/>
      <c r="D12" s="264"/>
      <c r="E12" s="264"/>
      <c r="F12" s="264"/>
      <c r="G12" s="264"/>
      <c r="H12" s="264"/>
      <c r="I12" s="264"/>
      <c r="J12" s="264"/>
      <c r="K12" s="264"/>
      <c r="L12" s="264"/>
      <c r="M12" s="264"/>
      <c r="N12" s="264"/>
      <c r="O12" s="264"/>
      <c r="P12" s="264"/>
      <c r="Q12" s="264"/>
      <c r="R12" s="264"/>
    </row>
    <row r="13" spans="1:18" ht="15" customHeight="1" x14ac:dyDescent="0.25">
      <c r="A13" s="58"/>
      <c r="B13" s="59"/>
      <c r="C13" s="59"/>
      <c r="D13" s="59"/>
      <c r="E13" s="59"/>
      <c r="F13" s="59"/>
      <c r="G13" s="59"/>
      <c r="H13" s="59"/>
      <c r="I13" s="59"/>
      <c r="J13" s="59"/>
      <c r="K13" s="59"/>
      <c r="L13" s="59"/>
      <c r="M13" s="59"/>
      <c r="N13" s="59"/>
      <c r="O13" s="59"/>
      <c r="P13" s="59"/>
      <c r="Q13" s="59"/>
      <c r="R13" s="60"/>
    </row>
    <row r="14" spans="1:18" ht="30" customHeight="1" x14ac:dyDescent="0.25">
      <c r="A14" s="252" t="s">
        <v>41</v>
      </c>
      <c r="B14" s="253"/>
      <c r="C14" s="253"/>
      <c r="D14" s="253"/>
      <c r="E14" s="253"/>
      <c r="F14" s="253"/>
      <c r="G14" s="253"/>
      <c r="H14" s="253"/>
      <c r="I14" s="253"/>
      <c r="J14" s="253"/>
      <c r="K14" s="253"/>
      <c r="L14" s="253"/>
      <c r="M14" s="253"/>
      <c r="N14" s="253"/>
      <c r="O14" s="253"/>
      <c r="P14" s="253"/>
      <c r="Q14" s="253"/>
      <c r="R14" s="254"/>
    </row>
    <row r="15" spans="1:18" s="9" customFormat="1" ht="15" customHeight="1" x14ac:dyDescent="0.25">
      <c r="A15" s="268" t="s">
        <v>42</v>
      </c>
      <c r="B15" s="269"/>
      <c r="C15" s="269"/>
      <c r="D15" s="269"/>
      <c r="E15" s="269"/>
      <c r="F15" s="269"/>
      <c r="G15" s="269"/>
      <c r="H15" s="269"/>
      <c r="I15" s="269"/>
      <c r="J15" s="269"/>
      <c r="K15" s="269"/>
      <c r="L15" s="269"/>
      <c r="M15" s="269"/>
      <c r="N15" s="269"/>
      <c r="O15" s="269"/>
      <c r="P15" s="269"/>
      <c r="Q15" s="269"/>
      <c r="R15" s="270"/>
    </row>
    <row r="16" spans="1:18" ht="48.75" customHeight="1" thickBot="1" x14ac:dyDescent="0.3">
      <c r="A16" s="265" t="s">
        <v>583</v>
      </c>
      <c r="B16" s="266"/>
      <c r="C16" s="266"/>
      <c r="D16" s="266"/>
      <c r="E16" s="266"/>
      <c r="F16" s="266"/>
      <c r="G16" s="266"/>
      <c r="H16" s="266"/>
      <c r="I16" s="266"/>
      <c r="J16" s="266"/>
      <c r="K16" s="266"/>
      <c r="L16" s="266"/>
      <c r="M16" s="266"/>
      <c r="N16" s="266"/>
      <c r="O16" s="266"/>
      <c r="P16" s="266"/>
      <c r="Q16" s="266"/>
      <c r="R16" s="267"/>
    </row>
    <row r="17" spans="1:18" ht="10.15" customHeight="1" thickBot="1" x14ac:dyDescent="0.3">
      <c r="A17" s="264"/>
      <c r="B17" s="264"/>
      <c r="C17" s="264"/>
      <c r="D17" s="264"/>
      <c r="E17" s="264"/>
      <c r="F17" s="264"/>
      <c r="G17" s="264"/>
      <c r="H17" s="264"/>
      <c r="I17" s="264"/>
      <c r="J17" s="264"/>
      <c r="K17" s="264"/>
      <c r="L17" s="264"/>
      <c r="M17" s="264"/>
      <c r="N17" s="264"/>
      <c r="O17" s="264"/>
      <c r="P17" s="264"/>
      <c r="Q17" s="264"/>
      <c r="R17" s="264"/>
    </row>
    <row r="18" spans="1:18" ht="15" customHeight="1" x14ac:dyDescent="0.25">
      <c r="A18" s="249"/>
      <c r="B18" s="250"/>
      <c r="C18" s="250"/>
      <c r="D18" s="250"/>
      <c r="E18" s="250"/>
      <c r="F18" s="250"/>
      <c r="G18" s="250"/>
      <c r="H18" s="250"/>
      <c r="I18" s="250"/>
      <c r="J18" s="250"/>
      <c r="K18" s="250"/>
      <c r="L18" s="250"/>
      <c r="M18" s="250"/>
      <c r="N18" s="250"/>
      <c r="O18" s="250"/>
      <c r="P18" s="250"/>
      <c r="Q18" s="250"/>
      <c r="R18" s="251"/>
    </row>
    <row r="19" spans="1:18" ht="30" customHeight="1" x14ac:dyDescent="0.25">
      <c r="A19" s="252" t="s">
        <v>43</v>
      </c>
      <c r="B19" s="253"/>
      <c r="C19" s="253"/>
      <c r="D19" s="253"/>
      <c r="E19" s="253"/>
      <c r="F19" s="253"/>
      <c r="G19" s="253"/>
      <c r="H19" s="253"/>
      <c r="I19" s="253"/>
      <c r="J19" s="253"/>
      <c r="K19" s="253"/>
      <c r="L19" s="253"/>
      <c r="M19" s="253"/>
      <c r="N19" s="253"/>
      <c r="O19" s="253"/>
      <c r="P19" s="253"/>
      <c r="Q19" s="253"/>
      <c r="R19" s="254"/>
    </row>
    <row r="20" spans="1:18" ht="15" customHeight="1" x14ac:dyDescent="0.25">
      <c r="A20" s="268" t="s">
        <v>44</v>
      </c>
      <c r="B20" s="269"/>
      <c r="C20" s="269"/>
      <c r="D20" s="269"/>
      <c r="E20" s="269"/>
      <c r="F20" s="269"/>
      <c r="G20" s="269"/>
      <c r="H20" s="269"/>
      <c r="I20" s="269"/>
      <c r="J20" s="269"/>
      <c r="K20" s="269"/>
      <c r="L20" s="269"/>
      <c r="M20" s="269"/>
      <c r="N20" s="269"/>
      <c r="O20" s="269"/>
      <c r="P20" s="269"/>
      <c r="Q20" s="269"/>
      <c r="R20" s="270"/>
    </row>
    <row r="21" spans="1:18" ht="40.15" customHeight="1" x14ac:dyDescent="0.25">
      <c r="A21" s="271" t="s">
        <v>45</v>
      </c>
      <c r="B21" s="272"/>
      <c r="C21" s="272"/>
      <c r="D21" s="272"/>
      <c r="E21" s="273"/>
      <c r="F21" s="274" t="s">
        <v>46</v>
      </c>
      <c r="G21" s="275"/>
      <c r="H21" s="275"/>
      <c r="I21" s="275"/>
      <c r="J21" s="275"/>
      <c r="K21" s="277"/>
      <c r="L21" s="274" t="s">
        <v>47</v>
      </c>
      <c r="M21" s="275"/>
      <c r="N21" s="275"/>
      <c r="O21" s="275"/>
      <c r="P21" s="275"/>
      <c r="Q21" s="275"/>
      <c r="R21" s="276"/>
    </row>
    <row r="22" spans="1:18" ht="127.5" customHeight="1" thickBot="1" x14ac:dyDescent="0.3">
      <c r="A22" s="462" t="s">
        <v>584</v>
      </c>
      <c r="B22" s="262"/>
      <c r="C22" s="262"/>
      <c r="D22" s="262"/>
      <c r="E22" s="262"/>
      <c r="F22" s="262" t="s">
        <v>585</v>
      </c>
      <c r="G22" s="262"/>
      <c r="H22" s="262"/>
      <c r="I22" s="262"/>
      <c r="J22" s="262"/>
      <c r="K22" s="262"/>
      <c r="L22" s="262" t="s">
        <v>586</v>
      </c>
      <c r="M22" s="262"/>
      <c r="N22" s="262"/>
      <c r="O22" s="262"/>
      <c r="P22" s="262"/>
      <c r="Q22" s="262"/>
      <c r="R22" s="263"/>
    </row>
    <row r="23" spans="1:18" ht="10.15" customHeight="1" thickBot="1" x14ac:dyDescent="0.3">
      <c r="A23" s="264"/>
      <c r="B23" s="264"/>
      <c r="C23" s="264"/>
      <c r="D23" s="264"/>
      <c r="E23" s="264"/>
      <c r="F23" s="264"/>
      <c r="G23" s="264"/>
      <c r="H23" s="264"/>
      <c r="I23" s="264"/>
      <c r="J23" s="264"/>
      <c r="K23" s="264"/>
      <c r="L23" s="264"/>
      <c r="M23" s="264"/>
      <c r="N23" s="264"/>
      <c r="O23" s="264"/>
      <c r="P23" s="264"/>
      <c r="Q23" s="264"/>
      <c r="R23" s="264"/>
    </row>
    <row r="24" spans="1:18" ht="15" customHeight="1" x14ac:dyDescent="0.25">
      <c r="A24" s="33"/>
      <c r="B24" s="34"/>
      <c r="C24" s="34"/>
      <c r="D24" s="34"/>
      <c r="E24" s="34"/>
      <c r="F24" s="34"/>
      <c r="G24" s="34"/>
      <c r="H24" s="34"/>
      <c r="I24" s="34"/>
      <c r="J24" s="34"/>
      <c r="K24" s="34"/>
      <c r="L24" s="34"/>
      <c r="M24" s="34"/>
      <c r="N24" s="34"/>
      <c r="O24" s="34"/>
      <c r="P24" s="34"/>
      <c r="Q24" s="34"/>
      <c r="R24" s="35"/>
    </row>
    <row r="25" spans="1:18" ht="20.100000000000001" customHeight="1" x14ac:dyDescent="0.25">
      <c r="A25" s="278" t="s">
        <v>48</v>
      </c>
      <c r="B25" s="279"/>
      <c r="C25" s="279"/>
      <c r="D25" s="279"/>
      <c r="E25" s="279"/>
      <c r="F25" s="279"/>
      <c r="G25" s="279"/>
      <c r="H25" s="279"/>
      <c r="I25" s="279"/>
      <c r="J25" s="279"/>
      <c r="K25" s="279"/>
      <c r="L25" s="279"/>
      <c r="M25" s="279"/>
      <c r="N25" s="279"/>
      <c r="O25" s="279"/>
      <c r="P25" s="279"/>
      <c r="Q25" s="279"/>
      <c r="R25" s="280"/>
    </row>
    <row r="26" spans="1:18" ht="25.15" customHeight="1" x14ac:dyDescent="0.25">
      <c r="A26" s="26" t="s">
        <v>49</v>
      </c>
      <c r="B26" s="281" t="str">
        <f>P1_POWiR!B34</f>
        <v>Moduł P1/4</v>
      </c>
      <c r="C26" s="282"/>
      <c r="D26" s="30" t="str">
        <f>P1_POWiR!B35</f>
        <v>Przedmiot 4.1.</v>
      </c>
      <c r="E26" s="50" t="str">
        <f>P1_POWiR!B34</f>
        <v>Moduł P1/4</v>
      </c>
      <c r="F26" s="289" t="str">
        <f>P1_POWiR!B36</f>
        <v>Przedmiot 4.2.</v>
      </c>
      <c r="G26" s="290"/>
      <c r="H26" s="297" t="str">
        <f>P1_POWiR!B34</f>
        <v>Moduł P1/4</v>
      </c>
      <c r="I26" s="298"/>
      <c r="J26" s="31" t="str">
        <f>P1_POWiR!B37</f>
        <v>Przedmiot 4.3.</v>
      </c>
      <c r="K26" s="139" t="str">
        <f>P1_POWiR!B34</f>
        <v>Moduł P1/4</v>
      </c>
      <c r="L26" s="463" t="str">
        <f>P1_POWiR!B38</f>
        <v>Przedmiot 4.4.</v>
      </c>
      <c r="M26" s="463"/>
      <c r="N26" s="140" t="str">
        <f>P1_POWiR!B34</f>
        <v>Moduł P1/4</v>
      </c>
      <c r="O26" s="140" t="str">
        <f>P1_POWiR!B39</f>
        <v>Przedmiot 4.5.</v>
      </c>
      <c r="P26" s="464" t="str">
        <f>P1_POWiR!B34</f>
        <v>Moduł P1/4</v>
      </c>
      <c r="Q26" s="465"/>
      <c r="R26" s="141" t="str">
        <f>P1_POWiR!B40</f>
        <v>Przedmiot 4.6.</v>
      </c>
    </row>
    <row r="27" spans="1:18" ht="47.25" customHeight="1" x14ac:dyDescent="0.25">
      <c r="A27" s="26" t="s">
        <v>50</v>
      </c>
      <c r="B27" s="466" t="str">
        <f>P1_POWiR!C35</f>
        <v>Komunikacja interpersonalna</v>
      </c>
      <c r="C27" s="467"/>
      <c r="D27" s="468"/>
      <c r="E27" s="472" t="str">
        <f>P1_POWiR!C36</f>
        <v>Autoprezentacja</v>
      </c>
      <c r="F27" s="473"/>
      <c r="G27" s="474"/>
      <c r="H27" s="478" t="str">
        <f>P1_POWiR!C37</f>
        <v>Technologie informacyjno-komunikacyjne (TIK) (2)</v>
      </c>
      <c r="I27" s="479"/>
      <c r="J27" s="480"/>
      <c r="K27" s="310" t="str">
        <f>P1_POWiR!C38</f>
        <v>Lider zmiany społecznej</v>
      </c>
      <c r="L27" s="311"/>
      <c r="M27" s="312"/>
      <c r="N27" s="313" t="str">
        <f>P1_POWiR!C39</f>
        <v>Stres i wypalenie zawodowe</v>
      </c>
      <c r="O27" s="484"/>
      <c r="P27" s="489" t="str">
        <f>P1_POWiR!C40</f>
        <v>Język obcy</v>
      </c>
      <c r="Q27" s="490"/>
      <c r="R27" s="491"/>
    </row>
    <row r="28" spans="1:18" ht="45" customHeight="1" x14ac:dyDescent="0.25">
      <c r="A28" s="26" t="s">
        <v>50</v>
      </c>
      <c r="B28" s="469"/>
      <c r="C28" s="470"/>
      <c r="D28" s="471"/>
      <c r="E28" s="475"/>
      <c r="F28" s="476"/>
      <c r="G28" s="477"/>
      <c r="H28" s="481"/>
      <c r="I28" s="482"/>
      <c r="J28" s="483"/>
      <c r="K28" s="310" t="str">
        <f>P1_POWiR!D38</f>
        <v>Praca w zespole</v>
      </c>
      <c r="L28" s="311"/>
      <c r="M28" s="312"/>
      <c r="N28" s="313" t="str">
        <f>P1_POWiR!D39</f>
        <v>Trening kreatywności</v>
      </c>
      <c r="O28" s="484"/>
      <c r="P28" s="492"/>
      <c r="Q28" s="493"/>
      <c r="R28" s="494"/>
    </row>
    <row r="29" spans="1:18" ht="30" customHeight="1" thickBot="1" x14ac:dyDescent="0.3">
      <c r="A29" s="36" t="s">
        <v>51</v>
      </c>
      <c r="B29" s="283">
        <f>P1_POWiR!E35</f>
        <v>3</v>
      </c>
      <c r="C29" s="284"/>
      <c r="D29" s="285"/>
      <c r="E29" s="294">
        <f>P1_POWiR!E36</f>
        <v>3</v>
      </c>
      <c r="F29" s="295"/>
      <c r="G29" s="296"/>
      <c r="H29" s="302">
        <f>P1_POWiR!E37</f>
        <v>2</v>
      </c>
      <c r="I29" s="303"/>
      <c r="J29" s="304"/>
      <c r="K29" s="238">
        <f>P1_POWiR!E38</f>
        <v>3</v>
      </c>
      <c r="L29" s="239"/>
      <c r="M29" s="240"/>
      <c r="N29" s="241">
        <f>P1_POWiR!E39</f>
        <v>3</v>
      </c>
      <c r="O29" s="485"/>
      <c r="P29" s="486">
        <f>P1_POWiR!E40</f>
        <v>3</v>
      </c>
      <c r="Q29" s="487"/>
      <c r="R29" s="488"/>
    </row>
    <row r="30" spans="1:18" ht="34.5" hidden="1" customHeight="1" thickBot="1" x14ac:dyDescent="0.3">
      <c r="A30" s="67"/>
      <c r="B30" s="68"/>
      <c r="C30" s="69" t="s">
        <v>52</v>
      </c>
      <c r="D30" s="70"/>
      <c r="E30" s="71"/>
      <c r="F30" s="72" t="s">
        <v>52</v>
      </c>
      <c r="G30" s="73"/>
      <c r="H30" s="74"/>
      <c r="I30" s="75" t="s">
        <v>52</v>
      </c>
      <c r="J30" s="76"/>
      <c r="K30" s="77"/>
      <c r="L30" s="78" t="s">
        <v>52</v>
      </c>
      <c r="M30" s="79"/>
      <c r="N30" s="80"/>
      <c r="O30" s="81"/>
      <c r="P30" s="82" t="s">
        <v>52</v>
      </c>
      <c r="Q30" s="83"/>
      <c r="R30" s="84"/>
    </row>
  </sheetData>
  <sheetProtection sheet="1" objects="1" scenarios="1"/>
  <mergeCells count="53">
    <mergeCell ref="N27:O27"/>
    <mergeCell ref="N28:O28"/>
    <mergeCell ref="N29:O29"/>
    <mergeCell ref="P29:R29"/>
    <mergeCell ref="P27:R28"/>
    <mergeCell ref="K27:M27"/>
    <mergeCell ref="K28:M28"/>
    <mergeCell ref="K29:M29"/>
    <mergeCell ref="B27:D28"/>
    <mergeCell ref="E27:G28"/>
    <mergeCell ref="H27:J28"/>
    <mergeCell ref="B29:D29"/>
    <mergeCell ref="E29:G29"/>
    <mergeCell ref="H29:J29"/>
    <mergeCell ref="A1:B1"/>
    <mergeCell ref="A3:B3"/>
    <mergeCell ref="C3:F3"/>
    <mergeCell ref="A4:B4"/>
    <mergeCell ref="C4:J4"/>
    <mergeCell ref="N4:O4"/>
    <mergeCell ref="P4:R4"/>
    <mergeCell ref="A5:R5"/>
    <mergeCell ref="A6:B6"/>
    <mergeCell ref="C6:D6"/>
    <mergeCell ref="K6:L6"/>
    <mergeCell ref="M6:N6"/>
    <mergeCell ref="P6:Q6"/>
    <mergeCell ref="K4:L4"/>
    <mergeCell ref="A20:R20"/>
    <mergeCell ref="A8:R8"/>
    <mergeCell ref="A9:R9"/>
    <mergeCell ref="A10:R10"/>
    <mergeCell ref="A11:R11"/>
    <mergeCell ref="A12:R12"/>
    <mergeCell ref="A14:R14"/>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L26:M26"/>
    <mergeCell ref="P26:Q26"/>
  </mergeCells>
  <dataValidations count="2">
    <dataValidation type="list" allowBlank="1" showInputMessage="1" showErrorMessage="1" sqref="K6:L6" xr:uid="{00000000-0002-0000-1200-000000000000}">
      <formula1>STATUS</formula1>
    </dataValidation>
    <dataValidation type="textLength" allowBlank="1" showInputMessage="1" showErrorMessage="1" errorTitle="ilość znaków" error="treść powinna mieć pomiędzy 20 a 1100 znaków" sqref="A11:R11" xr:uid="{00000000-0002-0000-1200-000001000000}">
      <formula1>20</formula1>
      <formula2>1200</formula2>
    </dataValidation>
  </dataValidations>
  <hyperlinks>
    <hyperlink ref="F30" r:id="rId1" xr:uid="{00000000-0004-0000-1200-000000000000}"/>
    <hyperlink ref="L30" r:id="rId2" xr:uid="{00000000-0004-0000-1200-000001000000}"/>
    <hyperlink ref="P30" r:id="rId3" xr:uid="{00000000-0004-0000-1200-000002000000}"/>
    <hyperlink ref="C30" r:id="rId4" xr:uid="{00000000-0004-0000-1200-000003000000}"/>
    <hyperlink ref="I30" r:id="rId5" xr:uid="{00000000-0004-0000-1200-000004000000}"/>
  </hyperlinks>
  <printOptions horizontalCentered="1"/>
  <pageMargins left="0.70866141732283472" right="0.70866141732283472" top="0.74803149606299213" bottom="0.74803149606299213" header="0.31496062992125984" footer="0.31496062992125984"/>
  <pageSetup paperSize="9" scale="55" orientation="landscape" r:id="rId6"/>
  <headerFooter>
    <oddHeader>&amp;C&amp;"Century Gothic,Pogrubiony"&amp;12&amp;K05-044KARTA MODUŁU</oddHeader>
  </headerFooter>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2">
    <tabColor rgb="FFD5D5FF"/>
    <pageSetUpPr fitToPage="1"/>
  </sheetPr>
  <dimension ref="A1:R29"/>
  <sheetViews>
    <sheetView showGridLines="0" zoomScale="90" zoomScaleNormal="90" zoomScaleSheetLayoutView="50" workbookViewId="0">
      <selection sqref="A1:B1"/>
    </sheetView>
  </sheetViews>
  <sheetFormatPr defaultColWidth="8.7109375" defaultRowHeight="15" x14ac:dyDescent="0.25"/>
  <cols>
    <col min="1" max="1" width="16.7109375" customWidth="1"/>
    <col min="2" max="3" width="10.7109375" customWidth="1"/>
    <col min="4" max="5" width="20.7109375" customWidth="1"/>
    <col min="6" max="9" width="10.7109375" customWidth="1"/>
    <col min="10" max="10" width="20.7109375" customWidth="1"/>
    <col min="11" max="18" width="10.7109375" customWidth="1"/>
  </cols>
  <sheetData>
    <row r="1" spans="1:18" ht="26.25" thickBot="1" x14ac:dyDescent="0.3">
      <c r="A1" s="230" t="str">
        <f>P1_POWiR!B2</f>
        <v>2022/2023</v>
      </c>
      <c r="B1" s="231"/>
      <c r="C1" s="32"/>
      <c r="D1" s="1"/>
    </row>
    <row r="2" spans="1:18" ht="10.15" customHeight="1" thickBot="1" x14ac:dyDescent="0.3"/>
    <row r="3" spans="1:18" ht="39" customHeight="1" thickBot="1" x14ac:dyDescent="0.3">
      <c r="A3" s="232" t="s">
        <v>26</v>
      </c>
      <c r="B3" s="233"/>
      <c r="C3" s="235" t="str">
        <f>P1_POWiR!B12</f>
        <v>Moduł P1/1</v>
      </c>
      <c r="D3" s="236"/>
      <c r="E3" s="236"/>
      <c r="F3" s="237"/>
      <c r="G3" s="2"/>
      <c r="H3" s="2"/>
      <c r="I3" s="2"/>
      <c r="J3" s="2"/>
      <c r="K3" s="2"/>
      <c r="L3" s="3"/>
      <c r="M3" s="3"/>
      <c r="N3" s="3"/>
      <c r="O3" s="3"/>
      <c r="P3" s="3"/>
      <c r="Q3" s="3"/>
    </row>
    <row r="4" spans="1:18" ht="39.75" customHeight="1" thickBot="1" x14ac:dyDescent="0.3">
      <c r="A4" s="234" t="s">
        <v>27</v>
      </c>
      <c r="B4" s="234"/>
      <c r="C4" s="224" t="str">
        <f>P1_POWiR!C12</f>
        <v>SPOŁECZNO-HUMANISTYCZNE PODSTAWY PEDAGOGIKI</v>
      </c>
      <c r="D4" s="225"/>
      <c r="E4" s="225"/>
      <c r="F4" s="225"/>
      <c r="G4" s="225"/>
      <c r="H4" s="225"/>
      <c r="I4" s="225"/>
      <c r="J4" s="226"/>
      <c r="K4" s="229" t="s">
        <v>28</v>
      </c>
      <c r="L4" s="229"/>
      <c r="M4" s="62">
        <f>P1_POWiR!E12</f>
        <v>17</v>
      </c>
      <c r="N4" s="227" t="s">
        <v>29</v>
      </c>
      <c r="O4" s="228"/>
      <c r="P4" s="221" t="str">
        <f>P1_POWiR!J12</f>
        <v>prof. E.Radecki</v>
      </c>
      <c r="Q4" s="222"/>
      <c r="R4" s="223"/>
    </row>
    <row r="5" spans="1:18" ht="10.15" customHeight="1" thickBot="1" x14ac:dyDescent="0.3">
      <c r="A5" s="244"/>
      <c r="B5" s="244"/>
      <c r="C5" s="244"/>
      <c r="D5" s="244"/>
      <c r="E5" s="244"/>
      <c r="F5" s="244"/>
      <c r="G5" s="244"/>
      <c r="H5" s="244"/>
      <c r="I5" s="244"/>
      <c r="J5" s="244"/>
      <c r="K5" s="244"/>
      <c r="L5" s="244"/>
      <c r="M5" s="244"/>
      <c r="N5" s="244"/>
      <c r="O5" s="244"/>
      <c r="P5" s="244"/>
      <c r="Q5" s="244"/>
      <c r="R5" s="244"/>
    </row>
    <row r="6" spans="1:18" ht="43.35" customHeight="1" thickBot="1" x14ac:dyDescent="0.3">
      <c r="A6" s="234" t="s">
        <v>30</v>
      </c>
      <c r="B6" s="234"/>
      <c r="C6" s="235" t="str">
        <f>P1_POWiR!B3</f>
        <v>PEDAGOGIKA</v>
      </c>
      <c r="D6" s="237"/>
      <c r="E6" s="4" t="str">
        <f>P1_POWiR!B4</f>
        <v>I stopnia</v>
      </c>
      <c r="F6" s="61" t="s">
        <v>31</v>
      </c>
      <c r="G6" s="5" t="s">
        <v>32</v>
      </c>
      <c r="H6" s="61" t="s">
        <v>33</v>
      </c>
      <c r="I6" s="5">
        <v>1</v>
      </c>
      <c r="J6" s="6" t="s">
        <v>34</v>
      </c>
      <c r="K6" s="245" t="s">
        <v>35</v>
      </c>
      <c r="L6" s="245"/>
      <c r="M6" s="246" t="s">
        <v>36</v>
      </c>
      <c r="N6" s="246"/>
      <c r="O6" s="40" t="s">
        <v>37</v>
      </c>
      <c r="P6" s="247" t="s">
        <v>38</v>
      </c>
      <c r="Q6" s="248"/>
      <c r="R6" s="62">
        <f>P1_POWiR!G12</f>
        <v>84</v>
      </c>
    </row>
    <row r="7" spans="1:18" ht="10.15" customHeight="1" thickBot="1" x14ac:dyDescent="0.3">
      <c r="B7" s="7"/>
      <c r="C7" s="7"/>
      <c r="D7" s="7"/>
      <c r="E7" s="7"/>
      <c r="F7" s="7"/>
      <c r="G7" s="7"/>
      <c r="H7" s="7"/>
      <c r="I7" s="7"/>
      <c r="J7" s="7"/>
      <c r="K7" s="7"/>
      <c r="L7" s="7"/>
      <c r="M7" s="8"/>
      <c r="N7" s="7"/>
      <c r="O7" s="7"/>
      <c r="P7" s="7"/>
      <c r="Q7" s="7"/>
    </row>
    <row r="8" spans="1:18" ht="15" customHeight="1" x14ac:dyDescent="0.25">
      <c r="A8" s="249"/>
      <c r="B8" s="250"/>
      <c r="C8" s="250"/>
      <c r="D8" s="250"/>
      <c r="E8" s="250"/>
      <c r="F8" s="250"/>
      <c r="G8" s="250"/>
      <c r="H8" s="250"/>
      <c r="I8" s="250"/>
      <c r="J8" s="250"/>
      <c r="K8" s="250"/>
      <c r="L8" s="250"/>
      <c r="M8" s="250"/>
      <c r="N8" s="250"/>
      <c r="O8" s="250"/>
      <c r="P8" s="250"/>
      <c r="Q8" s="250"/>
      <c r="R8" s="251"/>
    </row>
    <row r="9" spans="1:18" ht="30" customHeight="1" x14ac:dyDescent="0.25">
      <c r="A9" s="252" t="s">
        <v>39</v>
      </c>
      <c r="B9" s="253"/>
      <c r="C9" s="253"/>
      <c r="D9" s="253"/>
      <c r="E9" s="253"/>
      <c r="F9" s="253"/>
      <c r="G9" s="253"/>
      <c r="H9" s="253"/>
      <c r="I9" s="253"/>
      <c r="J9" s="253"/>
      <c r="K9" s="253"/>
      <c r="L9" s="253"/>
      <c r="M9" s="253"/>
      <c r="N9" s="253"/>
      <c r="O9" s="253"/>
      <c r="P9" s="253"/>
      <c r="Q9" s="253"/>
      <c r="R9" s="254"/>
    </row>
    <row r="10" spans="1:18" ht="15" customHeight="1" x14ac:dyDescent="0.25">
      <c r="A10" s="255" t="s">
        <v>40</v>
      </c>
      <c r="B10" s="256"/>
      <c r="C10" s="256"/>
      <c r="D10" s="256"/>
      <c r="E10" s="256"/>
      <c r="F10" s="256"/>
      <c r="G10" s="256"/>
      <c r="H10" s="256"/>
      <c r="I10" s="256"/>
      <c r="J10" s="256"/>
      <c r="K10" s="256"/>
      <c r="L10" s="256"/>
      <c r="M10" s="256"/>
      <c r="N10" s="256"/>
      <c r="O10" s="256"/>
      <c r="P10" s="256"/>
      <c r="Q10" s="256"/>
      <c r="R10" s="257"/>
    </row>
    <row r="11" spans="1:18" ht="100.15" customHeight="1" thickBot="1" x14ac:dyDescent="0.3">
      <c r="A11" s="258" t="s">
        <v>488</v>
      </c>
      <c r="B11" s="259"/>
      <c r="C11" s="259"/>
      <c r="D11" s="259"/>
      <c r="E11" s="259"/>
      <c r="F11" s="259"/>
      <c r="G11" s="259"/>
      <c r="H11" s="259"/>
      <c r="I11" s="259"/>
      <c r="J11" s="259"/>
      <c r="K11" s="259"/>
      <c r="L11" s="259"/>
      <c r="M11" s="259"/>
      <c r="N11" s="259"/>
      <c r="O11" s="259"/>
      <c r="P11" s="259"/>
      <c r="Q11" s="259"/>
      <c r="R11" s="260"/>
    </row>
    <row r="12" spans="1:18" ht="10.15" customHeight="1" thickBot="1" x14ac:dyDescent="0.3">
      <c r="A12" s="264"/>
      <c r="B12" s="264"/>
      <c r="C12" s="264"/>
      <c r="D12" s="264"/>
      <c r="E12" s="264"/>
      <c r="F12" s="264"/>
      <c r="G12" s="264"/>
      <c r="H12" s="264"/>
      <c r="I12" s="264"/>
      <c r="J12" s="264"/>
      <c r="K12" s="264"/>
      <c r="L12" s="264"/>
      <c r="M12" s="264"/>
      <c r="N12" s="264"/>
      <c r="O12" s="264"/>
      <c r="P12" s="264"/>
      <c r="Q12" s="264"/>
      <c r="R12" s="264"/>
    </row>
    <row r="13" spans="1:18" ht="15" customHeight="1" x14ac:dyDescent="0.25">
      <c r="A13" s="58"/>
      <c r="B13" s="59"/>
      <c r="C13" s="59"/>
      <c r="D13" s="59"/>
      <c r="E13" s="59"/>
      <c r="F13" s="59"/>
      <c r="G13" s="59"/>
      <c r="H13" s="59"/>
      <c r="I13" s="59"/>
      <c r="J13" s="59"/>
      <c r="K13" s="59"/>
      <c r="L13" s="59"/>
      <c r="M13" s="59"/>
      <c r="N13" s="59"/>
      <c r="O13" s="59"/>
      <c r="P13" s="59"/>
      <c r="Q13" s="59"/>
      <c r="R13" s="60"/>
    </row>
    <row r="14" spans="1:18" ht="30" customHeight="1" x14ac:dyDescent="0.25">
      <c r="A14" s="252" t="s">
        <v>41</v>
      </c>
      <c r="B14" s="253"/>
      <c r="C14" s="253"/>
      <c r="D14" s="253"/>
      <c r="E14" s="253"/>
      <c r="F14" s="253"/>
      <c r="G14" s="253"/>
      <c r="H14" s="253"/>
      <c r="I14" s="253"/>
      <c r="J14" s="253"/>
      <c r="K14" s="253"/>
      <c r="L14" s="253"/>
      <c r="M14" s="253"/>
      <c r="N14" s="253"/>
      <c r="O14" s="253"/>
      <c r="P14" s="253"/>
      <c r="Q14" s="253"/>
      <c r="R14" s="254"/>
    </row>
    <row r="15" spans="1:18" s="9" customFormat="1" ht="15" customHeight="1" x14ac:dyDescent="0.25">
      <c r="A15" s="268" t="s">
        <v>42</v>
      </c>
      <c r="B15" s="269"/>
      <c r="C15" s="269"/>
      <c r="D15" s="269"/>
      <c r="E15" s="269"/>
      <c r="F15" s="269"/>
      <c r="G15" s="269"/>
      <c r="H15" s="269"/>
      <c r="I15" s="269"/>
      <c r="J15" s="269"/>
      <c r="K15" s="269"/>
      <c r="L15" s="269"/>
      <c r="M15" s="269"/>
      <c r="N15" s="269"/>
      <c r="O15" s="269"/>
      <c r="P15" s="269"/>
      <c r="Q15" s="269"/>
      <c r="R15" s="270"/>
    </row>
    <row r="16" spans="1:18" ht="48.75" customHeight="1" thickBot="1" x14ac:dyDescent="0.3">
      <c r="A16" s="265" t="s">
        <v>487</v>
      </c>
      <c r="B16" s="266"/>
      <c r="C16" s="266"/>
      <c r="D16" s="266"/>
      <c r="E16" s="266"/>
      <c r="F16" s="266"/>
      <c r="G16" s="266"/>
      <c r="H16" s="266"/>
      <c r="I16" s="266"/>
      <c r="J16" s="266"/>
      <c r="K16" s="266"/>
      <c r="L16" s="266"/>
      <c r="M16" s="266"/>
      <c r="N16" s="266"/>
      <c r="O16" s="266"/>
      <c r="P16" s="266"/>
      <c r="Q16" s="266"/>
      <c r="R16" s="267"/>
    </row>
    <row r="17" spans="1:18" ht="10.15" customHeight="1" thickBot="1" x14ac:dyDescent="0.3">
      <c r="A17" s="264"/>
      <c r="B17" s="264"/>
      <c r="C17" s="264"/>
      <c r="D17" s="264"/>
      <c r="E17" s="264"/>
      <c r="F17" s="264"/>
      <c r="G17" s="264"/>
      <c r="H17" s="264"/>
      <c r="I17" s="264"/>
      <c r="J17" s="264"/>
      <c r="K17" s="264"/>
      <c r="L17" s="264"/>
      <c r="M17" s="264"/>
      <c r="N17" s="264"/>
      <c r="O17" s="264"/>
      <c r="P17" s="264"/>
      <c r="Q17" s="264"/>
      <c r="R17" s="264"/>
    </row>
    <row r="18" spans="1:18" ht="15" customHeight="1" x14ac:dyDescent="0.25">
      <c r="A18" s="249"/>
      <c r="B18" s="250"/>
      <c r="C18" s="250"/>
      <c r="D18" s="250"/>
      <c r="E18" s="250"/>
      <c r="F18" s="250"/>
      <c r="G18" s="250"/>
      <c r="H18" s="250"/>
      <c r="I18" s="250"/>
      <c r="J18" s="250"/>
      <c r="K18" s="250"/>
      <c r="L18" s="250"/>
      <c r="M18" s="250"/>
      <c r="N18" s="250"/>
      <c r="O18" s="250"/>
      <c r="P18" s="250"/>
      <c r="Q18" s="250"/>
      <c r="R18" s="251"/>
    </row>
    <row r="19" spans="1:18" ht="30" customHeight="1" x14ac:dyDescent="0.25">
      <c r="A19" s="252" t="s">
        <v>43</v>
      </c>
      <c r="B19" s="253"/>
      <c r="C19" s="253"/>
      <c r="D19" s="253"/>
      <c r="E19" s="253"/>
      <c r="F19" s="253"/>
      <c r="G19" s="253"/>
      <c r="H19" s="253"/>
      <c r="I19" s="253"/>
      <c r="J19" s="253"/>
      <c r="K19" s="253"/>
      <c r="L19" s="253"/>
      <c r="M19" s="253"/>
      <c r="N19" s="253"/>
      <c r="O19" s="253"/>
      <c r="P19" s="253"/>
      <c r="Q19" s="253"/>
      <c r="R19" s="254"/>
    </row>
    <row r="20" spans="1:18" ht="15" customHeight="1" x14ac:dyDescent="0.25">
      <c r="A20" s="268" t="s">
        <v>44</v>
      </c>
      <c r="B20" s="269"/>
      <c r="C20" s="269"/>
      <c r="D20" s="269"/>
      <c r="E20" s="269"/>
      <c r="F20" s="269"/>
      <c r="G20" s="269"/>
      <c r="H20" s="269"/>
      <c r="I20" s="269"/>
      <c r="J20" s="269"/>
      <c r="K20" s="269"/>
      <c r="L20" s="269"/>
      <c r="M20" s="269"/>
      <c r="N20" s="269"/>
      <c r="O20" s="269"/>
      <c r="P20" s="269"/>
      <c r="Q20" s="269"/>
      <c r="R20" s="270"/>
    </row>
    <row r="21" spans="1:18" ht="40.15" customHeight="1" x14ac:dyDescent="0.25">
      <c r="A21" s="271" t="s">
        <v>45</v>
      </c>
      <c r="B21" s="272"/>
      <c r="C21" s="272"/>
      <c r="D21" s="272"/>
      <c r="E21" s="273"/>
      <c r="F21" s="274" t="s">
        <v>46</v>
      </c>
      <c r="G21" s="275"/>
      <c r="H21" s="275"/>
      <c r="I21" s="275"/>
      <c r="J21" s="275"/>
      <c r="K21" s="277"/>
      <c r="L21" s="274" t="s">
        <v>47</v>
      </c>
      <c r="M21" s="275"/>
      <c r="N21" s="275"/>
      <c r="O21" s="275"/>
      <c r="P21" s="275"/>
      <c r="Q21" s="275"/>
      <c r="R21" s="276"/>
    </row>
    <row r="22" spans="1:18" ht="127.5" customHeight="1" thickBot="1" x14ac:dyDescent="0.3">
      <c r="A22" s="261" t="s">
        <v>490</v>
      </c>
      <c r="B22" s="262"/>
      <c r="C22" s="262"/>
      <c r="D22" s="262"/>
      <c r="E22" s="262"/>
      <c r="F22" s="262" t="s">
        <v>489</v>
      </c>
      <c r="G22" s="262"/>
      <c r="H22" s="262"/>
      <c r="I22" s="262"/>
      <c r="J22" s="262"/>
      <c r="K22" s="262"/>
      <c r="L22" s="262" t="s">
        <v>491</v>
      </c>
      <c r="M22" s="262"/>
      <c r="N22" s="262"/>
      <c r="O22" s="262"/>
      <c r="P22" s="262"/>
      <c r="Q22" s="262"/>
      <c r="R22" s="263"/>
    </row>
    <row r="23" spans="1:18" ht="10.15" customHeight="1" thickBot="1" x14ac:dyDescent="0.3">
      <c r="A23" s="264"/>
      <c r="B23" s="264"/>
      <c r="C23" s="264"/>
      <c r="D23" s="264"/>
      <c r="E23" s="264"/>
      <c r="F23" s="264"/>
      <c r="G23" s="264"/>
      <c r="H23" s="264"/>
      <c r="I23" s="264"/>
      <c r="J23" s="264"/>
      <c r="K23" s="264"/>
      <c r="L23" s="264"/>
      <c r="M23" s="264"/>
      <c r="N23" s="264"/>
      <c r="O23" s="264"/>
      <c r="P23" s="264"/>
      <c r="Q23" s="264"/>
      <c r="R23" s="264"/>
    </row>
    <row r="24" spans="1:18" ht="15" customHeight="1" x14ac:dyDescent="0.25">
      <c r="A24" s="33"/>
      <c r="B24" s="34"/>
      <c r="C24" s="34"/>
      <c r="D24" s="34"/>
      <c r="E24" s="34"/>
      <c r="F24" s="34"/>
      <c r="G24" s="34"/>
      <c r="H24" s="34"/>
      <c r="I24" s="34"/>
      <c r="J24" s="34"/>
      <c r="K24" s="34"/>
      <c r="L24" s="34"/>
      <c r="M24" s="34"/>
      <c r="N24" s="34"/>
      <c r="O24" s="34"/>
      <c r="P24" s="34"/>
      <c r="Q24" s="34"/>
      <c r="R24" s="35"/>
    </row>
    <row r="25" spans="1:18" ht="20.100000000000001" customHeight="1" x14ac:dyDescent="0.25">
      <c r="A25" s="278" t="s">
        <v>48</v>
      </c>
      <c r="B25" s="279"/>
      <c r="C25" s="279"/>
      <c r="D25" s="279"/>
      <c r="E25" s="279"/>
      <c r="F25" s="279"/>
      <c r="G25" s="279"/>
      <c r="H25" s="279"/>
      <c r="I25" s="279"/>
      <c r="J25" s="279"/>
      <c r="K25" s="279"/>
      <c r="L25" s="279"/>
      <c r="M25" s="279"/>
      <c r="N25" s="279"/>
      <c r="O25" s="279"/>
      <c r="P25" s="279"/>
      <c r="Q25" s="279"/>
      <c r="R25" s="280"/>
    </row>
    <row r="26" spans="1:18" ht="25.15" customHeight="1" x14ac:dyDescent="0.25">
      <c r="A26" s="26" t="s">
        <v>49</v>
      </c>
      <c r="B26" s="281" t="str">
        <f>P1_POWiR!B12</f>
        <v>Moduł P1/1</v>
      </c>
      <c r="C26" s="282"/>
      <c r="D26" s="30" t="str">
        <f>P1_POWiR!B13</f>
        <v>Przedmiot 1.1.</v>
      </c>
      <c r="E26" s="50" t="str">
        <f>P1_POWiR!B12</f>
        <v>Moduł P1/1</v>
      </c>
      <c r="F26" s="289" t="str">
        <f>P1_POWiR!B14</f>
        <v>Przedmiot 1.2.</v>
      </c>
      <c r="G26" s="290"/>
      <c r="H26" s="297" t="str">
        <f>P1_POWiR!B12</f>
        <v>Moduł P1/1</v>
      </c>
      <c r="I26" s="298"/>
      <c r="J26" s="31" t="str">
        <f>P1_POWiR!B15</f>
        <v>Przedmiot 1.3.</v>
      </c>
      <c r="K26" s="305" t="str">
        <f>P1_POWiR!B12</f>
        <v>Moduł P1/1</v>
      </c>
      <c r="L26" s="306"/>
      <c r="M26" s="305" t="str">
        <f>P1_POWiR!B16</f>
        <v>Przedmiot 1.4.</v>
      </c>
      <c r="N26" s="306"/>
      <c r="O26" s="307" t="str">
        <f>P1_POWiR!B12</f>
        <v>Moduł P1/1</v>
      </c>
      <c r="P26" s="308"/>
      <c r="Q26" s="307" t="str">
        <f>P1_POWiR!B17</f>
        <v>Przedmiot 1.5.</v>
      </c>
      <c r="R26" s="309"/>
    </row>
    <row r="27" spans="1:18" ht="59.25" customHeight="1" x14ac:dyDescent="0.25">
      <c r="A27" s="26" t="s">
        <v>50</v>
      </c>
      <c r="B27" s="286" t="str">
        <f>P1_POWiR!C13</f>
        <v>Podstawy pedagogiki</v>
      </c>
      <c r="C27" s="287"/>
      <c r="D27" s="288"/>
      <c r="E27" s="291" t="str">
        <f>P1_POWiR!C14</f>
        <v>Podstawy  psychologii</v>
      </c>
      <c r="F27" s="292"/>
      <c r="G27" s="293"/>
      <c r="H27" s="299" t="str">
        <f>P1_POWiR!C15</f>
        <v>Podstawy socjologii</v>
      </c>
      <c r="I27" s="300"/>
      <c r="J27" s="301"/>
      <c r="K27" s="310" t="str">
        <f>P1_POWiR!C16</f>
        <v>Podstawy ekonomii</v>
      </c>
      <c r="L27" s="311"/>
      <c r="M27" s="311"/>
      <c r="N27" s="312"/>
      <c r="O27" s="313" t="str">
        <f>P1_POWiR!C17</f>
        <v>Filozoficzne podstawy pedagogiki</v>
      </c>
      <c r="P27" s="314"/>
      <c r="Q27" s="314"/>
      <c r="R27" s="315"/>
    </row>
    <row r="28" spans="1:18" ht="30" customHeight="1" thickBot="1" x14ac:dyDescent="0.3">
      <c r="A28" s="36" t="s">
        <v>51</v>
      </c>
      <c r="B28" s="283">
        <f>P1_POWiR!E13</f>
        <v>4</v>
      </c>
      <c r="C28" s="284"/>
      <c r="D28" s="285"/>
      <c r="E28" s="294">
        <f>P1_POWiR!E14</f>
        <v>4</v>
      </c>
      <c r="F28" s="295"/>
      <c r="G28" s="296"/>
      <c r="H28" s="302">
        <f>P1_POWiR!E15</f>
        <v>3</v>
      </c>
      <c r="I28" s="303"/>
      <c r="J28" s="304"/>
      <c r="K28" s="238">
        <f>P1_POWiR!E16</f>
        <v>4</v>
      </c>
      <c r="L28" s="239"/>
      <c r="M28" s="239"/>
      <c r="N28" s="240"/>
      <c r="O28" s="241">
        <f>P1_POWiR!E17</f>
        <v>2</v>
      </c>
      <c r="P28" s="242"/>
      <c r="Q28" s="242"/>
      <c r="R28" s="243"/>
    </row>
    <row r="29" spans="1:18" ht="34.5" hidden="1" customHeight="1" thickBot="1" x14ac:dyDescent="0.3">
      <c r="A29" s="67"/>
      <c r="B29" s="68"/>
      <c r="C29" s="69" t="s">
        <v>52</v>
      </c>
      <c r="D29" s="70"/>
      <c r="E29" s="71"/>
      <c r="F29" s="72" t="s">
        <v>52</v>
      </c>
      <c r="G29" s="73"/>
      <c r="H29" s="74"/>
      <c r="I29" s="75" t="s">
        <v>52</v>
      </c>
      <c r="J29" s="76"/>
      <c r="K29" s="77"/>
      <c r="L29" s="78" t="s">
        <v>52</v>
      </c>
      <c r="M29" s="79"/>
      <c r="N29" s="80"/>
      <c r="O29" s="81"/>
      <c r="P29" s="82" t="s">
        <v>52</v>
      </c>
      <c r="Q29" s="83"/>
      <c r="R29" s="84"/>
    </row>
  </sheetData>
  <sheetProtection sheet="1" objects="1" scenarios="1"/>
  <mergeCells count="51">
    <mergeCell ref="A25:R25"/>
    <mergeCell ref="B26:C26"/>
    <mergeCell ref="B28:D28"/>
    <mergeCell ref="B27:D27"/>
    <mergeCell ref="F26:G26"/>
    <mergeCell ref="E27:G27"/>
    <mergeCell ref="E28:G28"/>
    <mergeCell ref="H26:I26"/>
    <mergeCell ref="H27:J27"/>
    <mergeCell ref="H28:J28"/>
    <mergeCell ref="K26:L26"/>
    <mergeCell ref="M26:N26"/>
    <mergeCell ref="O26:P26"/>
    <mergeCell ref="Q26:R26"/>
    <mergeCell ref="K27:N27"/>
    <mergeCell ref="O27:R27"/>
    <mergeCell ref="A12:R12"/>
    <mergeCell ref="A21:E21"/>
    <mergeCell ref="L21:R21"/>
    <mergeCell ref="F21:K21"/>
    <mergeCell ref="A15:R15"/>
    <mergeCell ref="A23:R23"/>
    <mergeCell ref="A16:R16"/>
    <mergeCell ref="A18:R18"/>
    <mergeCell ref="A19:R19"/>
    <mergeCell ref="A20:R20"/>
    <mergeCell ref="A17:R17"/>
    <mergeCell ref="C6:D6"/>
    <mergeCell ref="K28:N28"/>
    <mergeCell ref="O28:R28"/>
    <mergeCell ref="A5:R5"/>
    <mergeCell ref="A6:B6"/>
    <mergeCell ref="K6:L6"/>
    <mergeCell ref="M6:N6"/>
    <mergeCell ref="P6:Q6"/>
    <mergeCell ref="A8:R8"/>
    <mergeCell ref="A9:R9"/>
    <mergeCell ref="A10:R10"/>
    <mergeCell ref="A11:R11"/>
    <mergeCell ref="A14:R14"/>
    <mergeCell ref="A22:E22"/>
    <mergeCell ref="F22:K22"/>
    <mergeCell ref="L22:R22"/>
    <mergeCell ref="P4:R4"/>
    <mergeCell ref="C4:J4"/>
    <mergeCell ref="N4:O4"/>
    <mergeCell ref="K4:L4"/>
    <mergeCell ref="A1:B1"/>
    <mergeCell ref="A3:B3"/>
    <mergeCell ref="A4:B4"/>
    <mergeCell ref="C3:F3"/>
  </mergeCells>
  <dataValidations count="2">
    <dataValidation type="list" allowBlank="1" showInputMessage="1" showErrorMessage="1" sqref="K6:L6" xr:uid="{00000000-0002-0000-0100-000000000000}">
      <formula1>STATUS</formula1>
    </dataValidation>
    <dataValidation type="textLength" allowBlank="1" showInputMessage="1" showErrorMessage="1" errorTitle="ilość znaków" error="treść powinna mieć pomiędzy 20 a 1100 znaków" sqref="A11:R11" xr:uid="{00000000-0002-0000-0100-000001000000}">
      <formula1>20</formula1>
      <formula2>1200</formula2>
    </dataValidation>
  </dataValidations>
  <hyperlinks>
    <hyperlink ref="F29" r:id="rId1" xr:uid="{00000000-0004-0000-0100-000000000000}"/>
    <hyperlink ref="L29" r:id="rId2" xr:uid="{00000000-0004-0000-0100-000001000000}"/>
    <hyperlink ref="P29" r:id="rId3" xr:uid="{00000000-0004-0000-0100-000002000000}"/>
    <hyperlink ref="C29" r:id="rId4" xr:uid="{00000000-0004-0000-0100-000003000000}"/>
    <hyperlink ref="I29" r:id="rId5" xr:uid="{00000000-0004-0000-0100-000004000000}"/>
  </hyperlinks>
  <printOptions horizontalCentered="1"/>
  <pageMargins left="0.70866141732283472" right="0.70866141732283472" top="0.74803149606299213" bottom="0.74803149606299213" header="0.31496062992125984" footer="0.31496062992125984"/>
  <pageSetup paperSize="9" scale="55" orientation="landscape" r:id="rId6"/>
  <headerFooter>
    <oddHeader>&amp;C&amp;"Century Gothic,Pogrubiony"&amp;12&amp;K05-044KARTA MODUŁU</oddHeader>
  </headerFooter>
  <ignoredErrors>
    <ignoredError sqref="M26" formula="1"/>
  </ignoredErrors>
  <drawing r:id="rId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usz21">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P1_POWiR!B34</f>
        <v>Moduł P1/4</v>
      </c>
      <c r="B3" s="452"/>
      <c r="C3" s="452"/>
      <c r="D3" s="453" t="str">
        <f>P1_POWiR!C34</f>
        <v>ROZWÓJ OSOBISTY I INTERPERSONALNY</v>
      </c>
      <c r="E3" s="454"/>
      <c r="F3" s="454"/>
      <c r="G3" s="454"/>
      <c r="H3" s="454"/>
      <c r="I3" s="454"/>
      <c r="J3" s="454"/>
      <c r="K3" s="455"/>
      <c r="L3" s="3"/>
      <c r="M3" s="3"/>
      <c r="N3" s="3"/>
      <c r="O3" s="3"/>
      <c r="P3" s="3"/>
      <c r="Q3" s="3"/>
      <c r="R3" s="3"/>
    </row>
    <row r="4" spans="1:19" ht="18.75" thickBot="1" x14ac:dyDescent="0.3">
      <c r="A4" s="456" t="s">
        <v>49</v>
      </c>
      <c r="B4" s="456"/>
      <c r="C4" s="456"/>
      <c r="D4" s="457" t="str">
        <f>P1_POWiR!B35</f>
        <v>Przedmiot 4.1.</v>
      </c>
      <c r="E4" s="458"/>
      <c r="F4" s="458"/>
      <c r="G4" s="458"/>
      <c r="H4" s="458"/>
      <c r="I4" s="458"/>
      <c r="J4" s="458"/>
      <c r="K4" s="459"/>
      <c r="L4" s="3"/>
      <c r="M4" s="3"/>
      <c r="N4" s="3"/>
      <c r="O4" s="3"/>
      <c r="P4" s="3"/>
      <c r="Q4" s="3"/>
      <c r="R4" s="3"/>
    </row>
    <row r="5" spans="1:19" ht="21" thickBot="1" x14ac:dyDescent="0.3">
      <c r="A5" s="446" t="s">
        <v>50</v>
      </c>
      <c r="B5" s="446"/>
      <c r="C5" s="446"/>
      <c r="D5" s="460" t="str">
        <f>P1_POWiR!C35</f>
        <v>Komunikacja interpersonalna</v>
      </c>
      <c r="E5" s="460"/>
      <c r="F5" s="460"/>
      <c r="G5" s="460"/>
      <c r="H5" s="460"/>
      <c r="I5" s="460"/>
      <c r="J5" s="460"/>
      <c r="K5" s="460"/>
      <c r="L5" s="444" t="s">
        <v>28</v>
      </c>
      <c r="M5" s="444"/>
      <c r="N5" s="38">
        <f>P1_POWiR!E35</f>
        <v>3</v>
      </c>
      <c r="O5" s="444" t="s">
        <v>29</v>
      </c>
      <c r="P5" s="444"/>
      <c r="Q5" s="445" t="str">
        <f>P1_POWiR!J34</f>
        <v>dr J. Przewoźnik</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(4)'!G6</f>
        <v>I</v>
      </c>
      <c r="H7" s="86" t="s">
        <v>33</v>
      </c>
      <c r="I7" s="37">
        <f>'M (4)'!I6</f>
        <v>2</v>
      </c>
      <c r="J7" s="247" t="s">
        <v>53</v>
      </c>
      <c r="K7" s="248"/>
      <c r="L7" s="447" t="s">
        <v>35</v>
      </c>
      <c r="M7" s="448"/>
      <c r="N7" s="6" t="s">
        <v>36</v>
      </c>
      <c r="O7" s="449" t="s">
        <v>37</v>
      </c>
      <c r="P7" s="449"/>
      <c r="Q7" s="450" t="s">
        <v>38</v>
      </c>
      <c r="R7" s="450"/>
      <c r="S7" s="39">
        <f>P1_POWiR!G35</f>
        <v>14</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721</v>
      </c>
      <c r="C14" s="401"/>
      <c r="D14" s="401"/>
      <c r="E14" s="401"/>
      <c r="F14" s="401"/>
      <c r="G14" s="401"/>
      <c r="H14" s="401"/>
      <c r="I14" s="401"/>
      <c r="J14" s="401"/>
      <c r="K14" s="401"/>
      <c r="L14" s="401"/>
      <c r="M14" s="402"/>
      <c r="N14" s="409" t="s">
        <v>571</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t="s">
        <v>530</v>
      </c>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c r="O18" s="396"/>
      <c r="P18" s="396"/>
      <c r="Q18" s="396"/>
      <c r="R18" s="396"/>
      <c r="S18" s="397"/>
    </row>
    <row r="19" spans="1:19" ht="15" customHeight="1" x14ac:dyDescent="0.25">
      <c r="A19" s="385"/>
      <c r="B19" s="412" t="s">
        <v>722</v>
      </c>
      <c r="C19" s="413"/>
      <c r="D19" s="413"/>
      <c r="E19" s="413"/>
      <c r="F19" s="413"/>
      <c r="G19" s="413"/>
      <c r="H19" s="413"/>
      <c r="I19" s="413"/>
      <c r="J19" s="413"/>
      <c r="K19" s="413"/>
      <c r="L19" s="413"/>
      <c r="M19" s="414"/>
      <c r="N19" s="415" t="s">
        <v>513</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t="s">
        <v>571</v>
      </c>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t="s">
        <v>723</v>
      </c>
      <c r="C24" s="413"/>
      <c r="D24" s="413"/>
      <c r="E24" s="413"/>
      <c r="F24" s="413"/>
      <c r="G24" s="413"/>
      <c r="H24" s="413"/>
      <c r="I24" s="413"/>
      <c r="J24" s="413"/>
      <c r="K24" s="413"/>
      <c r="L24" s="413"/>
      <c r="M24" s="414"/>
      <c r="N24" s="415" t="s">
        <v>530</v>
      </c>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t="s">
        <v>571</v>
      </c>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t="s">
        <v>533</v>
      </c>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c r="C29" s="413"/>
      <c r="D29" s="413"/>
      <c r="E29" s="413"/>
      <c r="F29" s="413"/>
      <c r="G29" s="413"/>
      <c r="H29" s="413"/>
      <c r="I29" s="413"/>
      <c r="J29" s="413"/>
      <c r="K29" s="413"/>
      <c r="L29" s="413"/>
      <c r="M29" s="414"/>
      <c r="N29" s="415"/>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725</v>
      </c>
      <c r="C34" s="401"/>
      <c r="D34" s="401"/>
      <c r="E34" s="401"/>
      <c r="F34" s="401"/>
      <c r="G34" s="401"/>
      <c r="H34" s="401"/>
      <c r="I34" s="401"/>
      <c r="J34" s="401"/>
      <c r="K34" s="401"/>
      <c r="L34" s="401"/>
      <c r="M34" s="402"/>
      <c r="N34" s="409" t="s">
        <v>535</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t="s">
        <v>517</v>
      </c>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t="s">
        <v>503</v>
      </c>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726</v>
      </c>
      <c r="C39" s="413"/>
      <c r="D39" s="413"/>
      <c r="E39" s="413"/>
      <c r="F39" s="413"/>
      <c r="G39" s="413"/>
      <c r="H39" s="413"/>
      <c r="I39" s="413"/>
      <c r="J39" s="413"/>
      <c r="K39" s="413"/>
      <c r="L39" s="413"/>
      <c r="M39" s="414"/>
      <c r="N39" s="415" t="s">
        <v>535</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t="s">
        <v>724</v>
      </c>
      <c r="C44" s="413"/>
      <c r="D44" s="413"/>
      <c r="E44" s="413"/>
      <c r="F44" s="413"/>
      <c r="G44" s="413"/>
      <c r="H44" s="413"/>
      <c r="I44" s="413"/>
      <c r="J44" s="413"/>
      <c r="K44" s="413"/>
      <c r="L44" s="413"/>
      <c r="M44" s="414"/>
      <c r="N44" s="415" t="s">
        <v>553</v>
      </c>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c r="C49" s="413"/>
      <c r="D49" s="413"/>
      <c r="E49" s="413"/>
      <c r="F49" s="413"/>
      <c r="G49" s="413"/>
      <c r="H49" s="413"/>
      <c r="I49" s="413"/>
      <c r="J49" s="413"/>
      <c r="K49" s="413"/>
      <c r="L49" s="413"/>
      <c r="M49" s="414"/>
      <c r="N49" s="415"/>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727</v>
      </c>
      <c r="C54" s="401"/>
      <c r="D54" s="401"/>
      <c r="E54" s="401"/>
      <c r="F54" s="401"/>
      <c r="G54" s="401"/>
      <c r="H54" s="401"/>
      <c r="I54" s="401"/>
      <c r="J54" s="401"/>
      <c r="K54" s="401"/>
      <c r="L54" s="401"/>
      <c r="M54" s="402"/>
      <c r="N54" s="409" t="s">
        <v>507</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t="s">
        <v>728</v>
      </c>
      <c r="C59" s="413"/>
      <c r="D59" s="413"/>
      <c r="E59" s="413"/>
      <c r="F59" s="413"/>
      <c r="G59" s="413"/>
      <c r="H59" s="413"/>
      <c r="I59" s="413"/>
      <c r="J59" s="413"/>
      <c r="K59" s="413"/>
      <c r="L59" s="413"/>
      <c r="M59" s="414"/>
      <c r="N59" s="415" t="s">
        <v>562</v>
      </c>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t="s">
        <v>507</v>
      </c>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t="s">
        <v>729</v>
      </c>
      <c r="C64" s="413"/>
      <c r="D64" s="413"/>
      <c r="E64" s="413"/>
      <c r="F64" s="413"/>
      <c r="G64" s="413"/>
      <c r="H64" s="413"/>
      <c r="I64" s="413"/>
      <c r="J64" s="413"/>
      <c r="K64" s="413"/>
      <c r="L64" s="413"/>
      <c r="M64" s="414"/>
      <c r="N64" s="415" t="s">
        <v>505</v>
      </c>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t="s">
        <v>562</v>
      </c>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P1_POWiR!G35</f>
        <v>14</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14</v>
      </c>
      <c r="H72" s="379"/>
      <c r="I72" s="380"/>
      <c r="J72" s="358"/>
      <c r="K72" s="361"/>
      <c r="L72" s="372" t="s">
        <v>92</v>
      </c>
      <c r="M72" s="373"/>
      <c r="N72" s="373"/>
      <c r="O72" s="373"/>
      <c r="P72" s="373"/>
      <c r="Q72" s="373"/>
      <c r="R72" s="373"/>
      <c r="S72" s="374"/>
    </row>
    <row r="73" spans="1:19" ht="15" customHeight="1" x14ac:dyDescent="0.25">
      <c r="A73" s="385"/>
      <c r="B73" s="352" t="s">
        <v>93</v>
      </c>
      <c r="C73" s="353"/>
      <c r="D73" s="353"/>
      <c r="E73" s="353"/>
      <c r="F73" s="354"/>
      <c r="G73" s="355">
        <v>2</v>
      </c>
      <c r="H73" s="356"/>
      <c r="I73" s="357"/>
      <c r="J73" s="358"/>
      <c r="K73" s="361"/>
      <c r="L73" s="372" t="s">
        <v>94</v>
      </c>
      <c r="M73" s="373"/>
      <c r="N73" s="373"/>
      <c r="O73" s="373"/>
      <c r="P73" s="373"/>
      <c r="Q73" s="373"/>
      <c r="R73" s="373"/>
      <c r="S73" s="374"/>
    </row>
    <row r="74" spans="1:19" ht="15" customHeight="1" x14ac:dyDescent="0.25">
      <c r="A74" s="385"/>
      <c r="B74" s="352" t="s">
        <v>95</v>
      </c>
      <c r="C74" s="353"/>
      <c r="D74" s="353"/>
      <c r="E74" s="353"/>
      <c r="F74" s="354"/>
      <c r="G74" s="355"/>
      <c r="H74" s="356"/>
      <c r="I74" s="357"/>
      <c r="J74" s="358"/>
      <c r="K74" s="361"/>
      <c r="L74" s="372" t="s">
        <v>96</v>
      </c>
      <c r="M74" s="373"/>
      <c r="N74" s="373"/>
      <c r="O74" s="373"/>
      <c r="P74" s="373"/>
      <c r="Q74" s="373"/>
      <c r="R74" s="373"/>
      <c r="S74" s="374"/>
    </row>
    <row r="75" spans="1:19" ht="15" customHeight="1" x14ac:dyDescent="0.25">
      <c r="A75" s="385"/>
      <c r="B75" s="352" t="s">
        <v>97</v>
      </c>
      <c r="C75" s="353"/>
      <c r="D75" s="353"/>
      <c r="E75" s="353"/>
      <c r="F75" s="354"/>
      <c r="G75" s="355"/>
      <c r="H75" s="356"/>
      <c r="I75" s="357"/>
      <c r="J75" s="358"/>
      <c r="K75" s="361"/>
      <c r="L75" s="372" t="s">
        <v>102</v>
      </c>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c r="M77" s="373"/>
      <c r="N77" s="373"/>
      <c r="O77" s="373"/>
      <c r="P77" s="373"/>
      <c r="Q77" s="373"/>
      <c r="R77" s="373"/>
      <c r="S77" s="374"/>
    </row>
    <row r="78" spans="1:19" ht="15" customHeight="1" x14ac:dyDescent="0.25">
      <c r="A78" s="385"/>
      <c r="B78" s="352" t="s">
        <v>103</v>
      </c>
      <c r="C78" s="353"/>
      <c r="D78" s="353"/>
      <c r="E78" s="353"/>
      <c r="F78" s="354"/>
      <c r="G78" s="355">
        <v>10</v>
      </c>
      <c r="H78" s="356"/>
      <c r="I78" s="357"/>
      <c r="J78" s="358"/>
      <c r="K78" s="361"/>
      <c r="L78" s="372"/>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109</v>
      </c>
      <c r="M81" s="373"/>
      <c r="N81" s="373"/>
      <c r="O81" s="373"/>
      <c r="P81" s="373"/>
      <c r="Q81" s="373"/>
      <c r="R81" s="373"/>
      <c r="S81" s="374"/>
    </row>
    <row r="82" spans="1:19" ht="15" customHeight="1" x14ac:dyDescent="0.25">
      <c r="A82" s="385"/>
      <c r="B82" s="352" t="s">
        <v>110</v>
      </c>
      <c r="C82" s="353"/>
      <c r="D82" s="353"/>
      <c r="E82" s="353"/>
      <c r="F82" s="354"/>
      <c r="G82" s="355">
        <v>2</v>
      </c>
      <c r="H82" s="356"/>
      <c r="I82" s="357"/>
      <c r="J82" s="358"/>
      <c r="K82" s="361"/>
      <c r="L82" s="372" t="s">
        <v>148</v>
      </c>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t="s">
        <v>134</v>
      </c>
      <c r="M83" s="373"/>
      <c r="N83" s="373"/>
      <c r="O83" s="373"/>
      <c r="P83" s="373"/>
      <c r="Q83" s="373"/>
      <c r="R83" s="373"/>
      <c r="S83" s="374"/>
    </row>
    <row r="84" spans="1:19" ht="15" customHeight="1" x14ac:dyDescent="0.25">
      <c r="A84" s="385"/>
      <c r="B84" s="366" t="s">
        <v>11</v>
      </c>
      <c r="C84" s="367"/>
      <c r="D84" s="367"/>
      <c r="E84" s="367"/>
      <c r="F84" s="368"/>
      <c r="G84" s="369">
        <f>P1_POWiR!H35</f>
        <v>61</v>
      </c>
      <c r="H84" s="370"/>
      <c r="I84" s="371"/>
      <c r="J84" s="358"/>
      <c r="K84" s="361"/>
      <c r="L84" s="372"/>
      <c r="M84" s="373"/>
      <c r="N84" s="373"/>
      <c r="O84" s="373"/>
      <c r="P84" s="373"/>
      <c r="Q84" s="373"/>
      <c r="R84" s="373"/>
      <c r="S84" s="374"/>
    </row>
    <row r="85" spans="1:19" ht="15" customHeight="1" x14ac:dyDescent="0.25">
      <c r="A85" s="385"/>
      <c r="B85" s="375" t="s">
        <v>114</v>
      </c>
      <c r="C85" s="376"/>
      <c r="D85" s="376"/>
      <c r="E85" s="376"/>
      <c r="F85" s="377"/>
      <c r="G85" s="378">
        <f>SUM(G84,G71)</f>
        <v>75</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P1_POWiR!F35</f>
        <v>zaliczenie</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151</v>
      </c>
      <c r="C90" s="321"/>
      <c r="D90" s="321"/>
      <c r="E90" s="322"/>
      <c r="F90" s="323">
        <v>80</v>
      </c>
      <c r="G90" s="324"/>
      <c r="H90" s="324"/>
      <c r="I90" s="325"/>
      <c r="J90" s="344"/>
      <c r="K90" s="345"/>
      <c r="L90" s="326" t="s">
        <v>122</v>
      </c>
      <c r="M90" s="327"/>
      <c r="N90" s="327"/>
      <c r="O90" s="327"/>
      <c r="P90" s="327"/>
      <c r="Q90" s="327"/>
      <c r="R90" s="327"/>
      <c r="S90" s="328"/>
    </row>
    <row r="91" spans="1:19" ht="15" customHeight="1" x14ac:dyDescent="0.25">
      <c r="A91" s="340"/>
      <c r="B91" s="320" t="s">
        <v>139</v>
      </c>
      <c r="C91" s="321"/>
      <c r="D91" s="321"/>
      <c r="E91" s="322"/>
      <c r="F91" s="323">
        <v>20</v>
      </c>
      <c r="G91" s="324"/>
      <c r="H91" s="324"/>
      <c r="I91" s="325"/>
      <c r="J91" s="344"/>
      <c r="K91" s="345"/>
      <c r="L91" s="326" t="s">
        <v>123</v>
      </c>
      <c r="M91" s="327"/>
      <c r="N91" s="327"/>
      <c r="O91" s="327"/>
      <c r="P91" s="327"/>
      <c r="Q91" s="327"/>
      <c r="R91" s="327"/>
      <c r="S91" s="328"/>
    </row>
    <row r="92" spans="1:19" ht="15" customHeight="1" x14ac:dyDescent="0.25">
      <c r="A92" s="340"/>
      <c r="B92" s="320"/>
      <c r="C92" s="321"/>
      <c r="D92" s="321"/>
      <c r="E92" s="322"/>
      <c r="F92" s="323"/>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730</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731</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732</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1300-000000000000}">
      <formula1>KEK_P1</formula1>
    </dataValidation>
    <dataValidation type="list" allowBlank="1" showInputMessage="1" showErrorMessage="1" sqref="N34:S53" xr:uid="{00000000-0002-0000-1300-000001000000}">
      <formula1>KEU_P1</formula1>
    </dataValidation>
    <dataValidation type="list" allowBlank="1" showInputMessage="1" showErrorMessage="1" sqref="N14:S33" xr:uid="{00000000-0002-0000-1300-000002000000}">
      <formula1>KEW_P1</formula1>
    </dataValidation>
    <dataValidation type="list" allowBlank="1" showInputMessage="1" showErrorMessage="1" sqref="L81:L85" xr:uid="{00000000-0002-0000-1300-000003000000}">
      <formula1>PRAC_STUD</formula1>
    </dataValidation>
    <dataValidation type="list" allowBlank="1" showInputMessage="1" showErrorMessage="1" sqref="L72:L79" xr:uid="{00000000-0002-0000-1300-000004000000}">
      <formula1>METODY</formula1>
    </dataValidation>
    <dataValidation type="list" allowBlank="1" showInputMessage="1" showErrorMessage="1" sqref="L7" xr:uid="{00000000-0002-0000-1300-000005000000}">
      <formula1>STATUS</formula1>
    </dataValidation>
    <dataValidation type="list" allowBlank="1" showInputMessage="1" showErrorMessage="1" sqref="B90:E94" xr:uid="{00000000-0002-0000-1300-000006000000}">
      <formula1>ZAL</formula1>
    </dataValidation>
  </dataValidations>
  <hyperlinks>
    <hyperlink ref="O13" r:id="rId1" xr:uid="{00000000-0004-0000-13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usz22">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P1_POWiR!B34</f>
        <v>Moduł P1/4</v>
      </c>
      <c r="B3" s="452"/>
      <c r="C3" s="452"/>
      <c r="D3" s="453" t="str">
        <f>P1_POWiR!C34</f>
        <v>ROZWÓJ OSOBISTY I INTERPERSONALNY</v>
      </c>
      <c r="E3" s="454"/>
      <c r="F3" s="454"/>
      <c r="G3" s="454"/>
      <c r="H3" s="454"/>
      <c r="I3" s="454"/>
      <c r="J3" s="454"/>
      <c r="K3" s="455"/>
      <c r="L3" s="3"/>
      <c r="M3" s="3"/>
      <c r="N3" s="3"/>
      <c r="O3" s="3"/>
      <c r="P3" s="3"/>
      <c r="Q3" s="3"/>
      <c r="R3" s="3"/>
    </row>
    <row r="4" spans="1:19" ht="18.75" thickBot="1" x14ac:dyDescent="0.3">
      <c r="A4" s="456" t="s">
        <v>49</v>
      </c>
      <c r="B4" s="456"/>
      <c r="C4" s="456"/>
      <c r="D4" s="457" t="str">
        <f>P1_POWiR!B36</f>
        <v>Przedmiot 4.2.</v>
      </c>
      <c r="E4" s="458"/>
      <c r="F4" s="458"/>
      <c r="G4" s="458"/>
      <c r="H4" s="458"/>
      <c r="I4" s="458"/>
      <c r="J4" s="458"/>
      <c r="K4" s="459"/>
      <c r="L4" s="3"/>
      <c r="M4" s="3"/>
      <c r="N4" s="3"/>
      <c r="O4" s="3"/>
      <c r="P4" s="3"/>
      <c r="Q4" s="3"/>
      <c r="R4" s="3"/>
    </row>
    <row r="5" spans="1:19" ht="21" thickBot="1" x14ac:dyDescent="0.3">
      <c r="A5" s="446" t="s">
        <v>50</v>
      </c>
      <c r="B5" s="446"/>
      <c r="C5" s="446"/>
      <c r="D5" s="460" t="str">
        <f>P1_POWiR!C36</f>
        <v>Autoprezentacja</v>
      </c>
      <c r="E5" s="460"/>
      <c r="F5" s="460"/>
      <c r="G5" s="460"/>
      <c r="H5" s="460"/>
      <c r="I5" s="460"/>
      <c r="J5" s="460"/>
      <c r="K5" s="460"/>
      <c r="L5" s="444" t="s">
        <v>28</v>
      </c>
      <c r="M5" s="444"/>
      <c r="N5" s="38">
        <f>P1_POWiR!E36</f>
        <v>3</v>
      </c>
      <c r="O5" s="444" t="s">
        <v>29</v>
      </c>
      <c r="P5" s="444"/>
      <c r="Q5" s="445" t="str">
        <f>P1_POWiR!J34</f>
        <v>dr J. Przewoźnik</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(4)'!G6</f>
        <v>I</v>
      </c>
      <c r="H7" s="86" t="s">
        <v>33</v>
      </c>
      <c r="I7" s="37">
        <f>'M (4)'!I6</f>
        <v>2</v>
      </c>
      <c r="J7" s="247" t="s">
        <v>53</v>
      </c>
      <c r="K7" s="248"/>
      <c r="L7" s="447" t="s">
        <v>35</v>
      </c>
      <c r="M7" s="448"/>
      <c r="N7" s="6" t="s">
        <v>36</v>
      </c>
      <c r="O7" s="449" t="s">
        <v>37</v>
      </c>
      <c r="P7" s="449"/>
      <c r="Q7" s="450" t="s">
        <v>38</v>
      </c>
      <c r="R7" s="450"/>
      <c r="S7" s="39">
        <f>P1_POWiR!G36</f>
        <v>14</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675</v>
      </c>
      <c r="C14" s="401"/>
      <c r="D14" s="401"/>
      <c r="E14" s="401"/>
      <c r="F14" s="401"/>
      <c r="G14" s="401"/>
      <c r="H14" s="401"/>
      <c r="I14" s="401"/>
      <c r="J14" s="401"/>
      <c r="K14" s="401"/>
      <c r="L14" s="401"/>
      <c r="M14" s="402"/>
      <c r="N14" s="409" t="s">
        <v>530</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t="s">
        <v>513</v>
      </c>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t="s">
        <v>499</v>
      </c>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c r="O18" s="396"/>
      <c r="P18" s="396"/>
      <c r="Q18" s="396"/>
      <c r="R18" s="396"/>
      <c r="S18" s="397"/>
    </row>
    <row r="19" spans="1:19" ht="15" customHeight="1" x14ac:dyDescent="0.25">
      <c r="A19" s="385"/>
      <c r="B19" s="412" t="s">
        <v>676</v>
      </c>
      <c r="C19" s="413"/>
      <c r="D19" s="413"/>
      <c r="E19" s="413"/>
      <c r="F19" s="413"/>
      <c r="G19" s="413"/>
      <c r="H19" s="413"/>
      <c r="I19" s="413"/>
      <c r="J19" s="413"/>
      <c r="K19" s="413"/>
      <c r="L19" s="413"/>
      <c r="M19" s="414"/>
      <c r="N19" s="415" t="s">
        <v>513</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t="s">
        <v>571</v>
      </c>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t="s">
        <v>669</v>
      </c>
      <c r="C24" s="413"/>
      <c r="D24" s="413"/>
      <c r="E24" s="413"/>
      <c r="F24" s="413"/>
      <c r="G24" s="413"/>
      <c r="H24" s="413"/>
      <c r="I24" s="413"/>
      <c r="J24" s="413"/>
      <c r="K24" s="413"/>
      <c r="L24" s="413"/>
      <c r="M24" s="414"/>
      <c r="N24" s="415" t="s">
        <v>513</v>
      </c>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t="s">
        <v>571</v>
      </c>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t="s">
        <v>499</v>
      </c>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c r="C29" s="413"/>
      <c r="D29" s="413"/>
      <c r="E29" s="413"/>
      <c r="F29" s="413"/>
      <c r="G29" s="413"/>
      <c r="H29" s="413"/>
      <c r="I29" s="413"/>
      <c r="J29" s="413"/>
      <c r="K29" s="413"/>
      <c r="L29" s="413"/>
      <c r="M29" s="414"/>
      <c r="N29" s="415"/>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670</v>
      </c>
      <c r="C34" s="401"/>
      <c r="D34" s="401"/>
      <c r="E34" s="401"/>
      <c r="F34" s="401"/>
      <c r="G34" s="401"/>
      <c r="H34" s="401"/>
      <c r="I34" s="401"/>
      <c r="J34" s="401"/>
      <c r="K34" s="401"/>
      <c r="L34" s="401"/>
      <c r="M34" s="402"/>
      <c r="N34" s="409" t="s">
        <v>519</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t="s">
        <v>535</v>
      </c>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671</v>
      </c>
      <c r="C39" s="413"/>
      <c r="D39" s="413"/>
      <c r="E39" s="413"/>
      <c r="F39" s="413"/>
      <c r="G39" s="413"/>
      <c r="H39" s="413"/>
      <c r="I39" s="413"/>
      <c r="J39" s="413"/>
      <c r="K39" s="413"/>
      <c r="L39" s="413"/>
      <c r="M39" s="414"/>
      <c r="N39" s="415" t="s">
        <v>517</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c r="C44" s="413"/>
      <c r="D44" s="413"/>
      <c r="E44" s="413"/>
      <c r="F44" s="413"/>
      <c r="G44" s="413"/>
      <c r="H44" s="413"/>
      <c r="I44" s="413"/>
      <c r="J44" s="413"/>
      <c r="K44" s="413"/>
      <c r="L44" s="413"/>
      <c r="M44" s="414"/>
      <c r="N44" s="415"/>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c r="C49" s="413"/>
      <c r="D49" s="413"/>
      <c r="E49" s="413"/>
      <c r="F49" s="413"/>
      <c r="G49" s="413"/>
      <c r="H49" s="413"/>
      <c r="I49" s="413"/>
      <c r="J49" s="413"/>
      <c r="K49" s="413"/>
      <c r="L49" s="413"/>
      <c r="M49" s="414"/>
      <c r="N49" s="415"/>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672</v>
      </c>
      <c r="C54" s="401"/>
      <c r="D54" s="401"/>
      <c r="E54" s="401"/>
      <c r="F54" s="401"/>
      <c r="G54" s="401"/>
      <c r="H54" s="401"/>
      <c r="I54" s="401"/>
      <c r="J54" s="401"/>
      <c r="K54" s="401"/>
      <c r="L54" s="401"/>
      <c r="M54" s="402"/>
      <c r="N54" s="409" t="s">
        <v>562</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t="s">
        <v>505</v>
      </c>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t="s">
        <v>673</v>
      </c>
      <c r="C59" s="413"/>
      <c r="D59" s="413"/>
      <c r="E59" s="413"/>
      <c r="F59" s="413"/>
      <c r="G59" s="413"/>
      <c r="H59" s="413"/>
      <c r="I59" s="413"/>
      <c r="J59" s="413"/>
      <c r="K59" s="413"/>
      <c r="L59" s="413"/>
      <c r="M59" s="414"/>
      <c r="N59" s="415" t="s">
        <v>562</v>
      </c>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t="s">
        <v>674</v>
      </c>
      <c r="C64" s="413"/>
      <c r="D64" s="413"/>
      <c r="E64" s="413"/>
      <c r="F64" s="413"/>
      <c r="G64" s="413"/>
      <c r="H64" s="413"/>
      <c r="I64" s="413"/>
      <c r="J64" s="413"/>
      <c r="K64" s="413"/>
      <c r="L64" s="413"/>
      <c r="M64" s="414"/>
      <c r="N64" s="415" t="s">
        <v>629</v>
      </c>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t="s">
        <v>543</v>
      </c>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P1_POWiR!G36</f>
        <v>14</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14</v>
      </c>
      <c r="H72" s="379"/>
      <c r="I72" s="380"/>
      <c r="J72" s="358"/>
      <c r="K72" s="361"/>
      <c r="L72" s="372" t="s">
        <v>92</v>
      </c>
      <c r="M72" s="373"/>
      <c r="N72" s="373"/>
      <c r="O72" s="373"/>
      <c r="P72" s="373"/>
      <c r="Q72" s="373"/>
      <c r="R72" s="373"/>
      <c r="S72" s="374"/>
    </row>
    <row r="73" spans="1:19" ht="15" customHeight="1" x14ac:dyDescent="0.25">
      <c r="A73" s="385"/>
      <c r="B73" s="352" t="s">
        <v>93</v>
      </c>
      <c r="C73" s="353"/>
      <c r="D73" s="353"/>
      <c r="E73" s="353"/>
      <c r="F73" s="354"/>
      <c r="G73" s="355">
        <v>2</v>
      </c>
      <c r="H73" s="356"/>
      <c r="I73" s="357"/>
      <c r="J73" s="358"/>
      <c r="K73" s="361"/>
      <c r="L73" s="372" t="s">
        <v>94</v>
      </c>
      <c r="M73" s="373"/>
      <c r="N73" s="373"/>
      <c r="O73" s="373"/>
      <c r="P73" s="373"/>
      <c r="Q73" s="373"/>
      <c r="R73" s="373"/>
      <c r="S73" s="374"/>
    </row>
    <row r="74" spans="1:19" ht="15" customHeight="1" x14ac:dyDescent="0.25">
      <c r="A74" s="385"/>
      <c r="B74" s="352" t="s">
        <v>95</v>
      </c>
      <c r="C74" s="353"/>
      <c r="D74" s="353"/>
      <c r="E74" s="353"/>
      <c r="F74" s="354"/>
      <c r="G74" s="355"/>
      <c r="H74" s="356"/>
      <c r="I74" s="357"/>
      <c r="J74" s="358"/>
      <c r="K74" s="361"/>
      <c r="L74" s="372" t="s">
        <v>96</v>
      </c>
      <c r="M74" s="373"/>
      <c r="N74" s="373"/>
      <c r="O74" s="373"/>
      <c r="P74" s="373"/>
      <c r="Q74" s="373"/>
      <c r="R74" s="373"/>
      <c r="S74" s="374"/>
    </row>
    <row r="75" spans="1:19" ht="15" customHeight="1" x14ac:dyDescent="0.25">
      <c r="A75" s="385"/>
      <c r="B75" s="352" t="s">
        <v>97</v>
      </c>
      <c r="C75" s="353"/>
      <c r="D75" s="353"/>
      <c r="E75" s="353"/>
      <c r="F75" s="354"/>
      <c r="G75" s="355"/>
      <c r="H75" s="356"/>
      <c r="I75" s="357"/>
      <c r="J75" s="358"/>
      <c r="K75" s="361"/>
      <c r="L75" s="372" t="s">
        <v>159</v>
      </c>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t="s">
        <v>168</v>
      </c>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c r="M77" s="373"/>
      <c r="N77" s="373"/>
      <c r="O77" s="373"/>
      <c r="P77" s="373"/>
      <c r="Q77" s="373"/>
      <c r="R77" s="373"/>
      <c r="S77" s="374"/>
    </row>
    <row r="78" spans="1:19" ht="15" customHeight="1" x14ac:dyDescent="0.25">
      <c r="A78" s="385"/>
      <c r="B78" s="352" t="s">
        <v>103</v>
      </c>
      <c r="C78" s="353"/>
      <c r="D78" s="353"/>
      <c r="E78" s="353"/>
      <c r="F78" s="354"/>
      <c r="G78" s="355">
        <v>10</v>
      </c>
      <c r="H78" s="356"/>
      <c r="I78" s="357"/>
      <c r="J78" s="358"/>
      <c r="K78" s="361"/>
      <c r="L78" s="372"/>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148</v>
      </c>
      <c r="M81" s="373"/>
      <c r="N81" s="373"/>
      <c r="O81" s="373"/>
      <c r="P81" s="373"/>
      <c r="Q81" s="373"/>
      <c r="R81" s="373"/>
      <c r="S81" s="374"/>
    </row>
    <row r="82" spans="1:19" ht="15" customHeight="1" x14ac:dyDescent="0.25">
      <c r="A82" s="385"/>
      <c r="B82" s="352" t="s">
        <v>110</v>
      </c>
      <c r="C82" s="353"/>
      <c r="D82" s="353"/>
      <c r="E82" s="353"/>
      <c r="F82" s="354"/>
      <c r="G82" s="355">
        <v>2</v>
      </c>
      <c r="H82" s="356"/>
      <c r="I82" s="357"/>
      <c r="J82" s="358"/>
      <c r="K82" s="361"/>
      <c r="L82" s="372" t="s">
        <v>134</v>
      </c>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t="s">
        <v>199</v>
      </c>
      <c r="M83" s="373"/>
      <c r="N83" s="373"/>
      <c r="O83" s="373"/>
      <c r="P83" s="373"/>
      <c r="Q83" s="373"/>
      <c r="R83" s="373"/>
      <c r="S83" s="374"/>
    </row>
    <row r="84" spans="1:19" ht="15" customHeight="1" x14ac:dyDescent="0.25">
      <c r="A84" s="385"/>
      <c r="B84" s="366" t="s">
        <v>11</v>
      </c>
      <c r="C84" s="367"/>
      <c r="D84" s="367"/>
      <c r="E84" s="367"/>
      <c r="F84" s="368"/>
      <c r="G84" s="369">
        <f>P1_POWiR!H36</f>
        <v>61</v>
      </c>
      <c r="H84" s="370"/>
      <c r="I84" s="371"/>
      <c r="J84" s="358"/>
      <c r="K84" s="361"/>
      <c r="L84" s="372" t="s">
        <v>147</v>
      </c>
      <c r="M84" s="373"/>
      <c r="N84" s="373"/>
      <c r="O84" s="373"/>
      <c r="P84" s="373"/>
      <c r="Q84" s="373"/>
      <c r="R84" s="373"/>
      <c r="S84" s="374"/>
    </row>
    <row r="85" spans="1:19" ht="15" customHeight="1" x14ac:dyDescent="0.25">
      <c r="A85" s="385"/>
      <c r="B85" s="375" t="s">
        <v>114</v>
      </c>
      <c r="C85" s="376"/>
      <c r="D85" s="376"/>
      <c r="E85" s="376"/>
      <c r="F85" s="377"/>
      <c r="G85" s="378">
        <f>SUM(G84,G71)</f>
        <v>75</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P1_POWiR!F36</f>
        <v>zaliczenie</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162</v>
      </c>
      <c r="C90" s="321"/>
      <c r="D90" s="321"/>
      <c r="E90" s="322"/>
      <c r="F90" s="323">
        <v>50</v>
      </c>
      <c r="G90" s="324"/>
      <c r="H90" s="324"/>
      <c r="I90" s="325"/>
      <c r="J90" s="344"/>
      <c r="K90" s="345"/>
      <c r="L90" s="326" t="s">
        <v>122</v>
      </c>
      <c r="M90" s="327"/>
      <c r="N90" s="327"/>
      <c r="O90" s="327"/>
      <c r="P90" s="327"/>
      <c r="Q90" s="327"/>
      <c r="R90" s="327"/>
      <c r="S90" s="328"/>
    </row>
    <row r="91" spans="1:19" ht="15" customHeight="1" x14ac:dyDescent="0.25">
      <c r="A91" s="340"/>
      <c r="B91" s="320" t="s">
        <v>152</v>
      </c>
      <c r="C91" s="321"/>
      <c r="D91" s="321"/>
      <c r="E91" s="322"/>
      <c r="F91" s="323">
        <v>50</v>
      </c>
      <c r="G91" s="324"/>
      <c r="H91" s="324"/>
      <c r="I91" s="325"/>
      <c r="J91" s="344"/>
      <c r="K91" s="345"/>
      <c r="L91" s="326" t="s">
        <v>123</v>
      </c>
      <c r="M91" s="327"/>
      <c r="N91" s="327"/>
      <c r="O91" s="327"/>
      <c r="P91" s="327"/>
      <c r="Q91" s="327"/>
      <c r="R91" s="327"/>
      <c r="S91" s="328"/>
    </row>
    <row r="92" spans="1:19" ht="15" customHeight="1" x14ac:dyDescent="0.25">
      <c r="A92" s="340"/>
      <c r="B92" s="320"/>
      <c r="C92" s="321"/>
      <c r="D92" s="321"/>
      <c r="E92" s="322"/>
      <c r="F92" s="323"/>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677</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678</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679</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1400-000000000000}">
      <formula1>ZAL</formula1>
    </dataValidation>
    <dataValidation type="list" allowBlank="1" showInputMessage="1" showErrorMessage="1" sqref="L7" xr:uid="{00000000-0002-0000-1400-000001000000}">
      <formula1>STATUS</formula1>
    </dataValidation>
    <dataValidation type="list" allowBlank="1" showInputMessage="1" showErrorMessage="1" sqref="L72:L79" xr:uid="{00000000-0002-0000-1400-000002000000}">
      <formula1>METODY</formula1>
    </dataValidation>
    <dataValidation type="list" allowBlank="1" showInputMessage="1" showErrorMessage="1" sqref="L81:L85" xr:uid="{00000000-0002-0000-1400-000003000000}">
      <formula1>PRAC_STUD</formula1>
    </dataValidation>
    <dataValidation type="list" allowBlank="1" showInputMessage="1" showErrorMessage="1" sqref="N14:S33" xr:uid="{00000000-0002-0000-1400-000004000000}">
      <formula1>KEW_P1</formula1>
    </dataValidation>
    <dataValidation type="list" allowBlank="1" showInputMessage="1" showErrorMessage="1" sqref="N34:S53" xr:uid="{00000000-0002-0000-1400-000005000000}">
      <formula1>KEU_P1</formula1>
    </dataValidation>
    <dataValidation type="list" allowBlank="1" showInputMessage="1" showErrorMessage="1" sqref="N54:S68" xr:uid="{00000000-0002-0000-1400-000006000000}">
      <formula1>KEK_P1</formula1>
    </dataValidation>
  </dataValidations>
  <hyperlinks>
    <hyperlink ref="O13" r:id="rId1" xr:uid="{00000000-0004-0000-14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usz23">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P1_POWiR!B34</f>
        <v>Moduł P1/4</v>
      </c>
      <c r="B3" s="452"/>
      <c r="C3" s="452"/>
      <c r="D3" s="453" t="str">
        <f>P1_POWiR!C34</f>
        <v>ROZWÓJ OSOBISTY I INTERPERSONALNY</v>
      </c>
      <c r="E3" s="454"/>
      <c r="F3" s="454"/>
      <c r="G3" s="454"/>
      <c r="H3" s="454"/>
      <c r="I3" s="454"/>
      <c r="J3" s="454"/>
      <c r="K3" s="455"/>
      <c r="L3" s="3"/>
      <c r="M3" s="3"/>
      <c r="N3" s="3"/>
      <c r="O3" s="3"/>
      <c r="P3" s="3"/>
      <c r="Q3" s="3"/>
      <c r="R3" s="3"/>
    </row>
    <row r="4" spans="1:19" ht="18.75" thickBot="1" x14ac:dyDescent="0.3">
      <c r="A4" s="456" t="s">
        <v>49</v>
      </c>
      <c r="B4" s="456"/>
      <c r="C4" s="456"/>
      <c r="D4" s="457" t="str">
        <f>P1_POWiR!B37</f>
        <v>Przedmiot 4.3.</v>
      </c>
      <c r="E4" s="458"/>
      <c r="F4" s="458"/>
      <c r="G4" s="458"/>
      <c r="H4" s="458"/>
      <c r="I4" s="458"/>
      <c r="J4" s="458"/>
      <c r="K4" s="459"/>
      <c r="L4" s="3"/>
      <c r="M4" s="3"/>
      <c r="N4" s="3"/>
      <c r="O4" s="3"/>
      <c r="P4" s="3"/>
      <c r="Q4" s="3"/>
      <c r="R4" s="3"/>
    </row>
    <row r="5" spans="1:19" ht="21" thickBot="1" x14ac:dyDescent="0.3">
      <c r="A5" s="446" t="s">
        <v>50</v>
      </c>
      <c r="B5" s="446"/>
      <c r="C5" s="446"/>
      <c r="D5" s="460" t="str">
        <f>P1_POWiR!C37</f>
        <v>Technologie informacyjno-komunikacyjne (TIK) (2)</v>
      </c>
      <c r="E5" s="460"/>
      <c r="F5" s="460"/>
      <c r="G5" s="460"/>
      <c r="H5" s="460"/>
      <c r="I5" s="460"/>
      <c r="J5" s="460"/>
      <c r="K5" s="460"/>
      <c r="L5" s="444" t="s">
        <v>28</v>
      </c>
      <c r="M5" s="444"/>
      <c r="N5" s="38">
        <f>P1_POWiR!E37</f>
        <v>2</v>
      </c>
      <c r="O5" s="444" t="s">
        <v>29</v>
      </c>
      <c r="P5" s="444"/>
      <c r="Q5" s="445" t="str">
        <f>P1_POWiR!J34</f>
        <v>dr J. Przewoźnik</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(4)'!G6</f>
        <v>I</v>
      </c>
      <c r="H7" s="86" t="s">
        <v>33</v>
      </c>
      <c r="I7" s="37">
        <f>'M (4)'!I6</f>
        <v>2</v>
      </c>
      <c r="J7" s="247" t="s">
        <v>53</v>
      </c>
      <c r="K7" s="248"/>
      <c r="L7" s="447" t="s">
        <v>35</v>
      </c>
      <c r="M7" s="448"/>
      <c r="N7" s="6" t="s">
        <v>36</v>
      </c>
      <c r="O7" s="449" t="s">
        <v>37</v>
      </c>
      <c r="P7" s="449"/>
      <c r="Q7" s="450" t="s">
        <v>38</v>
      </c>
      <c r="R7" s="450"/>
      <c r="S7" s="39">
        <f>P1_POWiR!G37</f>
        <v>14</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680</v>
      </c>
      <c r="C14" s="401"/>
      <c r="D14" s="401"/>
      <c r="E14" s="401"/>
      <c r="F14" s="401"/>
      <c r="G14" s="401"/>
      <c r="H14" s="401"/>
      <c r="I14" s="401"/>
      <c r="J14" s="401"/>
      <c r="K14" s="401"/>
      <c r="L14" s="401"/>
      <c r="M14" s="402"/>
      <c r="N14" s="409" t="s">
        <v>568</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c r="O18" s="396"/>
      <c r="P18" s="396"/>
      <c r="Q18" s="396"/>
      <c r="R18" s="396"/>
      <c r="S18" s="397"/>
    </row>
    <row r="19" spans="1:19" ht="15" customHeight="1" x14ac:dyDescent="0.25">
      <c r="A19" s="385"/>
      <c r="B19" s="412" t="s">
        <v>681</v>
      </c>
      <c r="C19" s="413"/>
      <c r="D19" s="413"/>
      <c r="E19" s="413"/>
      <c r="F19" s="413"/>
      <c r="G19" s="413"/>
      <c r="H19" s="413"/>
      <c r="I19" s="413"/>
      <c r="J19" s="413"/>
      <c r="K19" s="413"/>
      <c r="L19" s="413"/>
      <c r="M19" s="414"/>
      <c r="N19" s="415" t="s">
        <v>568</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t="s">
        <v>587</v>
      </c>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t="s">
        <v>692</v>
      </c>
      <c r="C24" s="413"/>
      <c r="D24" s="413"/>
      <c r="E24" s="413"/>
      <c r="F24" s="413"/>
      <c r="G24" s="413"/>
      <c r="H24" s="413"/>
      <c r="I24" s="413"/>
      <c r="J24" s="413"/>
      <c r="K24" s="413"/>
      <c r="L24" s="413"/>
      <c r="M24" s="414"/>
      <c r="N24" s="415" t="s">
        <v>568</v>
      </c>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t="s">
        <v>533</v>
      </c>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t="s">
        <v>588</v>
      </c>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c r="C29" s="413"/>
      <c r="D29" s="413"/>
      <c r="E29" s="413"/>
      <c r="F29" s="413"/>
      <c r="G29" s="413"/>
      <c r="H29" s="413"/>
      <c r="I29" s="413"/>
      <c r="J29" s="413"/>
      <c r="K29" s="413"/>
      <c r="L29" s="413"/>
      <c r="M29" s="414"/>
      <c r="N29" s="415"/>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682</v>
      </c>
      <c r="C34" s="401"/>
      <c r="D34" s="401"/>
      <c r="E34" s="401"/>
      <c r="F34" s="401"/>
      <c r="G34" s="401"/>
      <c r="H34" s="401"/>
      <c r="I34" s="401"/>
      <c r="J34" s="401"/>
      <c r="K34" s="401"/>
      <c r="L34" s="401"/>
      <c r="M34" s="402"/>
      <c r="N34" s="409" t="s">
        <v>537</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683</v>
      </c>
      <c r="C39" s="413"/>
      <c r="D39" s="413"/>
      <c r="E39" s="413"/>
      <c r="F39" s="413"/>
      <c r="G39" s="413"/>
      <c r="H39" s="413"/>
      <c r="I39" s="413"/>
      <c r="J39" s="413"/>
      <c r="K39" s="413"/>
      <c r="L39" s="413"/>
      <c r="M39" s="414"/>
      <c r="N39" s="415" t="s">
        <v>503</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t="s">
        <v>575</v>
      </c>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t="s">
        <v>684</v>
      </c>
      <c r="C44" s="413"/>
      <c r="D44" s="413"/>
      <c r="E44" s="413"/>
      <c r="F44" s="413"/>
      <c r="G44" s="413"/>
      <c r="H44" s="413"/>
      <c r="I44" s="413"/>
      <c r="J44" s="413"/>
      <c r="K44" s="413"/>
      <c r="L44" s="413"/>
      <c r="M44" s="414"/>
      <c r="N44" s="415" t="s">
        <v>535</v>
      </c>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c r="C49" s="413"/>
      <c r="D49" s="413"/>
      <c r="E49" s="413"/>
      <c r="F49" s="413"/>
      <c r="G49" s="413"/>
      <c r="H49" s="413"/>
      <c r="I49" s="413"/>
      <c r="J49" s="413"/>
      <c r="K49" s="413"/>
      <c r="L49" s="413"/>
      <c r="M49" s="414"/>
      <c r="N49" s="415"/>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685</v>
      </c>
      <c r="C54" s="401"/>
      <c r="D54" s="401"/>
      <c r="E54" s="401"/>
      <c r="F54" s="401"/>
      <c r="G54" s="401"/>
      <c r="H54" s="401"/>
      <c r="I54" s="401"/>
      <c r="J54" s="401"/>
      <c r="K54" s="401"/>
      <c r="L54" s="401"/>
      <c r="M54" s="402"/>
      <c r="N54" s="409" t="s">
        <v>589</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t="s">
        <v>562</v>
      </c>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t="s">
        <v>576</v>
      </c>
      <c r="C59" s="413"/>
      <c r="D59" s="413"/>
      <c r="E59" s="413"/>
      <c r="F59" s="413"/>
      <c r="G59" s="413"/>
      <c r="H59" s="413"/>
      <c r="I59" s="413"/>
      <c r="J59" s="413"/>
      <c r="K59" s="413"/>
      <c r="L59" s="413"/>
      <c r="M59" s="414"/>
      <c r="N59" s="415" t="s">
        <v>505</v>
      </c>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t="s">
        <v>686</v>
      </c>
      <c r="C64" s="413"/>
      <c r="D64" s="413"/>
      <c r="E64" s="413"/>
      <c r="F64" s="413"/>
      <c r="G64" s="413"/>
      <c r="H64" s="413"/>
      <c r="I64" s="413"/>
      <c r="J64" s="413"/>
      <c r="K64" s="413"/>
      <c r="L64" s="413"/>
      <c r="M64" s="414"/>
      <c r="N64" s="415" t="s">
        <v>543</v>
      </c>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t="s">
        <v>589</v>
      </c>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P1_POWiR!G37</f>
        <v>14</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14</v>
      </c>
      <c r="H72" s="379"/>
      <c r="I72" s="380"/>
      <c r="J72" s="358"/>
      <c r="K72" s="361"/>
      <c r="L72" s="372" t="s">
        <v>92</v>
      </c>
      <c r="M72" s="373"/>
      <c r="N72" s="373"/>
      <c r="O72" s="373"/>
      <c r="P72" s="373"/>
      <c r="Q72" s="373"/>
      <c r="R72" s="373"/>
      <c r="S72" s="374"/>
    </row>
    <row r="73" spans="1:19" ht="15" customHeight="1" x14ac:dyDescent="0.25">
      <c r="A73" s="385"/>
      <c r="B73" s="352" t="s">
        <v>93</v>
      </c>
      <c r="C73" s="353"/>
      <c r="D73" s="353"/>
      <c r="E73" s="353"/>
      <c r="F73" s="354"/>
      <c r="G73" s="355"/>
      <c r="H73" s="356"/>
      <c r="I73" s="357"/>
      <c r="J73" s="358"/>
      <c r="K73" s="361"/>
      <c r="L73" s="372" t="s">
        <v>94</v>
      </c>
      <c r="M73" s="373"/>
      <c r="N73" s="373"/>
      <c r="O73" s="373"/>
      <c r="P73" s="373"/>
      <c r="Q73" s="373"/>
      <c r="R73" s="373"/>
      <c r="S73" s="374"/>
    </row>
    <row r="74" spans="1:19" ht="15" customHeight="1" x14ac:dyDescent="0.25">
      <c r="A74" s="385"/>
      <c r="B74" s="352" t="s">
        <v>95</v>
      </c>
      <c r="C74" s="353"/>
      <c r="D74" s="353"/>
      <c r="E74" s="353"/>
      <c r="F74" s="354"/>
      <c r="G74" s="355"/>
      <c r="H74" s="356"/>
      <c r="I74" s="357"/>
      <c r="J74" s="358"/>
      <c r="K74" s="361"/>
      <c r="L74" s="372" t="s">
        <v>137</v>
      </c>
      <c r="M74" s="373"/>
      <c r="N74" s="373"/>
      <c r="O74" s="373"/>
      <c r="P74" s="373"/>
      <c r="Q74" s="373"/>
      <c r="R74" s="373"/>
      <c r="S74" s="374"/>
    </row>
    <row r="75" spans="1:19" ht="15" customHeight="1" x14ac:dyDescent="0.25">
      <c r="A75" s="385"/>
      <c r="B75" s="352" t="s">
        <v>97</v>
      </c>
      <c r="C75" s="353"/>
      <c r="D75" s="353"/>
      <c r="E75" s="353"/>
      <c r="F75" s="354"/>
      <c r="G75" s="355"/>
      <c r="H75" s="356"/>
      <c r="I75" s="357"/>
      <c r="J75" s="358"/>
      <c r="K75" s="361"/>
      <c r="L75" s="372" t="s">
        <v>100</v>
      </c>
      <c r="M75" s="373"/>
      <c r="N75" s="373"/>
      <c r="O75" s="373"/>
      <c r="P75" s="373"/>
      <c r="Q75" s="373"/>
      <c r="R75" s="373"/>
      <c r="S75" s="374"/>
    </row>
    <row r="76" spans="1:19" ht="15" customHeight="1" x14ac:dyDescent="0.25">
      <c r="A76" s="385"/>
      <c r="B76" s="352" t="s">
        <v>99</v>
      </c>
      <c r="C76" s="353"/>
      <c r="D76" s="353"/>
      <c r="E76" s="353"/>
      <c r="F76" s="354"/>
      <c r="G76" s="355">
        <v>12</v>
      </c>
      <c r="H76" s="356"/>
      <c r="I76" s="357"/>
      <c r="J76" s="358"/>
      <c r="K76" s="361"/>
      <c r="L76" s="372" t="s">
        <v>102</v>
      </c>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c r="M77" s="373"/>
      <c r="N77" s="373"/>
      <c r="O77" s="373"/>
      <c r="P77" s="373"/>
      <c r="Q77" s="373"/>
      <c r="R77" s="373"/>
      <c r="S77" s="374"/>
    </row>
    <row r="78" spans="1:19" ht="15" customHeight="1" x14ac:dyDescent="0.25">
      <c r="A78" s="385"/>
      <c r="B78" s="352" t="s">
        <v>103</v>
      </c>
      <c r="C78" s="353"/>
      <c r="D78" s="353"/>
      <c r="E78" s="353"/>
      <c r="F78" s="354"/>
      <c r="G78" s="355"/>
      <c r="H78" s="356"/>
      <c r="I78" s="357"/>
      <c r="J78" s="358"/>
      <c r="K78" s="361"/>
      <c r="L78" s="372"/>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147</v>
      </c>
      <c r="M81" s="373"/>
      <c r="N81" s="373"/>
      <c r="O81" s="373"/>
      <c r="P81" s="373"/>
      <c r="Q81" s="373"/>
      <c r="R81" s="373"/>
      <c r="S81" s="374"/>
    </row>
    <row r="82" spans="1:19" ht="15" customHeight="1" x14ac:dyDescent="0.25">
      <c r="A82" s="385"/>
      <c r="B82" s="352" t="s">
        <v>110</v>
      </c>
      <c r="C82" s="353"/>
      <c r="D82" s="353"/>
      <c r="E82" s="353"/>
      <c r="F82" s="354"/>
      <c r="G82" s="355">
        <v>2</v>
      </c>
      <c r="H82" s="356"/>
      <c r="I82" s="357"/>
      <c r="J82" s="358"/>
      <c r="K82" s="361"/>
      <c r="L82" s="372" t="s">
        <v>148</v>
      </c>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t="s">
        <v>109</v>
      </c>
      <c r="M83" s="373"/>
      <c r="N83" s="373"/>
      <c r="O83" s="373"/>
      <c r="P83" s="373"/>
      <c r="Q83" s="373"/>
      <c r="R83" s="373"/>
      <c r="S83" s="374"/>
    </row>
    <row r="84" spans="1:19" ht="15" customHeight="1" x14ac:dyDescent="0.25">
      <c r="A84" s="385"/>
      <c r="B84" s="366" t="s">
        <v>11</v>
      </c>
      <c r="C84" s="367"/>
      <c r="D84" s="367"/>
      <c r="E84" s="367"/>
      <c r="F84" s="368"/>
      <c r="G84" s="369">
        <f>P1_POWiR!H37</f>
        <v>36</v>
      </c>
      <c r="H84" s="370"/>
      <c r="I84" s="371"/>
      <c r="J84" s="358"/>
      <c r="K84" s="361"/>
      <c r="L84" s="372" t="s">
        <v>146</v>
      </c>
      <c r="M84" s="373"/>
      <c r="N84" s="373"/>
      <c r="O84" s="373"/>
      <c r="P84" s="373"/>
      <c r="Q84" s="373"/>
      <c r="R84" s="373"/>
      <c r="S84" s="374"/>
    </row>
    <row r="85" spans="1:19" ht="15" customHeight="1" x14ac:dyDescent="0.25">
      <c r="A85" s="385"/>
      <c r="B85" s="375" t="s">
        <v>114</v>
      </c>
      <c r="C85" s="376"/>
      <c r="D85" s="376"/>
      <c r="E85" s="376"/>
      <c r="F85" s="377"/>
      <c r="G85" s="378">
        <f>SUM(G84,G71)</f>
        <v>50</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P1_POWiR!F37</f>
        <v>zaliczenie</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162</v>
      </c>
      <c r="C90" s="321"/>
      <c r="D90" s="321"/>
      <c r="E90" s="322"/>
      <c r="F90" s="323">
        <v>60</v>
      </c>
      <c r="G90" s="324"/>
      <c r="H90" s="324"/>
      <c r="I90" s="325"/>
      <c r="J90" s="344"/>
      <c r="K90" s="345"/>
      <c r="L90" s="326" t="s">
        <v>122</v>
      </c>
      <c r="M90" s="327"/>
      <c r="N90" s="327"/>
      <c r="O90" s="327"/>
      <c r="P90" s="327"/>
      <c r="Q90" s="327"/>
      <c r="R90" s="327"/>
      <c r="S90" s="328"/>
    </row>
    <row r="91" spans="1:19" ht="15" customHeight="1" x14ac:dyDescent="0.25">
      <c r="A91" s="340"/>
      <c r="B91" s="320" t="s">
        <v>144</v>
      </c>
      <c r="C91" s="321"/>
      <c r="D91" s="321"/>
      <c r="E91" s="322"/>
      <c r="F91" s="323">
        <v>40</v>
      </c>
      <c r="G91" s="324"/>
      <c r="H91" s="324"/>
      <c r="I91" s="325"/>
      <c r="J91" s="344"/>
      <c r="K91" s="345"/>
      <c r="L91" s="326" t="s">
        <v>123</v>
      </c>
      <c r="M91" s="327"/>
      <c r="N91" s="327"/>
      <c r="O91" s="327"/>
      <c r="P91" s="327"/>
      <c r="Q91" s="327"/>
      <c r="R91" s="327"/>
      <c r="S91" s="328"/>
    </row>
    <row r="92" spans="1:19" ht="15" customHeight="1" x14ac:dyDescent="0.25">
      <c r="A92" s="340"/>
      <c r="B92" s="320"/>
      <c r="C92" s="321"/>
      <c r="D92" s="321"/>
      <c r="E92" s="322"/>
      <c r="F92" s="323"/>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687</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688</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689</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1500-000000000000}">
      <formula1>KEK_P1</formula1>
    </dataValidation>
    <dataValidation type="list" allowBlank="1" showInputMessage="1" showErrorMessage="1" sqref="N34:S53" xr:uid="{00000000-0002-0000-1500-000001000000}">
      <formula1>KEU_P1</formula1>
    </dataValidation>
    <dataValidation type="list" allowBlank="1" showInputMessage="1" showErrorMessage="1" sqref="N14:S33" xr:uid="{00000000-0002-0000-1500-000002000000}">
      <formula1>KEW_P1</formula1>
    </dataValidation>
    <dataValidation type="list" allowBlank="1" showInputMessage="1" showErrorMessage="1" sqref="L81:L85" xr:uid="{00000000-0002-0000-1500-000003000000}">
      <formula1>PRAC_STUD</formula1>
    </dataValidation>
    <dataValidation type="list" allowBlank="1" showInputMessage="1" showErrorMessage="1" sqref="L72:L79" xr:uid="{00000000-0002-0000-1500-000004000000}">
      <formula1>METODY</formula1>
    </dataValidation>
    <dataValidation type="list" allowBlank="1" showInputMessage="1" showErrorMessage="1" sqref="L7" xr:uid="{00000000-0002-0000-1500-000005000000}">
      <formula1>STATUS</formula1>
    </dataValidation>
    <dataValidation type="list" allowBlank="1" showInputMessage="1" showErrorMessage="1" sqref="B90:E94" xr:uid="{00000000-0002-0000-1500-000006000000}">
      <formula1>ZAL</formula1>
    </dataValidation>
  </dataValidations>
  <hyperlinks>
    <hyperlink ref="O13" r:id="rId1" xr:uid="{00000000-0004-0000-15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usz24">
    <tabColor rgb="FFD0EBEC"/>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P1_POWiR!B34</f>
        <v>Moduł P1/4</v>
      </c>
      <c r="B3" s="452"/>
      <c r="C3" s="452"/>
      <c r="D3" s="453" t="str">
        <f>P1_POWiR!C34</f>
        <v>ROZWÓJ OSOBISTY I INTERPERSONALNY</v>
      </c>
      <c r="E3" s="454"/>
      <c r="F3" s="454"/>
      <c r="G3" s="454"/>
      <c r="H3" s="454"/>
      <c r="I3" s="454"/>
      <c r="J3" s="454"/>
      <c r="K3" s="455"/>
      <c r="L3" s="3"/>
      <c r="M3" s="3"/>
      <c r="N3" s="3"/>
      <c r="O3" s="3"/>
      <c r="P3" s="3"/>
      <c r="Q3" s="3"/>
      <c r="R3" s="3"/>
    </row>
    <row r="4" spans="1:19" ht="18.75" thickBot="1" x14ac:dyDescent="0.3">
      <c r="A4" s="456" t="s">
        <v>49</v>
      </c>
      <c r="B4" s="456"/>
      <c r="C4" s="456"/>
      <c r="D4" s="457" t="str">
        <f>P1_POWiR!B38</f>
        <v>Przedmiot 4.4.</v>
      </c>
      <c r="E4" s="458"/>
      <c r="F4" s="458"/>
      <c r="G4" s="458"/>
      <c r="H4" s="458"/>
      <c r="I4" s="458"/>
      <c r="J4" s="458"/>
      <c r="K4" s="459"/>
      <c r="L4" s="3"/>
      <c r="M4" s="3"/>
      <c r="N4" s="3"/>
      <c r="O4" s="3"/>
      <c r="P4" s="3"/>
      <c r="Q4" s="3"/>
      <c r="R4" s="3"/>
    </row>
    <row r="5" spans="1:19" ht="21" thickBot="1" x14ac:dyDescent="0.3">
      <c r="A5" s="446" t="s">
        <v>50</v>
      </c>
      <c r="B5" s="446"/>
      <c r="C5" s="446"/>
      <c r="D5" s="460" t="str">
        <f>P1_POWiR!C38</f>
        <v>Lider zmiany społecznej</v>
      </c>
      <c r="E5" s="460"/>
      <c r="F5" s="460"/>
      <c r="G5" s="460"/>
      <c r="H5" s="460"/>
      <c r="I5" s="460"/>
      <c r="J5" s="460"/>
      <c r="K5" s="460"/>
      <c r="L5" s="444" t="s">
        <v>28</v>
      </c>
      <c r="M5" s="444"/>
      <c r="N5" s="38">
        <f>P1_POWiR!E38</f>
        <v>3</v>
      </c>
      <c r="O5" s="444" t="s">
        <v>29</v>
      </c>
      <c r="P5" s="444"/>
      <c r="Q5" s="445" t="str">
        <f>P1_POWiR!J34</f>
        <v>dr J. Przewoźnik</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(4)'!G6</f>
        <v>I</v>
      </c>
      <c r="H7" s="86" t="s">
        <v>33</v>
      </c>
      <c r="I7" s="37">
        <f>'M (4)'!I6</f>
        <v>2</v>
      </c>
      <c r="J7" s="247" t="s">
        <v>53</v>
      </c>
      <c r="K7" s="248"/>
      <c r="L7" s="447" t="s">
        <v>35</v>
      </c>
      <c r="M7" s="448"/>
      <c r="N7" s="6" t="s">
        <v>36</v>
      </c>
      <c r="O7" s="449" t="s">
        <v>37</v>
      </c>
      <c r="P7" s="449"/>
      <c r="Q7" s="450" t="s">
        <v>38</v>
      </c>
      <c r="R7" s="450"/>
      <c r="S7" s="39">
        <f>P1_POWiR!G38</f>
        <v>14</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757</v>
      </c>
      <c r="C14" s="401"/>
      <c r="D14" s="401"/>
      <c r="E14" s="401"/>
      <c r="F14" s="401"/>
      <c r="G14" s="401"/>
      <c r="H14" s="401"/>
      <c r="I14" s="401"/>
      <c r="J14" s="401"/>
      <c r="K14" s="401"/>
      <c r="L14" s="401"/>
      <c r="M14" s="402"/>
      <c r="N14" s="409" t="s">
        <v>531</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t="s">
        <v>499</v>
      </c>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t="s">
        <v>495</v>
      </c>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c r="O18" s="396"/>
      <c r="P18" s="396"/>
      <c r="Q18" s="396"/>
      <c r="R18" s="396"/>
      <c r="S18" s="397"/>
    </row>
    <row r="19" spans="1:19" ht="15" customHeight="1" x14ac:dyDescent="0.25">
      <c r="A19" s="385"/>
      <c r="B19" s="412" t="s">
        <v>759</v>
      </c>
      <c r="C19" s="413"/>
      <c r="D19" s="413"/>
      <c r="E19" s="413"/>
      <c r="F19" s="413"/>
      <c r="G19" s="413"/>
      <c r="H19" s="413"/>
      <c r="I19" s="413"/>
      <c r="J19" s="413"/>
      <c r="K19" s="413"/>
      <c r="L19" s="413"/>
      <c r="M19" s="414"/>
      <c r="N19" s="415" t="s">
        <v>530</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t="s">
        <v>571</v>
      </c>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t="s">
        <v>758</v>
      </c>
      <c r="C24" s="413"/>
      <c r="D24" s="413"/>
      <c r="E24" s="413"/>
      <c r="F24" s="413"/>
      <c r="G24" s="413"/>
      <c r="H24" s="413"/>
      <c r="I24" s="413"/>
      <c r="J24" s="413"/>
      <c r="K24" s="413"/>
      <c r="L24" s="413"/>
      <c r="M24" s="414"/>
      <c r="N24" s="415" t="s">
        <v>531</v>
      </c>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t="s">
        <v>533</v>
      </c>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c r="C29" s="413"/>
      <c r="D29" s="413"/>
      <c r="E29" s="413"/>
      <c r="F29" s="413"/>
      <c r="G29" s="413"/>
      <c r="H29" s="413"/>
      <c r="I29" s="413"/>
      <c r="J29" s="413"/>
      <c r="K29" s="413"/>
      <c r="L29" s="413"/>
      <c r="M29" s="414"/>
      <c r="N29" s="415"/>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760</v>
      </c>
      <c r="C34" s="401"/>
      <c r="D34" s="401"/>
      <c r="E34" s="401"/>
      <c r="F34" s="401"/>
      <c r="G34" s="401"/>
      <c r="H34" s="401"/>
      <c r="I34" s="401"/>
      <c r="J34" s="401"/>
      <c r="K34" s="401"/>
      <c r="L34" s="401"/>
      <c r="M34" s="402"/>
      <c r="N34" s="409" t="s">
        <v>501</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t="s">
        <v>521</v>
      </c>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t="s">
        <v>518</v>
      </c>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761</v>
      </c>
      <c r="C39" s="413"/>
      <c r="D39" s="413"/>
      <c r="E39" s="413"/>
      <c r="F39" s="413"/>
      <c r="G39" s="413"/>
      <c r="H39" s="413"/>
      <c r="I39" s="413"/>
      <c r="J39" s="413"/>
      <c r="K39" s="413"/>
      <c r="L39" s="413"/>
      <c r="M39" s="414"/>
      <c r="N39" s="415" t="s">
        <v>625</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t="s">
        <v>539</v>
      </c>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t="s">
        <v>503</v>
      </c>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t="s">
        <v>590</v>
      </c>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t="s">
        <v>762</v>
      </c>
      <c r="C44" s="413"/>
      <c r="D44" s="413"/>
      <c r="E44" s="413"/>
      <c r="F44" s="413"/>
      <c r="G44" s="413"/>
      <c r="H44" s="413"/>
      <c r="I44" s="413"/>
      <c r="J44" s="413"/>
      <c r="K44" s="413"/>
      <c r="L44" s="413"/>
      <c r="M44" s="414"/>
      <c r="N44" s="415" t="s">
        <v>519</v>
      </c>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t="s">
        <v>535</v>
      </c>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t="s">
        <v>517</v>
      </c>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c r="C49" s="413"/>
      <c r="D49" s="413"/>
      <c r="E49" s="413"/>
      <c r="F49" s="413"/>
      <c r="G49" s="413"/>
      <c r="H49" s="413"/>
      <c r="I49" s="413"/>
      <c r="J49" s="413"/>
      <c r="K49" s="413"/>
      <c r="L49" s="413"/>
      <c r="M49" s="414"/>
      <c r="N49" s="415"/>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763</v>
      </c>
      <c r="C54" s="401"/>
      <c r="D54" s="401"/>
      <c r="E54" s="401"/>
      <c r="F54" s="401"/>
      <c r="G54" s="401"/>
      <c r="H54" s="401"/>
      <c r="I54" s="401"/>
      <c r="J54" s="401"/>
      <c r="K54" s="401"/>
      <c r="L54" s="401"/>
      <c r="M54" s="402"/>
      <c r="N54" s="409" t="s">
        <v>505</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t="s">
        <v>524</v>
      </c>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t="s">
        <v>764</v>
      </c>
      <c r="C59" s="413"/>
      <c r="D59" s="413"/>
      <c r="E59" s="413"/>
      <c r="F59" s="413"/>
      <c r="G59" s="413"/>
      <c r="H59" s="413"/>
      <c r="I59" s="413"/>
      <c r="J59" s="413"/>
      <c r="K59" s="413"/>
      <c r="L59" s="413"/>
      <c r="M59" s="414"/>
      <c r="N59" s="415" t="s">
        <v>629</v>
      </c>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t="s">
        <v>562</v>
      </c>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t="s">
        <v>765</v>
      </c>
      <c r="C64" s="413"/>
      <c r="D64" s="413"/>
      <c r="E64" s="413"/>
      <c r="F64" s="413"/>
      <c r="G64" s="413"/>
      <c r="H64" s="413"/>
      <c r="I64" s="413"/>
      <c r="J64" s="413"/>
      <c r="K64" s="413"/>
      <c r="L64" s="413"/>
      <c r="M64" s="414"/>
      <c r="N64" s="415" t="s">
        <v>629</v>
      </c>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t="s">
        <v>543</v>
      </c>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P1_POWiR!G38</f>
        <v>14</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14</v>
      </c>
      <c r="H72" s="379"/>
      <c r="I72" s="380"/>
      <c r="J72" s="358"/>
      <c r="K72" s="361"/>
      <c r="L72" s="372" t="s">
        <v>92</v>
      </c>
      <c r="M72" s="373"/>
      <c r="N72" s="373"/>
      <c r="O72" s="373"/>
      <c r="P72" s="373"/>
      <c r="Q72" s="373"/>
      <c r="R72" s="373"/>
      <c r="S72" s="374"/>
    </row>
    <row r="73" spans="1:19" ht="15" customHeight="1" x14ac:dyDescent="0.25">
      <c r="A73" s="385"/>
      <c r="B73" s="352" t="s">
        <v>93</v>
      </c>
      <c r="C73" s="353"/>
      <c r="D73" s="353"/>
      <c r="E73" s="353"/>
      <c r="F73" s="354"/>
      <c r="G73" s="355"/>
      <c r="H73" s="356"/>
      <c r="I73" s="357"/>
      <c r="J73" s="358"/>
      <c r="K73" s="361"/>
      <c r="L73" s="372" t="s">
        <v>94</v>
      </c>
      <c r="M73" s="373"/>
      <c r="N73" s="373"/>
      <c r="O73" s="373"/>
      <c r="P73" s="373"/>
      <c r="Q73" s="373"/>
      <c r="R73" s="373"/>
      <c r="S73" s="374"/>
    </row>
    <row r="74" spans="1:19" ht="15" customHeight="1" x14ac:dyDescent="0.25">
      <c r="A74" s="385"/>
      <c r="B74" s="352" t="s">
        <v>95</v>
      </c>
      <c r="C74" s="353"/>
      <c r="D74" s="353"/>
      <c r="E74" s="353"/>
      <c r="F74" s="354"/>
      <c r="G74" s="355"/>
      <c r="H74" s="356"/>
      <c r="I74" s="357"/>
      <c r="J74" s="358"/>
      <c r="K74" s="361"/>
      <c r="L74" s="372" t="s">
        <v>96</v>
      </c>
      <c r="M74" s="373"/>
      <c r="N74" s="373"/>
      <c r="O74" s="373"/>
      <c r="P74" s="373"/>
      <c r="Q74" s="373"/>
      <c r="R74" s="373"/>
      <c r="S74" s="374"/>
    </row>
    <row r="75" spans="1:19" ht="15" customHeight="1" x14ac:dyDescent="0.25">
      <c r="A75" s="385"/>
      <c r="B75" s="352" t="s">
        <v>97</v>
      </c>
      <c r="C75" s="353"/>
      <c r="D75" s="353"/>
      <c r="E75" s="353"/>
      <c r="F75" s="354"/>
      <c r="G75" s="355"/>
      <c r="H75" s="356"/>
      <c r="I75" s="357"/>
      <c r="J75" s="358"/>
      <c r="K75" s="361"/>
      <c r="L75" s="372" t="s">
        <v>137</v>
      </c>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c r="M77" s="373"/>
      <c r="N77" s="373"/>
      <c r="O77" s="373"/>
      <c r="P77" s="373"/>
      <c r="Q77" s="373"/>
      <c r="R77" s="373"/>
      <c r="S77" s="374"/>
    </row>
    <row r="78" spans="1:19" ht="15" customHeight="1" x14ac:dyDescent="0.25">
      <c r="A78" s="385"/>
      <c r="B78" s="352" t="s">
        <v>103</v>
      </c>
      <c r="C78" s="353"/>
      <c r="D78" s="353"/>
      <c r="E78" s="353"/>
      <c r="F78" s="354"/>
      <c r="G78" s="355">
        <v>10</v>
      </c>
      <c r="H78" s="356"/>
      <c r="I78" s="357"/>
      <c r="J78" s="358"/>
      <c r="K78" s="361"/>
      <c r="L78" s="372"/>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v>2</v>
      </c>
      <c r="H81" s="356"/>
      <c r="I81" s="357"/>
      <c r="J81" s="358"/>
      <c r="K81" s="361"/>
      <c r="L81" s="372" t="s">
        <v>133</v>
      </c>
      <c r="M81" s="373"/>
      <c r="N81" s="373"/>
      <c r="O81" s="373"/>
      <c r="P81" s="373"/>
      <c r="Q81" s="373"/>
      <c r="R81" s="373"/>
      <c r="S81" s="374"/>
    </row>
    <row r="82" spans="1:19" ht="15" customHeight="1" x14ac:dyDescent="0.25">
      <c r="A82" s="385"/>
      <c r="B82" s="352" t="s">
        <v>110</v>
      </c>
      <c r="C82" s="353"/>
      <c r="D82" s="353"/>
      <c r="E82" s="353"/>
      <c r="F82" s="354"/>
      <c r="G82" s="355">
        <v>2</v>
      </c>
      <c r="H82" s="356"/>
      <c r="I82" s="357"/>
      <c r="J82" s="358"/>
      <c r="K82" s="361"/>
      <c r="L82" s="372" t="s">
        <v>134</v>
      </c>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t="s">
        <v>111</v>
      </c>
      <c r="M83" s="373"/>
      <c r="N83" s="373"/>
      <c r="O83" s="373"/>
      <c r="P83" s="373"/>
      <c r="Q83" s="373"/>
      <c r="R83" s="373"/>
      <c r="S83" s="374"/>
    </row>
    <row r="84" spans="1:19" ht="15" customHeight="1" x14ac:dyDescent="0.25">
      <c r="A84" s="385"/>
      <c r="B84" s="366" t="s">
        <v>11</v>
      </c>
      <c r="C84" s="367"/>
      <c r="D84" s="367"/>
      <c r="E84" s="367"/>
      <c r="F84" s="368"/>
      <c r="G84" s="369">
        <f>P1_POWiR!H38</f>
        <v>61</v>
      </c>
      <c r="H84" s="370"/>
      <c r="I84" s="371"/>
      <c r="J84" s="358"/>
      <c r="K84" s="361"/>
      <c r="L84" s="372" t="s">
        <v>109</v>
      </c>
      <c r="M84" s="373"/>
      <c r="N84" s="373"/>
      <c r="O84" s="373"/>
      <c r="P84" s="373"/>
      <c r="Q84" s="373"/>
      <c r="R84" s="373"/>
      <c r="S84" s="374"/>
    </row>
    <row r="85" spans="1:19" ht="15" customHeight="1" x14ac:dyDescent="0.25">
      <c r="A85" s="385"/>
      <c r="B85" s="375" t="s">
        <v>114</v>
      </c>
      <c r="C85" s="376"/>
      <c r="D85" s="376"/>
      <c r="E85" s="376"/>
      <c r="F85" s="377"/>
      <c r="G85" s="378">
        <f>SUM(G84,G71)</f>
        <v>75</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P1_POWiR!F38</f>
        <v>zaliczenie</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98</v>
      </c>
      <c r="C90" s="321"/>
      <c r="D90" s="321"/>
      <c r="E90" s="322"/>
      <c r="F90" s="323">
        <v>80</v>
      </c>
      <c r="G90" s="324"/>
      <c r="H90" s="324"/>
      <c r="I90" s="325"/>
      <c r="J90" s="344"/>
      <c r="K90" s="345"/>
      <c r="L90" s="326" t="s">
        <v>122</v>
      </c>
      <c r="M90" s="327"/>
      <c r="N90" s="327"/>
      <c r="O90" s="327"/>
      <c r="P90" s="327"/>
      <c r="Q90" s="327"/>
      <c r="R90" s="327"/>
      <c r="S90" s="328"/>
    </row>
    <row r="91" spans="1:19" ht="15" customHeight="1" x14ac:dyDescent="0.25">
      <c r="A91" s="340"/>
      <c r="B91" s="320" t="s">
        <v>139</v>
      </c>
      <c r="C91" s="321"/>
      <c r="D91" s="321"/>
      <c r="E91" s="322"/>
      <c r="F91" s="323">
        <v>20</v>
      </c>
      <c r="G91" s="324"/>
      <c r="H91" s="324"/>
      <c r="I91" s="325"/>
      <c r="J91" s="344"/>
      <c r="K91" s="345"/>
      <c r="L91" s="326" t="s">
        <v>123</v>
      </c>
      <c r="M91" s="327"/>
      <c r="N91" s="327"/>
      <c r="O91" s="327"/>
      <c r="P91" s="327"/>
      <c r="Q91" s="327"/>
      <c r="R91" s="327"/>
      <c r="S91" s="328"/>
    </row>
    <row r="92" spans="1:19" ht="15" customHeight="1" x14ac:dyDescent="0.25">
      <c r="A92" s="340"/>
      <c r="B92" s="320"/>
      <c r="C92" s="321"/>
      <c r="D92" s="321"/>
      <c r="E92" s="322"/>
      <c r="F92" s="323"/>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98.45" customHeight="1" x14ac:dyDescent="0.25">
      <c r="A98" s="332"/>
      <c r="B98" s="318" t="s">
        <v>766</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96.6" customHeight="1" x14ac:dyDescent="0.25">
      <c r="A100" s="332"/>
      <c r="B100" s="318" t="s">
        <v>767</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63.6" customHeight="1" x14ac:dyDescent="0.25">
      <c r="A102" s="332"/>
      <c r="B102" s="318" t="s">
        <v>768</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1600-000000000000}">
      <formula1>ZAL</formula1>
    </dataValidation>
    <dataValidation type="list" allowBlank="1" showInputMessage="1" showErrorMessage="1" sqref="L7" xr:uid="{00000000-0002-0000-1600-000001000000}">
      <formula1>STATUS</formula1>
    </dataValidation>
    <dataValidation type="list" allowBlank="1" showInputMessage="1" showErrorMessage="1" sqref="L72:L79" xr:uid="{00000000-0002-0000-1600-000002000000}">
      <formula1>METODY</formula1>
    </dataValidation>
    <dataValidation type="list" allowBlank="1" showInputMessage="1" showErrorMessage="1" sqref="L81:L85" xr:uid="{00000000-0002-0000-1600-000003000000}">
      <formula1>PRAC_STUD</formula1>
    </dataValidation>
    <dataValidation type="list" allowBlank="1" showInputMessage="1" showErrorMessage="1" sqref="N14:S33" xr:uid="{00000000-0002-0000-1600-000004000000}">
      <formula1>KEW_P1</formula1>
    </dataValidation>
    <dataValidation type="list" allowBlank="1" showInputMessage="1" showErrorMessage="1" sqref="N34:S53" xr:uid="{00000000-0002-0000-1600-000005000000}">
      <formula1>KEU_P1</formula1>
    </dataValidation>
    <dataValidation type="list" allowBlank="1" showInputMessage="1" showErrorMessage="1" sqref="N54:S68" xr:uid="{00000000-0002-0000-1600-000006000000}">
      <formula1>KEK_P1</formula1>
    </dataValidation>
  </dataValidations>
  <hyperlinks>
    <hyperlink ref="O13" r:id="rId1" xr:uid="{00000000-0004-0000-16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usz84">
    <tabColor rgb="FFD0EBEC"/>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P1_POWiR!B34</f>
        <v>Moduł P1/4</v>
      </c>
      <c r="B3" s="452"/>
      <c r="C3" s="452"/>
      <c r="D3" s="453" t="str">
        <f>P1_POWiR!C34</f>
        <v>ROZWÓJ OSOBISTY I INTERPERSONALNY</v>
      </c>
      <c r="E3" s="454"/>
      <c r="F3" s="454"/>
      <c r="G3" s="454"/>
      <c r="H3" s="454"/>
      <c r="I3" s="454"/>
      <c r="J3" s="454"/>
      <c r="K3" s="455"/>
      <c r="L3" s="3"/>
      <c r="M3" s="3"/>
      <c r="N3" s="3"/>
      <c r="O3" s="3"/>
      <c r="P3" s="3"/>
      <c r="Q3" s="3"/>
      <c r="R3" s="3"/>
    </row>
    <row r="4" spans="1:19" ht="18.75" thickBot="1" x14ac:dyDescent="0.3">
      <c r="A4" s="456" t="s">
        <v>49</v>
      </c>
      <c r="B4" s="456"/>
      <c r="C4" s="456"/>
      <c r="D4" s="457" t="str">
        <f>P1_POWiR!B38</f>
        <v>Przedmiot 4.4.</v>
      </c>
      <c r="E4" s="458"/>
      <c r="F4" s="458"/>
      <c r="G4" s="458"/>
      <c r="H4" s="458"/>
      <c r="I4" s="458"/>
      <c r="J4" s="458"/>
      <c r="K4" s="459"/>
      <c r="L4" s="3"/>
      <c r="M4" s="3"/>
      <c r="N4" s="3"/>
      <c r="O4" s="3"/>
      <c r="P4" s="3"/>
      <c r="Q4" s="3"/>
      <c r="R4" s="3"/>
    </row>
    <row r="5" spans="1:19" ht="21" thickBot="1" x14ac:dyDescent="0.3">
      <c r="A5" s="446" t="s">
        <v>50</v>
      </c>
      <c r="B5" s="446"/>
      <c r="C5" s="446"/>
      <c r="D5" s="460" t="str">
        <f>P1_POWiR!D38</f>
        <v>Praca w zespole</v>
      </c>
      <c r="E5" s="460"/>
      <c r="F5" s="460"/>
      <c r="G5" s="460"/>
      <c r="H5" s="460"/>
      <c r="I5" s="460"/>
      <c r="J5" s="460"/>
      <c r="K5" s="460"/>
      <c r="L5" s="444" t="s">
        <v>28</v>
      </c>
      <c r="M5" s="444"/>
      <c r="N5" s="38">
        <f>P1_POWiR!E38</f>
        <v>3</v>
      </c>
      <c r="O5" s="444" t="s">
        <v>29</v>
      </c>
      <c r="P5" s="444"/>
      <c r="Q5" s="445" t="str">
        <f>P1_POWiR!J34</f>
        <v>dr J. Przewoźnik</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(4)'!G6</f>
        <v>I</v>
      </c>
      <c r="H7" s="86" t="s">
        <v>33</v>
      </c>
      <c r="I7" s="37">
        <f>'M (4)'!I6</f>
        <v>2</v>
      </c>
      <c r="J7" s="247" t="s">
        <v>53</v>
      </c>
      <c r="K7" s="248"/>
      <c r="L7" s="447" t="s">
        <v>35</v>
      </c>
      <c r="M7" s="448"/>
      <c r="N7" s="6" t="s">
        <v>36</v>
      </c>
      <c r="O7" s="449" t="s">
        <v>37</v>
      </c>
      <c r="P7" s="449"/>
      <c r="Q7" s="450" t="s">
        <v>38</v>
      </c>
      <c r="R7" s="450"/>
      <c r="S7" s="39">
        <f>P1_POWiR!G38</f>
        <v>14</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690</v>
      </c>
      <c r="C14" s="401"/>
      <c r="D14" s="401"/>
      <c r="E14" s="401"/>
      <c r="F14" s="401"/>
      <c r="G14" s="401"/>
      <c r="H14" s="401"/>
      <c r="I14" s="401"/>
      <c r="J14" s="401"/>
      <c r="K14" s="401"/>
      <c r="L14" s="401"/>
      <c r="M14" s="402"/>
      <c r="N14" s="409" t="s">
        <v>513</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t="s">
        <v>530</v>
      </c>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t="s">
        <v>571</v>
      </c>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c r="O18" s="396"/>
      <c r="P18" s="396"/>
      <c r="Q18" s="396"/>
      <c r="R18" s="396"/>
      <c r="S18" s="397"/>
    </row>
    <row r="19" spans="1:19" ht="15" customHeight="1" x14ac:dyDescent="0.25">
      <c r="A19" s="385"/>
      <c r="B19" s="412" t="s">
        <v>691</v>
      </c>
      <c r="C19" s="413"/>
      <c r="D19" s="413"/>
      <c r="E19" s="413"/>
      <c r="F19" s="413"/>
      <c r="G19" s="413"/>
      <c r="H19" s="413"/>
      <c r="I19" s="413"/>
      <c r="J19" s="413"/>
      <c r="K19" s="413"/>
      <c r="L19" s="413"/>
      <c r="M19" s="414"/>
      <c r="N19" s="415" t="s">
        <v>513</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t="s">
        <v>530</v>
      </c>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t="s">
        <v>693</v>
      </c>
      <c r="C24" s="413"/>
      <c r="D24" s="413"/>
      <c r="E24" s="413"/>
      <c r="F24" s="413"/>
      <c r="G24" s="413"/>
      <c r="H24" s="413"/>
      <c r="I24" s="413"/>
      <c r="J24" s="413"/>
      <c r="K24" s="413"/>
      <c r="L24" s="413"/>
      <c r="M24" s="414"/>
      <c r="N24" s="415" t="s">
        <v>513</v>
      </c>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t="s">
        <v>530</v>
      </c>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t="s">
        <v>499</v>
      </c>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c r="C29" s="413"/>
      <c r="D29" s="413"/>
      <c r="E29" s="413"/>
      <c r="F29" s="413"/>
      <c r="G29" s="413"/>
      <c r="H29" s="413"/>
      <c r="I29" s="413"/>
      <c r="J29" s="413"/>
      <c r="K29" s="413"/>
      <c r="L29" s="413"/>
      <c r="M29" s="414"/>
      <c r="N29" s="415"/>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694</v>
      </c>
      <c r="C34" s="401"/>
      <c r="D34" s="401"/>
      <c r="E34" s="401"/>
      <c r="F34" s="401"/>
      <c r="G34" s="401"/>
      <c r="H34" s="401"/>
      <c r="I34" s="401"/>
      <c r="J34" s="401"/>
      <c r="K34" s="401"/>
      <c r="L34" s="401"/>
      <c r="M34" s="402"/>
      <c r="N34" s="409" t="s">
        <v>501</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t="s">
        <v>518</v>
      </c>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695</v>
      </c>
      <c r="C39" s="413"/>
      <c r="D39" s="413"/>
      <c r="E39" s="413"/>
      <c r="F39" s="413"/>
      <c r="G39" s="413"/>
      <c r="H39" s="413"/>
      <c r="I39" s="413"/>
      <c r="J39" s="413"/>
      <c r="K39" s="413"/>
      <c r="L39" s="413"/>
      <c r="M39" s="414"/>
      <c r="N39" s="415" t="s">
        <v>539</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t="s">
        <v>625</v>
      </c>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t="s">
        <v>519</v>
      </c>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t="s">
        <v>696</v>
      </c>
      <c r="C44" s="413"/>
      <c r="D44" s="413"/>
      <c r="E44" s="413"/>
      <c r="F44" s="413"/>
      <c r="G44" s="413"/>
      <c r="H44" s="413"/>
      <c r="I44" s="413"/>
      <c r="J44" s="413"/>
      <c r="K44" s="413"/>
      <c r="L44" s="413"/>
      <c r="M44" s="414"/>
      <c r="N44" s="415" t="s">
        <v>503</v>
      </c>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t="s">
        <v>517</v>
      </c>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c r="C49" s="413"/>
      <c r="D49" s="413"/>
      <c r="E49" s="413"/>
      <c r="F49" s="413"/>
      <c r="G49" s="413"/>
      <c r="H49" s="413"/>
      <c r="I49" s="413"/>
      <c r="J49" s="413"/>
      <c r="K49" s="413"/>
      <c r="L49" s="413"/>
      <c r="M49" s="414"/>
      <c r="N49" s="415"/>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697</v>
      </c>
      <c r="C54" s="401"/>
      <c r="D54" s="401"/>
      <c r="E54" s="401"/>
      <c r="F54" s="401"/>
      <c r="G54" s="401"/>
      <c r="H54" s="401"/>
      <c r="I54" s="401"/>
      <c r="J54" s="401"/>
      <c r="K54" s="401"/>
      <c r="L54" s="401"/>
      <c r="M54" s="402"/>
      <c r="N54" s="409" t="s">
        <v>629</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t="s">
        <v>562</v>
      </c>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t="s">
        <v>698</v>
      </c>
      <c r="C59" s="413"/>
      <c r="D59" s="413"/>
      <c r="E59" s="413"/>
      <c r="F59" s="413"/>
      <c r="G59" s="413"/>
      <c r="H59" s="413"/>
      <c r="I59" s="413"/>
      <c r="J59" s="413"/>
      <c r="K59" s="413"/>
      <c r="L59" s="413"/>
      <c r="M59" s="414"/>
      <c r="N59" s="415" t="s">
        <v>629</v>
      </c>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t="s">
        <v>562</v>
      </c>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t="s">
        <v>505</v>
      </c>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c r="C64" s="413"/>
      <c r="D64" s="413"/>
      <c r="E64" s="413"/>
      <c r="F64" s="413"/>
      <c r="G64" s="413"/>
      <c r="H64" s="413"/>
      <c r="I64" s="413"/>
      <c r="J64" s="413"/>
      <c r="K64" s="413"/>
      <c r="L64" s="413"/>
      <c r="M64" s="414"/>
      <c r="N64" s="415"/>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P1_POWiR!G38</f>
        <v>14</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14</v>
      </c>
      <c r="H72" s="379"/>
      <c r="I72" s="380"/>
      <c r="J72" s="358"/>
      <c r="K72" s="361"/>
      <c r="L72" s="372" t="s">
        <v>92</v>
      </c>
      <c r="M72" s="373"/>
      <c r="N72" s="373"/>
      <c r="O72" s="373"/>
      <c r="P72" s="373"/>
      <c r="Q72" s="373"/>
      <c r="R72" s="373"/>
      <c r="S72" s="374"/>
    </row>
    <row r="73" spans="1:19" ht="15" customHeight="1" x14ac:dyDescent="0.25">
      <c r="A73" s="385"/>
      <c r="B73" s="352" t="s">
        <v>93</v>
      </c>
      <c r="C73" s="353"/>
      <c r="D73" s="353"/>
      <c r="E73" s="353"/>
      <c r="F73" s="354"/>
      <c r="G73" s="355"/>
      <c r="H73" s="356"/>
      <c r="I73" s="357"/>
      <c r="J73" s="358"/>
      <c r="K73" s="361"/>
      <c r="L73" s="372" t="s">
        <v>94</v>
      </c>
      <c r="M73" s="373"/>
      <c r="N73" s="373"/>
      <c r="O73" s="373"/>
      <c r="P73" s="373"/>
      <c r="Q73" s="373"/>
      <c r="R73" s="373"/>
      <c r="S73" s="374"/>
    </row>
    <row r="74" spans="1:19" ht="15" customHeight="1" x14ac:dyDescent="0.25">
      <c r="A74" s="385"/>
      <c r="B74" s="352" t="s">
        <v>95</v>
      </c>
      <c r="C74" s="353"/>
      <c r="D74" s="353"/>
      <c r="E74" s="353"/>
      <c r="F74" s="354"/>
      <c r="G74" s="355"/>
      <c r="H74" s="356"/>
      <c r="I74" s="357"/>
      <c r="J74" s="358"/>
      <c r="K74" s="361"/>
      <c r="L74" s="372" t="s">
        <v>96</v>
      </c>
      <c r="M74" s="373"/>
      <c r="N74" s="373"/>
      <c r="O74" s="373"/>
      <c r="P74" s="373"/>
      <c r="Q74" s="373"/>
      <c r="R74" s="373"/>
      <c r="S74" s="374"/>
    </row>
    <row r="75" spans="1:19" ht="15" customHeight="1" x14ac:dyDescent="0.25">
      <c r="A75" s="385"/>
      <c r="B75" s="352" t="s">
        <v>97</v>
      </c>
      <c r="C75" s="353"/>
      <c r="D75" s="353"/>
      <c r="E75" s="353"/>
      <c r="F75" s="354"/>
      <c r="G75" s="355"/>
      <c r="H75" s="356"/>
      <c r="I75" s="357"/>
      <c r="J75" s="358"/>
      <c r="K75" s="361"/>
      <c r="L75" s="372" t="s">
        <v>137</v>
      </c>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t="s">
        <v>98</v>
      </c>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t="s">
        <v>168</v>
      </c>
      <c r="M77" s="373"/>
      <c r="N77" s="373"/>
      <c r="O77" s="373"/>
      <c r="P77" s="373"/>
      <c r="Q77" s="373"/>
      <c r="R77" s="373"/>
      <c r="S77" s="374"/>
    </row>
    <row r="78" spans="1:19" ht="15" customHeight="1" x14ac:dyDescent="0.25">
      <c r="A78" s="385"/>
      <c r="B78" s="352" t="s">
        <v>103</v>
      </c>
      <c r="C78" s="353"/>
      <c r="D78" s="353"/>
      <c r="E78" s="353"/>
      <c r="F78" s="354"/>
      <c r="G78" s="355">
        <v>12</v>
      </c>
      <c r="H78" s="356"/>
      <c r="I78" s="357"/>
      <c r="J78" s="358"/>
      <c r="K78" s="361"/>
      <c r="L78" s="372" t="s">
        <v>102</v>
      </c>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148</v>
      </c>
      <c r="M81" s="373"/>
      <c r="N81" s="373"/>
      <c r="O81" s="373"/>
      <c r="P81" s="373"/>
      <c r="Q81" s="373"/>
      <c r="R81" s="373"/>
      <c r="S81" s="374"/>
    </row>
    <row r="82" spans="1:19" ht="15" customHeight="1" x14ac:dyDescent="0.25">
      <c r="A82" s="385"/>
      <c r="B82" s="352" t="s">
        <v>110</v>
      </c>
      <c r="C82" s="353"/>
      <c r="D82" s="353"/>
      <c r="E82" s="353"/>
      <c r="F82" s="354"/>
      <c r="G82" s="355">
        <v>2</v>
      </c>
      <c r="H82" s="356"/>
      <c r="I82" s="357"/>
      <c r="J82" s="358"/>
      <c r="K82" s="361"/>
      <c r="L82" s="372" t="s">
        <v>147</v>
      </c>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t="s">
        <v>134</v>
      </c>
      <c r="M83" s="373"/>
      <c r="N83" s="373"/>
      <c r="O83" s="373"/>
      <c r="P83" s="373"/>
      <c r="Q83" s="373"/>
      <c r="R83" s="373"/>
      <c r="S83" s="374"/>
    </row>
    <row r="84" spans="1:19" ht="15" customHeight="1" x14ac:dyDescent="0.25">
      <c r="A84" s="385"/>
      <c r="B84" s="366" t="s">
        <v>11</v>
      </c>
      <c r="C84" s="367"/>
      <c r="D84" s="367"/>
      <c r="E84" s="367"/>
      <c r="F84" s="368"/>
      <c r="G84" s="369">
        <f>P1_POWiR!H38</f>
        <v>61</v>
      </c>
      <c r="H84" s="370"/>
      <c r="I84" s="371"/>
      <c r="J84" s="358"/>
      <c r="K84" s="361"/>
      <c r="L84" s="372"/>
      <c r="M84" s="373"/>
      <c r="N84" s="373"/>
      <c r="O84" s="373"/>
      <c r="P84" s="373"/>
      <c r="Q84" s="373"/>
      <c r="R84" s="373"/>
      <c r="S84" s="374"/>
    </row>
    <row r="85" spans="1:19" ht="15" customHeight="1" x14ac:dyDescent="0.25">
      <c r="A85" s="385"/>
      <c r="B85" s="375" t="s">
        <v>114</v>
      </c>
      <c r="C85" s="376"/>
      <c r="D85" s="376"/>
      <c r="E85" s="376"/>
      <c r="F85" s="377"/>
      <c r="G85" s="378">
        <f>SUM(G84,G71)</f>
        <v>75</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P1_POWiR!F38</f>
        <v>zaliczenie</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144</v>
      </c>
      <c r="C90" s="321"/>
      <c r="D90" s="321"/>
      <c r="E90" s="322"/>
      <c r="F90" s="323">
        <v>40</v>
      </c>
      <c r="G90" s="324"/>
      <c r="H90" s="324"/>
      <c r="I90" s="325"/>
      <c r="J90" s="344"/>
      <c r="K90" s="345"/>
      <c r="L90" s="326" t="s">
        <v>122</v>
      </c>
      <c r="M90" s="327"/>
      <c r="N90" s="327"/>
      <c r="O90" s="327"/>
      <c r="P90" s="327"/>
      <c r="Q90" s="327"/>
      <c r="R90" s="327"/>
      <c r="S90" s="328"/>
    </row>
    <row r="91" spans="1:19" ht="15" customHeight="1" x14ac:dyDescent="0.25">
      <c r="A91" s="340"/>
      <c r="B91" s="320" t="s">
        <v>98</v>
      </c>
      <c r="C91" s="321"/>
      <c r="D91" s="321"/>
      <c r="E91" s="322"/>
      <c r="F91" s="323">
        <v>50</v>
      </c>
      <c r="G91" s="324"/>
      <c r="H91" s="324"/>
      <c r="I91" s="325"/>
      <c r="J91" s="344"/>
      <c r="K91" s="345"/>
      <c r="L91" s="326" t="s">
        <v>123</v>
      </c>
      <c r="M91" s="327"/>
      <c r="N91" s="327"/>
      <c r="O91" s="327"/>
      <c r="P91" s="327"/>
      <c r="Q91" s="327"/>
      <c r="R91" s="327"/>
      <c r="S91" s="328"/>
    </row>
    <row r="92" spans="1:19" ht="15" customHeight="1" x14ac:dyDescent="0.25">
      <c r="A92" s="340"/>
      <c r="B92" s="320" t="s">
        <v>139</v>
      </c>
      <c r="C92" s="321"/>
      <c r="D92" s="321"/>
      <c r="E92" s="322"/>
      <c r="F92" s="323">
        <v>10</v>
      </c>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699</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700</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701</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1700-000000000000}">
      <formula1>KEK_P1</formula1>
    </dataValidation>
    <dataValidation type="list" allowBlank="1" showInputMessage="1" showErrorMessage="1" sqref="N34:S53" xr:uid="{00000000-0002-0000-1700-000001000000}">
      <formula1>KEU_P1</formula1>
    </dataValidation>
    <dataValidation type="list" allowBlank="1" showInputMessage="1" showErrorMessage="1" sqref="N14:S33" xr:uid="{00000000-0002-0000-1700-000002000000}">
      <formula1>KEW_P1</formula1>
    </dataValidation>
    <dataValidation type="list" allowBlank="1" showInputMessage="1" showErrorMessage="1" sqref="L81:L85" xr:uid="{00000000-0002-0000-1700-000003000000}">
      <formula1>PRAC_STUD</formula1>
    </dataValidation>
    <dataValidation type="list" allowBlank="1" showInputMessage="1" showErrorMessage="1" sqref="L72:L79" xr:uid="{00000000-0002-0000-1700-000004000000}">
      <formula1>METODY</formula1>
    </dataValidation>
    <dataValidation type="list" allowBlank="1" showInputMessage="1" showErrorMessage="1" sqref="L7" xr:uid="{00000000-0002-0000-1700-000005000000}">
      <formula1>STATUS</formula1>
    </dataValidation>
    <dataValidation type="list" allowBlank="1" showInputMessage="1" showErrorMessage="1" sqref="B90:E94" xr:uid="{00000000-0002-0000-1700-000006000000}">
      <formula1>ZAL</formula1>
    </dataValidation>
  </dataValidations>
  <hyperlinks>
    <hyperlink ref="O13" r:id="rId1" xr:uid="{00000000-0004-0000-17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usz25">
    <tabColor rgb="FFD0EBEC"/>
    <pageSetUpPr fitToPage="1"/>
  </sheetPr>
  <dimension ref="A1:S103"/>
  <sheetViews>
    <sheetView showGridLines="0" zoomScale="95" zoomScaleNormal="95" zoomScaleSheetLayoutView="80" workbookViewId="0">
      <selection activeCell="B102" sqref="B102:S102"/>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P1_POWiR!B34</f>
        <v>Moduł P1/4</v>
      </c>
      <c r="B3" s="452"/>
      <c r="C3" s="452"/>
      <c r="D3" s="453" t="str">
        <f>P1_POWiR!C34</f>
        <v>ROZWÓJ OSOBISTY I INTERPERSONALNY</v>
      </c>
      <c r="E3" s="454"/>
      <c r="F3" s="454"/>
      <c r="G3" s="454"/>
      <c r="H3" s="454"/>
      <c r="I3" s="454"/>
      <c r="J3" s="454"/>
      <c r="K3" s="455"/>
      <c r="L3" s="3"/>
      <c r="M3" s="3"/>
      <c r="N3" s="3"/>
      <c r="O3" s="3"/>
      <c r="P3" s="3"/>
      <c r="Q3" s="3"/>
      <c r="R3" s="3"/>
    </row>
    <row r="4" spans="1:19" ht="18.75" thickBot="1" x14ac:dyDescent="0.3">
      <c r="A4" s="456" t="s">
        <v>49</v>
      </c>
      <c r="B4" s="456"/>
      <c r="C4" s="456"/>
      <c r="D4" s="457" t="str">
        <f>P1_POWiR!B39</f>
        <v>Przedmiot 4.5.</v>
      </c>
      <c r="E4" s="458"/>
      <c r="F4" s="458"/>
      <c r="G4" s="458"/>
      <c r="H4" s="458"/>
      <c r="I4" s="458"/>
      <c r="J4" s="458"/>
      <c r="K4" s="459"/>
      <c r="L4" s="3"/>
      <c r="M4" s="3"/>
      <c r="N4" s="3"/>
      <c r="O4" s="3"/>
      <c r="P4" s="3"/>
      <c r="Q4" s="3"/>
      <c r="R4" s="3"/>
    </row>
    <row r="5" spans="1:19" ht="21" thickBot="1" x14ac:dyDescent="0.3">
      <c r="A5" s="446" t="s">
        <v>50</v>
      </c>
      <c r="B5" s="446"/>
      <c r="C5" s="446"/>
      <c r="D5" s="460" t="str">
        <f>P1_POWiR!C39</f>
        <v>Stres i wypalenie zawodowe</v>
      </c>
      <c r="E5" s="460"/>
      <c r="F5" s="460"/>
      <c r="G5" s="460"/>
      <c r="H5" s="460"/>
      <c r="I5" s="460"/>
      <c r="J5" s="460"/>
      <c r="K5" s="460"/>
      <c r="L5" s="444" t="s">
        <v>28</v>
      </c>
      <c r="M5" s="444"/>
      <c r="N5" s="38">
        <f>P1_POWiR!E39</f>
        <v>3</v>
      </c>
      <c r="O5" s="444" t="s">
        <v>29</v>
      </c>
      <c r="P5" s="444"/>
      <c r="Q5" s="445" t="str">
        <f>P1_POWiR!J34</f>
        <v>dr J. Przewoźnik</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(4)'!G6</f>
        <v>I</v>
      </c>
      <c r="H7" s="86" t="s">
        <v>33</v>
      </c>
      <c r="I7" s="37">
        <f>'M (4)'!I6</f>
        <v>2</v>
      </c>
      <c r="J7" s="247" t="s">
        <v>53</v>
      </c>
      <c r="K7" s="248"/>
      <c r="L7" s="447" t="s">
        <v>35</v>
      </c>
      <c r="M7" s="448"/>
      <c r="N7" s="6" t="s">
        <v>36</v>
      </c>
      <c r="O7" s="449" t="s">
        <v>37</v>
      </c>
      <c r="P7" s="449"/>
      <c r="Q7" s="450" t="s">
        <v>38</v>
      </c>
      <c r="R7" s="450"/>
      <c r="S7" s="39">
        <f>P1_POWiR!G39</f>
        <v>14</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702</v>
      </c>
      <c r="C14" s="401"/>
      <c r="D14" s="401"/>
      <c r="E14" s="401"/>
      <c r="F14" s="401"/>
      <c r="G14" s="401"/>
      <c r="H14" s="401"/>
      <c r="I14" s="401"/>
      <c r="J14" s="401"/>
      <c r="K14" s="401"/>
      <c r="L14" s="401"/>
      <c r="M14" s="402"/>
      <c r="N14" s="409" t="s">
        <v>513</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t="s">
        <v>499</v>
      </c>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c r="O18" s="396"/>
      <c r="P18" s="396"/>
      <c r="Q18" s="396"/>
      <c r="R18" s="396"/>
      <c r="S18" s="397"/>
    </row>
    <row r="19" spans="1:19" ht="15" customHeight="1" x14ac:dyDescent="0.25">
      <c r="A19" s="385"/>
      <c r="B19" s="412" t="s">
        <v>703</v>
      </c>
      <c r="C19" s="413"/>
      <c r="D19" s="413"/>
      <c r="E19" s="413"/>
      <c r="F19" s="413"/>
      <c r="G19" s="413"/>
      <c r="H19" s="413"/>
      <c r="I19" s="413"/>
      <c r="J19" s="413"/>
      <c r="K19" s="413"/>
      <c r="L19" s="413"/>
      <c r="M19" s="414"/>
      <c r="N19" s="415" t="s">
        <v>513</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t="s">
        <v>499</v>
      </c>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c r="C24" s="413"/>
      <c r="D24" s="413"/>
      <c r="E24" s="413"/>
      <c r="F24" s="413"/>
      <c r="G24" s="413"/>
      <c r="H24" s="413"/>
      <c r="I24" s="413"/>
      <c r="J24" s="413"/>
      <c r="K24" s="413"/>
      <c r="L24" s="413"/>
      <c r="M24" s="414"/>
      <c r="N24" s="415"/>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c r="C29" s="413"/>
      <c r="D29" s="413"/>
      <c r="E29" s="413"/>
      <c r="F29" s="413"/>
      <c r="G29" s="413"/>
      <c r="H29" s="413"/>
      <c r="I29" s="413"/>
      <c r="J29" s="413"/>
      <c r="K29" s="413"/>
      <c r="L29" s="413"/>
      <c r="M29" s="414"/>
      <c r="N29" s="415"/>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704</v>
      </c>
      <c r="C34" s="401"/>
      <c r="D34" s="401"/>
      <c r="E34" s="401"/>
      <c r="F34" s="401"/>
      <c r="G34" s="401"/>
      <c r="H34" s="401"/>
      <c r="I34" s="401"/>
      <c r="J34" s="401"/>
      <c r="K34" s="401"/>
      <c r="L34" s="401"/>
      <c r="M34" s="402"/>
      <c r="N34" s="409" t="s">
        <v>518</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t="s">
        <v>553</v>
      </c>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705</v>
      </c>
      <c r="C39" s="413"/>
      <c r="D39" s="413"/>
      <c r="E39" s="413"/>
      <c r="F39" s="413"/>
      <c r="G39" s="413"/>
      <c r="H39" s="413"/>
      <c r="I39" s="413"/>
      <c r="J39" s="413"/>
      <c r="K39" s="413"/>
      <c r="L39" s="413"/>
      <c r="M39" s="414"/>
      <c r="N39" s="415" t="s">
        <v>503</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t="s">
        <v>519</v>
      </c>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t="s">
        <v>539</v>
      </c>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c r="C44" s="413"/>
      <c r="D44" s="413"/>
      <c r="E44" s="413"/>
      <c r="F44" s="413"/>
      <c r="G44" s="413"/>
      <c r="H44" s="413"/>
      <c r="I44" s="413"/>
      <c r="J44" s="413"/>
      <c r="K44" s="413"/>
      <c r="L44" s="413"/>
      <c r="M44" s="414"/>
      <c r="N44" s="415"/>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c r="C49" s="413"/>
      <c r="D49" s="413"/>
      <c r="E49" s="413"/>
      <c r="F49" s="413"/>
      <c r="G49" s="413"/>
      <c r="H49" s="413"/>
      <c r="I49" s="413"/>
      <c r="J49" s="413"/>
      <c r="K49" s="413"/>
      <c r="L49" s="413"/>
      <c r="M49" s="414"/>
      <c r="N49" s="415"/>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706</v>
      </c>
      <c r="C54" s="401"/>
      <c r="D54" s="401"/>
      <c r="E54" s="401"/>
      <c r="F54" s="401"/>
      <c r="G54" s="401"/>
      <c r="H54" s="401"/>
      <c r="I54" s="401"/>
      <c r="J54" s="401"/>
      <c r="K54" s="401"/>
      <c r="L54" s="401"/>
      <c r="M54" s="402"/>
      <c r="N54" s="409" t="s">
        <v>507</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t="s">
        <v>543</v>
      </c>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t="s">
        <v>505</v>
      </c>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t="s">
        <v>630</v>
      </c>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t="s">
        <v>707</v>
      </c>
      <c r="C59" s="413"/>
      <c r="D59" s="413"/>
      <c r="E59" s="413"/>
      <c r="F59" s="413"/>
      <c r="G59" s="413"/>
      <c r="H59" s="413"/>
      <c r="I59" s="413"/>
      <c r="J59" s="413"/>
      <c r="K59" s="413"/>
      <c r="L59" s="413"/>
      <c r="M59" s="414"/>
      <c r="N59" s="415" t="s">
        <v>629</v>
      </c>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t="s">
        <v>562</v>
      </c>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c r="C64" s="413"/>
      <c r="D64" s="413"/>
      <c r="E64" s="413"/>
      <c r="F64" s="413"/>
      <c r="G64" s="413"/>
      <c r="H64" s="413"/>
      <c r="I64" s="413"/>
      <c r="J64" s="413"/>
      <c r="K64" s="413"/>
      <c r="L64" s="413"/>
      <c r="M64" s="414"/>
      <c r="N64" s="415"/>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P1_POWiR!G39</f>
        <v>14</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14</v>
      </c>
      <c r="H72" s="379"/>
      <c r="I72" s="380"/>
      <c r="J72" s="358"/>
      <c r="K72" s="361"/>
      <c r="L72" s="372" t="s">
        <v>92</v>
      </c>
      <c r="M72" s="373"/>
      <c r="N72" s="373"/>
      <c r="O72" s="373"/>
      <c r="P72" s="373"/>
      <c r="Q72" s="373"/>
      <c r="R72" s="373"/>
      <c r="S72" s="374"/>
    </row>
    <row r="73" spans="1:19" ht="15" customHeight="1" x14ac:dyDescent="0.25">
      <c r="A73" s="385"/>
      <c r="B73" s="352" t="s">
        <v>93</v>
      </c>
      <c r="C73" s="353"/>
      <c r="D73" s="353"/>
      <c r="E73" s="353"/>
      <c r="F73" s="354"/>
      <c r="G73" s="355"/>
      <c r="H73" s="356"/>
      <c r="I73" s="357"/>
      <c r="J73" s="358"/>
      <c r="K73" s="361"/>
      <c r="L73" s="372" t="s">
        <v>168</v>
      </c>
      <c r="M73" s="373"/>
      <c r="N73" s="373"/>
      <c r="O73" s="373"/>
      <c r="P73" s="373"/>
      <c r="Q73" s="373"/>
      <c r="R73" s="373"/>
      <c r="S73" s="374"/>
    </row>
    <row r="74" spans="1:19" ht="15" customHeight="1" x14ac:dyDescent="0.25">
      <c r="A74" s="385"/>
      <c r="B74" s="352" t="s">
        <v>95</v>
      </c>
      <c r="C74" s="353"/>
      <c r="D74" s="353"/>
      <c r="E74" s="353"/>
      <c r="F74" s="354"/>
      <c r="G74" s="355"/>
      <c r="H74" s="356"/>
      <c r="I74" s="357"/>
      <c r="J74" s="358"/>
      <c r="K74" s="361"/>
      <c r="L74" s="372" t="s">
        <v>96</v>
      </c>
      <c r="M74" s="373"/>
      <c r="N74" s="373"/>
      <c r="O74" s="373"/>
      <c r="P74" s="373"/>
      <c r="Q74" s="373"/>
      <c r="R74" s="373"/>
      <c r="S74" s="374"/>
    </row>
    <row r="75" spans="1:19" ht="15" customHeight="1" x14ac:dyDescent="0.25">
      <c r="A75" s="385"/>
      <c r="B75" s="352" t="s">
        <v>97</v>
      </c>
      <c r="C75" s="353"/>
      <c r="D75" s="353"/>
      <c r="E75" s="353"/>
      <c r="F75" s="354"/>
      <c r="G75" s="355"/>
      <c r="H75" s="356"/>
      <c r="I75" s="357"/>
      <c r="J75" s="358"/>
      <c r="K75" s="361"/>
      <c r="L75" s="372" t="s">
        <v>137</v>
      </c>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c r="M77" s="373"/>
      <c r="N77" s="373"/>
      <c r="O77" s="373"/>
      <c r="P77" s="373"/>
      <c r="Q77" s="373"/>
      <c r="R77" s="373"/>
      <c r="S77" s="374"/>
    </row>
    <row r="78" spans="1:19" ht="15" customHeight="1" x14ac:dyDescent="0.25">
      <c r="A78" s="385"/>
      <c r="B78" s="352" t="s">
        <v>103</v>
      </c>
      <c r="C78" s="353"/>
      <c r="D78" s="353"/>
      <c r="E78" s="353"/>
      <c r="F78" s="354"/>
      <c r="G78" s="355">
        <v>12</v>
      </c>
      <c r="H78" s="356"/>
      <c r="I78" s="357"/>
      <c r="J78" s="358"/>
      <c r="K78" s="361"/>
      <c r="L78" s="372"/>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109</v>
      </c>
      <c r="M81" s="373"/>
      <c r="N81" s="373"/>
      <c r="O81" s="373"/>
      <c r="P81" s="373"/>
      <c r="Q81" s="373"/>
      <c r="R81" s="373"/>
      <c r="S81" s="374"/>
    </row>
    <row r="82" spans="1:19" ht="15" customHeight="1" x14ac:dyDescent="0.25">
      <c r="A82" s="385"/>
      <c r="B82" s="352" t="s">
        <v>110</v>
      </c>
      <c r="C82" s="353"/>
      <c r="D82" s="353"/>
      <c r="E82" s="353"/>
      <c r="F82" s="354"/>
      <c r="G82" s="355">
        <v>2</v>
      </c>
      <c r="H82" s="356"/>
      <c r="I82" s="357"/>
      <c r="J82" s="358"/>
      <c r="K82" s="361"/>
      <c r="L82" s="372" t="s">
        <v>147</v>
      </c>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c r="M83" s="373"/>
      <c r="N83" s="373"/>
      <c r="O83" s="373"/>
      <c r="P83" s="373"/>
      <c r="Q83" s="373"/>
      <c r="R83" s="373"/>
      <c r="S83" s="374"/>
    </row>
    <row r="84" spans="1:19" ht="15" customHeight="1" x14ac:dyDescent="0.25">
      <c r="A84" s="385"/>
      <c r="B84" s="366" t="s">
        <v>11</v>
      </c>
      <c r="C84" s="367"/>
      <c r="D84" s="367"/>
      <c r="E84" s="367"/>
      <c r="F84" s="368"/>
      <c r="G84" s="369">
        <f>P1_POWiR!H39</f>
        <v>61</v>
      </c>
      <c r="H84" s="370"/>
      <c r="I84" s="371"/>
      <c r="J84" s="358"/>
      <c r="K84" s="361"/>
      <c r="L84" s="372"/>
      <c r="M84" s="373"/>
      <c r="N84" s="373"/>
      <c r="O84" s="373"/>
      <c r="P84" s="373"/>
      <c r="Q84" s="373"/>
      <c r="R84" s="373"/>
      <c r="S84" s="374"/>
    </row>
    <row r="85" spans="1:19" ht="15" customHeight="1" x14ac:dyDescent="0.25">
      <c r="A85" s="385"/>
      <c r="B85" s="375" t="s">
        <v>114</v>
      </c>
      <c r="C85" s="376"/>
      <c r="D85" s="376"/>
      <c r="E85" s="376"/>
      <c r="F85" s="377"/>
      <c r="G85" s="378">
        <f>SUM(G84,G71)</f>
        <v>75</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P1_POWiR!F39</f>
        <v>zaliczenie</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98</v>
      </c>
      <c r="C90" s="321"/>
      <c r="D90" s="321"/>
      <c r="E90" s="322"/>
      <c r="F90" s="323">
        <v>80</v>
      </c>
      <c r="G90" s="324"/>
      <c r="H90" s="324"/>
      <c r="I90" s="325"/>
      <c r="J90" s="344"/>
      <c r="K90" s="345"/>
      <c r="L90" s="326" t="s">
        <v>122</v>
      </c>
      <c r="M90" s="327"/>
      <c r="N90" s="327"/>
      <c r="O90" s="327"/>
      <c r="P90" s="327"/>
      <c r="Q90" s="327"/>
      <c r="R90" s="327"/>
      <c r="S90" s="328"/>
    </row>
    <row r="91" spans="1:19" ht="15" customHeight="1" x14ac:dyDescent="0.25">
      <c r="A91" s="340"/>
      <c r="B91" s="320" t="s">
        <v>139</v>
      </c>
      <c r="C91" s="321"/>
      <c r="D91" s="321"/>
      <c r="E91" s="322"/>
      <c r="F91" s="323">
        <v>20</v>
      </c>
      <c r="G91" s="324"/>
      <c r="H91" s="324"/>
      <c r="I91" s="325"/>
      <c r="J91" s="344"/>
      <c r="K91" s="345"/>
      <c r="L91" s="326" t="s">
        <v>123</v>
      </c>
      <c r="M91" s="327"/>
      <c r="N91" s="327"/>
      <c r="O91" s="327"/>
      <c r="P91" s="327"/>
      <c r="Q91" s="327"/>
      <c r="R91" s="327"/>
      <c r="S91" s="328"/>
    </row>
    <row r="92" spans="1:19" ht="15" customHeight="1" x14ac:dyDescent="0.25">
      <c r="A92" s="340"/>
      <c r="B92" s="320"/>
      <c r="C92" s="321"/>
      <c r="D92" s="321"/>
      <c r="E92" s="322"/>
      <c r="F92" s="323"/>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708</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709</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710</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1800-000000000000}">
      <formula1>KEK_P1</formula1>
    </dataValidation>
    <dataValidation type="list" allowBlank="1" showInputMessage="1" showErrorMessage="1" sqref="N34:S53" xr:uid="{00000000-0002-0000-1800-000001000000}">
      <formula1>KEU_P1</formula1>
    </dataValidation>
    <dataValidation type="list" allowBlank="1" showInputMessage="1" showErrorMessage="1" sqref="N14:S33" xr:uid="{00000000-0002-0000-1800-000002000000}">
      <formula1>KEW_P1</formula1>
    </dataValidation>
    <dataValidation type="list" allowBlank="1" showInputMessage="1" showErrorMessage="1" sqref="L81:L85" xr:uid="{00000000-0002-0000-1800-000003000000}">
      <formula1>PRAC_STUD</formula1>
    </dataValidation>
    <dataValidation type="list" allowBlank="1" showInputMessage="1" showErrorMessage="1" sqref="L72:L79" xr:uid="{00000000-0002-0000-1800-000004000000}">
      <formula1>METODY</formula1>
    </dataValidation>
    <dataValidation type="list" allowBlank="1" showInputMessage="1" showErrorMessage="1" sqref="L7" xr:uid="{00000000-0002-0000-1800-000005000000}">
      <formula1>STATUS</formula1>
    </dataValidation>
    <dataValidation type="list" allowBlank="1" showInputMessage="1" showErrorMessage="1" sqref="B90:E94" xr:uid="{00000000-0002-0000-1800-000006000000}">
      <formula1>ZAL</formula1>
    </dataValidation>
  </dataValidations>
  <hyperlinks>
    <hyperlink ref="O13" r:id="rId1" xr:uid="{00000000-0004-0000-18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usz85">
    <tabColor rgb="FFD0EBEC"/>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P1_POWiR!B34</f>
        <v>Moduł P1/4</v>
      </c>
      <c r="B3" s="452"/>
      <c r="C3" s="452"/>
      <c r="D3" s="453" t="str">
        <f>P1_POWiR!C34</f>
        <v>ROZWÓJ OSOBISTY I INTERPERSONALNY</v>
      </c>
      <c r="E3" s="454"/>
      <c r="F3" s="454"/>
      <c r="G3" s="454"/>
      <c r="H3" s="454"/>
      <c r="I3" s="454"/>
      <c r="J3" s="454"/>
      <c r="K3" s="455"/>
      <c r="L3" s="3"/>
      <c r="M3" s="3"/>
      <c r="N3" s="3"/>
      <c r="O3" s="3"/>
      <c r="P3" s="3"/>
      <c r="Q3" s="3"/>
      <c r="R3" s="3"/>
    </row>
    <row r="4" spans="1:19" ht="18.75" thickBot="1" x14ac:dyDescent="0.3">
      <c r="A4" s="456" t="s">
        <v>49</v>
      </c>
      <c r="B4" s="456"/>
      <c r="C4" s="456"/>
      <c r="D4" s="457" t="str">
        <f>P1_POWiR!B39</f>
        <v>Przedmiot 4.5.</v>
      </c>
      <c r="E4" s="458"/>
      <c r="F4" s="458"/>
      <c r="G4" s="458"/>
      <c r="H4" s="458"/>
      <c r="I4" s="458"/>
      <c r="J4" s="458"/>
      <c r="K4" s="459"/>
      <c r="L4" s="3"/>
      <c r="M4" s="3"/>
      <c r="N4" s="3"/>
      <c r="O4" s="3"/>
      <c r="P4" s="3"/>
      <c r="Q4" s="3"/>
      <c r="R4" s="3"/>
    </row>
    <row r="5" spans="1:19" ht="21" thickBot="1" x14ac:dyDescent="0.3">
      <c r="A5" s="446" t="s">
        <v>50</v>
      </c>
      <c r="B5" s="446"/>
      <c r="C5" s="446"/>
      <c r="D5" s="460" t="str">
        <f>P1_POWiR!D39</f>
        <v>Trening kreatywności</v>
      </c>
      <c r="E5" s="460"/>
      <c r="F5" s="460"/>
      <c r="G5" s="460"/>
      <c r="H5" s="460"/>
      <c r="I5" s="460"/>
      <c r="J5" s="460"/>
      <c r="K5" s="460"/>
      <c r="L5" s="444" t="s">
        <v>28</v>
      </c>
      <c r="M5" s="444"/>
      <c r="N5" s="38">
        <f>P1_POWiR!E39</f>
        <v>3</v>
      </c>
      <c r="O5" s="444" t="s">
        <v>29</v>
      </c>
      <c r="P5" s="444"/>
      <c r="Q5" s="445" t="str">
        <f>P1_POWiR!J34</f>
        <v>dr J. Przewoźnik</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(4)'!G6</f>
        <v>I</v>
      </c>
      <c r="H7" s="86" t="s">
        <v>33</v>
      </c>
      <c r="I7" s="37">
        <f>'M (4)'!I6</f>
        <v>2</v>
      </c>
      <c r="J7" s="247" t="s">
        <v>53</v>
      </c>
      <c r="K7" s="248"/>
      <c r="L7" s="447" t="s">
        <v>35</v>
      </c>
      <c r="M7" s="448"/>
      <c r="N7" s="6" t="s">
        <v>36</v>
      </c>
      <c r="O7" s="449" t="s">
        <v>37</v>
      </c>
      <c r="P7" s="449"/>
      <c r="Q7" s="450" t="s">
        <v>38</v>
      </c>
      <c r="R7" s="450"/>
      <c r="S7" s="39">
        <f>P1_POWiR!G39</f>
        <v>14</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711</v>
      </c>
      <c r="C14" s="401"/>
      <c r="D14" s="401"/>
      <c r="E14" s="401"/>
      <c r="F14" s="401"/>
      <c r="G14" s="401"/>
      <c r="H14" s="401"/>
      <c r="I14" s="401"/>
      <c r="J14" s="401"/>
      <c r="K14" s="401"/>
      <c r="L14" s="401"/>
      <c r="M14" s="402"/>
      <c r="N14" s="409" t="s">
        <v>513</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t="s">
        <v>533</v>
      </c>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c r="O18" s="396"/>
      <c r="P18" s="396"/>
      <c r="Q18" s="396"/>
      <c r="R18" s="396"/>
      <c r="S18" s="397"/>
    </row>
    <row r="19" spans="1:19" ht="15" customHeight="1" x14ac:dyDescent="0.25">
      <c r="A19" s="385"/>
      <c r="B19" s="412" t="s">
        <v>712</v>
      </c>
      <c r="C19" s="413"/>
      <c r="D19" s="413"/>
      <c r="E19" s="413"/>
      <c r="F19" s="413"/>
      <c r="G19" s="413"/>
      <c r="H19" s="413"/>
      <c r="I19" s="413"/>
      <c r="J19" s="413"/>
      <c r="K19" s="413"/>
      <c r="L19" s="413"/>
      <c r="M19" s="414"/>
      <c r="N19" s="415" t="s">
        <v>499</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t="s">
        <v>531</v>
      </c>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t="s">
        <v>533</v>
      </c>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t="s">
        <v>713</v>
      </c>
      <c r="C24" s="413"/>
      <c r="D24" s="413"/>
      <c r="E24" s="413"/>
      <c r="F24" s="413"/>
      <c r="G24" s="413"/>
      <c r="H24" s="413"/>
      <c r="I24" s="413"/>
      <c r="J24" s="413"/>
      <c r="K24" s="413"/>
      <c r="L24" s="413"/>
      <c r="M24" s="414"/>
      <c r="N24" s="415" t="s">
        <v>499</v>
      </c>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t="s">
        <v>533</v>
      </c>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c r="C29" s="413"/>
      <c r="D29" s="413"/>
      <c r="E29" s="413"/>
      <c r="F29" s="413"/>
      <c r="G29" s="413"/>
      <c r="H29" s="413"/>
      <c r="I29" s="413"/>
      <c r="J29" s="413"/>
      <c r="K29" s="413"/>
      <c r="L29" s="413"/>
      <c r="M29" s="414"/>
      <c r="N29" s="415"/>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714</v>
      </c>
      <c r="C34" s="401"/>
      <c r="D34" s="401"/>
      <c r="E34" s="401"/>
      <c r="F34" s="401"/>
      <c r="G34" s="401"/>
      <c r="H34" s="401"/>
      <c r="I34" s="401"/>
      <c r="J34" s="401"/>
      <c r="K34" s="401"/>
      <c r="L34" s="401"/>
      <c r="M34" s="402"/>
      <c r="N34" s="409" t="s">
        <v>501</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t="s">
        <v>503</v>
      </c>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715</v>
      </c>
      <c r="C39" s="413"/>
      <c r="D39" s="413"/>
      <c r="E39" s="413"/>
      <c r="F39" s="413"/>
      <c r="G39" s="413"/>
      <c r="H39" s="413"/>
      <c r="I39" s="413"/>
      <c r="J39" s="413"/>
      <c r="K39" s="413"/>
      <c r="L39" s="413"/>
      <c r="M39" s="414"/>
      <c r="N39" s="415" t="s">
        <v>503</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t="s">
        <v>625</v>
      </c>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t="s">
        <v>537</v>
      </c>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c r="C44" s="413"/>
      <c r="D44" s="413"/>
      <c r="E44" s="413"/>
      <c r="F44" s="413"/>
      <c r="G44" s="413"/>
      <c r="H44" s="413"/>
      <c r="I44" s="413"/>
      <c r="J44" s="413"/>
      <c r="K44" s="413"/>
      <c r="L44" s="413"/>
      <c r="M44" s="414"/>
      <c r="N44" s="415"/>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c r="C49" s="413"/>
      <c r="D49" s="413"/>
      <c r="E49" s="413"/>
      <c r="F49" s="413"/>
      <c r="G49" s="413"/>
      <c r="H49" s="413"/>
      <c r="I49" s="413"/>
      <c r="J49" s="413"/>
      <c r="K49" s="413"/>
      <c r="L49" s="413"/>
      <c r="M49" s="414"/>
      <c r="N49" s="415"/>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716</v>
      </c>
      <c r="C54" s="401"/>
      <c r="D54" s="401"/>
      <c r="E54" s="401"/>
      <c r="F54" s="401"/>
      <c r="G54" s="401"/>
      <c r="H54" s="401"/>
      <c r="I54" s="401"/>
      <c r="J54" s="401"/>
      <c r="K54" s="401"/>
      <c r="L54" s="401"/>
      <c r="M54" s="402"/>
      <c r="N54" s="409" t="s">
        <v>629</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t="s">
        <v>543</v>
      </c>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t="s">
        <v>562</v>
      </c>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t="s">
        <v>717</v>
      </c>
      <c r="C59" s="413"/>
      <c r="D59" s="413"/>
      <c r="E59" s="413"/>
      <c r="F59" s="413"/>
      <c r="G59" s="413"/>
      <c r="H59" s="413"/>
      <c r="I59" s="413"/>
      <c r="J59" s="413"/>
      <c r="K59" s="413"/>
      <c r="L59" s="413"/>
      <c r="M59" s="414"/>
      <c r="N59" s="415" t="s">
        <v>507</v>
      </c>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t="s">
        <v>543</v>
      </c>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t="s">
        <v>562</v>
      </c>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c r="C64" s="413"/>
      <c r="D64" s="413"/>
      <c r="E64" s="413"/>
      <c r="F64" s="413"/>
      <c r="G64" s="413"/>
      <c r="H64" s="413"/>
      <c r="I64" s="413"/>
      <c r="J64" s="413"/>
      <c r="K64" s="413"/>
      <c r="L64" s="413"/>
      <c r="M64" s="414"/>
      <c r="N64" s="415"/>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P1_POWiR!G39</f>
        <v>14</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14</v>
      </c>
      <c r="H72" s="379"/>
      <c r="I72" s="380"/>
      <c r="J72" s="358"/>
      <c r="K72" s="361"/>
      <c r="L72" s="372" t="s">
        <v>92</v>
      </c>
      <c r="M72" s="373"/>
      <c r="N72" s="373"/>
      <c r="O72" s="373"/>
      <c r="P72" s="373"/>
      <c r="Q72" s="373"/>
      <c r="R72" s="373"/>
      <c r="S72" s="374"/>
    </row>
    <row r="73" spans="1:19" ht="15" customHeight="1" x14ac:dyDescent="0.25">
      <c r="A73" s="385"/>
      <c r="B73" s="352" t="s">
        <v>93</v>
      </c>
      <c r="C73" s="353"/>
      <c r="D73" s="353"/>
      <c r="E73" s="353"/>
      <c r="F73" s="354"/>
      <c r="G73" s="355"/>
      <c r="H73" s="356"/>
      <c r="I73" s="357"/>
      <c r="J73" s="358"/>
      <c r="K73" s="361"/>
      <c r="L73" s="372" t="s">
        <v>94</v>
      </c>
      <c r="M73" s="373"/>
      <c r="N73" s="373"/>
      <c r="O73" s="373"/>
      <c r="P73" s="373"/>
      <c r="Q73" s="373"/>
      <c r="R73" s="373"/>
      <c r="S73" s="374"/>
    </row>
    <row r="74" spans="1:19" ht="15" customHeight="1" x14ac:dyDescent="0.25">
      <c r="A74" s="385"/>
      <c r="B74" s="352" t="s">
        <v>95</v>
      </c>
      <c r="C74" s="353"/>
      <c r="D74" s="353"/>
      <c r="E74" s="353"/>
      <c r="F74" s="354"/>
      <c r="G74" s="355"/>
      <c r="H74" s="356"/>
      <c r="I74" s="357"/>
      <c r="J74" s="358"/>
      <c r="K74" s="361"/>
      <c r="L74" s="372" t="s">
        <v>96</v>
      </c>
      <c r="M74" s="373"/>
      <c r="N74" s="373"/>
      <c r="O74" s="373"/>
      <c r="P74" s="373"/>
      <c r="Q74" s="373"/>
      <c r="R74" s="373"/>
      <c r="S74" s="374"/>
    </row>
    <row r="75" spans="1:19" ht="15" customHeight="1" x14ac:dyDescent="0.25">
      <c r="A75" s="385"/>
      <c r="B75" s="352" t="s">
        <v>97</v>
      </c>
      <c r="C75" s="353"/>
      <c r="D75" s="353"/>
      <c r="E75" s="353"/>
      <c r="F75" s="354"/>
      <c r="G75" s="355"/>
      <c r="H75" s="356"/>
      <c r="I75" s="357"/>
      <c r="J75" s="358"/>
      <c r="K75" s="361"/>
      <c r="L75" s="372" t="s">
        <v>137</v>
      </c>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t="s">
        <v>100</v>
      </c>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c r="M77" s="373"/>
      <c r="N77" s="373"/>
      <c r="O77" s="373"/>
      <c r="P77" s="373"/>
      <c r="Q77" s="373"/>
      <c r="R77" s="373"/>
      <c r="S77" s="374"/>
    </row>
    <row r="78" spans="1:19" ht="15" customHeight="1" x14ac:dyDescent="0.25">
      <c r="A78" s="385"/>
      <c r="B78" s="352" t="s">
        <v>103</v>
      </c>
      <c r="C78" s="353"/>
      <c r="D78" s="353"/>
      <c r="E78" s="353"/>
      <c r="F78" s="354"/>
      <c r="G78" s="355">
        <v>12</v>
      </c>
      <c r="H78" s="356"/>
      <c r="I78" s="357"/>
      <c r="J78" s="358"/>
      <c r="K78" s="361"/>
      <c r="L78" s="372"/>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148</v>
      </c>
      <c r="M81" s="373"/>
      <c r="N81" s="373"/>
      <c r="O81" s="373"/>
      <c r="P81" s="373"/>
      <c r="Q81" s="373"/>
      <c r="R81" s="373"/>
      <c r="S81" s="374"/>
    </row>
    <row r="82" spans="1:19" ht="15" customHeight="1" x14ac:dyDescent="0.25">
      <c r="A82" s="385"/>
      <c r="B82" s="352" t="s">
        <v>110</v>
      </c>
      <c r="C82" s="353"/>
      <c r="D82" s="353"/>
      <c r="E82" s="353"/>
      <c r="F82" s="354"/>
      <c r="G82" s="355">
        <v>2</v>
      </c>
      <c r="H82" s="356"/>
      <c r="I82" s="357"/>
      <c r="J82" s="358"/>
      <c r="K82" s="361"/>
      <c r="L82" s="372" t="s">
        <v>147</v>
      </c>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t="s">
        <v>134</v>
      </c>
      <c r="M83" s="373"/>
      <c r="N83" s="373"/>
      <c r="O83" s="373"/>
      <c r="P83" s="373"/>
      <c r="Q83" s="373"/>
      <c r="R83" s="373"/>
      <c r="S83" s="374"/>
    </row>
    <row r="84" spans="1:19" ht="15" customHeight="1" x14ac:dyDescent="0.25">
      <c r="A84" s="385"/>
      <c r="B84" s="366" t="s">
        <v>11</v>
      </c>
      <c r="C84" s="367"/>
      <c r="D84" s="367"/>
      <c r="E84" s="367"/>
      <c r="F84" s="368"/>
      <c r="G84" s="369">
        <f>P1_POWiR!H39</f>
        <v>61</v>
      </c>
      <c r="H84" s="370"/>
      <c r="I84" s="371"/>
      <c r="J84" s="358"/>
      <c r="K84" s="361"/>
      <c r="L84" s="372" t="s">
        <v>109</v>
      </c>
      <c r="M84" s="373"/>
      <c r="N84" s="373"/>
      <c r="O84" s="373"/>
      <c r="P84" s="373"/>
      <c r="Q84" s="373"/>
      <c r="R84" s="373"/>
      <c r="S84" s="374"/>
    </row>
    <row r="85" spans="1:19" ht="15" customHeight="1" x14ac:dyDescent="0.25">
      <c r="A85" s="385"/>
      <c r="B85" s="375" t="s">
        <v>114</v>
      </c>
      <c r="C85" s="376"/>
      <c r="D85" s="376"/>
      <c r="E85" s="376"/>
      <c r="F85" s="377"/>
      <c r="G85" s="378">
        <f>SUM(G84,G71)</f>
        <v>75</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P1_POWiR!F39</f>
        <v>zaliczenie</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162</v>
      </c>
      <c r="C90" s="321"/>
      <c r="D90" s="321"/>
      <c r="E90" s="322"/>
      <c r="F90" s="323">
        <v>80</v>
      </c>
      <c r="G90" s="324"/>
      <c r="H90" s="324"/>
      <c r="I90" s="325"/>
      <c r="J90" s="344"/>
      <c r="K90" s="345"/>
      <c r="L90" s="326" t="s">
        <v>122</v>
      </c>
      <c r="M90" s="327"/>
      <c r="N90" s="327"/>
      <c r="O90" s="327"/>
      <c r="P90" s="327"/>
      <c r="Q90" s="327"/>
      <c r="R90" s="327"/>
      <c r="S90" s="328"/>
    </row>
    <row r="91" spans="1:19" ht="15" customHeight="1" x14ac:dyDescent="0.25">
      <c r="A91" s="340"/>
      <c r="B91" s="320" t="s">
        <v>139</v>
      </c>
      <c r="C91" s="321"/>
      <c r="D91" s="321"/>
      <c r="E91" s="322"/>
      <c r="F91" s="323">
        <v>20</v>
      </c>
      <c r="G91" s="324"/>
      <c r="H91" s="324"/>
      <c r="I91" s="325"/>
      <c r="J91" s="344"/>
      <c r="K91" s="345"/>
      <c r="L91" s="326" t="s">
        <v>123</v>
      </c>
      <c r="M91" s="327"/>
      <c r="N91" s="327"/>
      <c r="O91" s="327"/>
      <c r="P91" s="327"/>
      <c r="Q91" s="327"/>
      <c r="R91" s="327"/>
      <c r="S91" s="328"/>
    </row>
    <row r="92" spans="1:19" ht="15" customHeight="1" x14ac:dyDescent="0.25">
      <c r="A92" s="340"/>
      <c r="B92" s="320"/>
      <c r="C92" s="321"/>
      <c r="D92" s="321"/>
      <c r="E92" s="322"/>
      <c r="F92" s="323"/>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718</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719</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720</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1900-000000000000}">
      <formula1>ZAL</formula1>
    </dataValidation>
    <dataValidation type="list" allowBlank="1" showInputMessage="1" showErrorMessage="1" sqref="L7" xr:uid="{00000000-0002-0000-1900-000001000000}">
      <formula1>STATUS</formula1>
    </dataValidation>
    <dataValidation type="list" allowBlank="1" showInputMessage="1" showErrorMessage="1" sqref="L72:L79" xr:uid="{00000000-0002-0000-1900-000002000000}">
      <formula1>METODY</formula1>
    </dataValidation>
    <dataValidation type="list" allowBlank="1" showInputMessage="1" showErrorMessage="1" sqref="L81:L85" xr:uid="{00000000-0002-0000-1900-000003000000}">
      <formula1>PRAC_STUD</formula1>
    </dataValidation>
    <dataValidation type="list" allowBlank="1" showInputMessage="1" showErrorMessage="1" sqref="N14:S33" xr:uid="{00000000-0002-0000-1900-000004000000}">
      <formula1>KEW_P1</formula1>
    </dataValidation>
    <dataValidation type="list" allowBlank="1" showInputMessage="1" showErrorMessage="1" sqref="N34:S53" xr:uid="{00000000-0002-0000-1900-000005000000}">
      <formula1>KEU_P1</formula1>
    </dataValidation>
    <dataValidation type="list" allowBlank="1" showInputMessage="1" showErrorMessage="1" sqref="N54:S68" xr:uid="{00000000-0002-0000-1900-000006000000}">
      <formula1>KEK_P1</formula1>
    </dataValidation>
  </dataValidations>
  <hyperlinks>
    <hyperlink ref="O13" r:id="rId1" xr:uid="{00000000-0004-0000-19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usz89">
    <pageSetUpPr fitToPage="1"/>
  </sheetPr>
  <dimension ref="A1:S103"/>
  <sheetViews>
    <sheetView showGridLines="0" zoomScale="95" zoomScaleNormal="95" zoomScaleSheetLayoutView="80" workbookViewId="0">
      <selection activeCell="B102" sqref="B102:S102"/>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P1_POWiR!B34</f>
        <v>Moduł P1/4</v>
      </c>
      <c r="B3" s="452"/>
      <c r="C3" s="452"/>
      <c r="D3" s="453" t="str">
        <f>P1_POWiR!C34</f>
        <v>ROZWÓJ OSOBISTY I INTERPERSONALNY</v>
      </c>
      <c r="E3" s="454"/>
      <c r="F3" s="454"/>
      <c r="G3" s="454"/>
      <c r="H3" s="454"/>
      <c r="I3" s="454"/>
      <c r="J3" s="454"/>
      <c r="K3" s="455"/>
      <c r="L3" s="3"/>
      <c r="M3" s="3"/>
      <c r="N3" s="3"/>
      <c r="O3" s="3"/>
      <c r="P3" s="3"/>
      <c r="Q3" s="3"/>
      <c r="R3" s="3"/>
    </row>
    <row r="4" spans="1:19" ht="18.75" thickBot="1" x14ac:dyDescent="0.3">
      <c r="A4" s="456" t="s">
        <v>49</v>
      </c>
      <c r="B4" s="456"/>
      <c r="C4" s="456"/>
      <c r="D4" s="457" t="str">
        <f>P1_POWiR!B40</f>
        <v>Przedmiot 4.6.</v>
      </c>
      <c r="E4" s="458"/>
      <c r="F4" s="458"/>
      <c r="G4" s="458"/>
      <c r="H4" s="458"/>
      <c r="I4" s="458"/>
      <c r="J4" s="458"/>
      <c r="K4" s="459"/>
      <c r="L4" s="3"/>
      <c r="M4" s="3"/>
      <c r="N4" s="3"/>
      <c r="O4" s="3"/>
      <c r="P4" s="3"/>
      <c r="Q4" s="3"/>
      <c r="R4" s="3"/>
    </row>
    <row r="5" spans="1:19" ht="21" thickBot="1" x14ac:dyDescent="0.3">
      <c r="A5" s="446" t="s">
        <v>50</v>
      </c>
      <c r="B5" s="446"/>
      <c r="C5" s="446"/>
      <c r="D5" s="460" t="str">
        <f>P1_POWiR!C40</f>
        <v>Język obcy</v>
      </c>
      <c r="E5" s="460"/>
      <c r="F5" s="460"/>
      <c r="G5" s="460"/>
      <c r="H5" s="460"/>
      <c r="I5" s="460"/>
      <c r="J5" s="460"/>
      <c r="K5" s="460"/>
      <c r="L5" s="444" t="s">
        <v>28</v>
      </c>
      <c r="M5" s="444"/>
      <c r="N5" s="38">
        <f>P1_POWiR!E40</f>
        <v>3</v>
      </c>
      <c r="O5" s="444" t="s">
        <v>29</v>
      </c>
      <c r="P5" s="444"/>
      <c r="Q5" s="445" t="str">
        <f>P1_POWiR!J34</f>
        <v>dr J. Przewoźnik</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(4)'!G6</f>
        <v>I</v>
      </c>
      <c r="H7" s="86" t="s">
        <v>33</v>
      </c>
      <c r="I7" s="37">
        <f>'M (4)'!I6</f>
        <v>2</v>
      </c>
      <c r="J7" s="247" t="s">
        <v>53</v>
      </c>
      <c r="K7" s="248"/>
      <c r="L7" s="447" t="s">
        <v>35</v>
      </c>
      <c r="M7" s="448"/>
      <c r="N7" s="6" t="s">
        <v>36</v>
      </c>
      <c r="O7" s="449" t="s">
        <v>480</v>
      </c>
      <c r="P7" s="449"/>
      <c r="Q7" s="450" t="s">
        <v>38</v>
      </c>
      <c r="R7" s="450"/>
      <c r="S7" s="39">
        <f>P1_POWiR!G40</f>
        <v>20</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976</v>
      </c>
      <c r="C14" s="401"/>
      <c r="D14" s="401"/>
      <c r="E14" s="401"/>
      <c r="F14" s="401"/>
      <c r="G14" s="401"/>
      <c r="H14" s="401"/>
      <c r="I14" s="401"/>
      <c r="J14" s="401"/>
      <c r="K14" s="401"/>
      <c r="L14" s="401"/>
      <c r="M14" s="402"/>
      <c r="N14" s="409" t="s">
        <v>499</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t="s">
        <v>571</v>
      </c>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t="s">
        <v>568</v>
      </c>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t="s">
        <v>588</v>
      </c>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c r="O18" s="396"/>
      <c r="P18" s="396"/>
      <c r="Q18" s="396"/>
      <c r="R18" s="396"/>
      <c r="S18" s="397"/>
    </row>
    <row r="19" spans="1:19" ht="15" customHeight="1" x14ac:dyDescent="0.25">
      <c r="A19" s="385"/>
      <c r="B19" s="412"/>
      <c r="C19" s="413"/>
      <c r="D19" s="413"/>
      <c r="E19" s="413"/>
      <c r="F19" s="413"/>
      <c r="G19" s="413"/>
      <c r="H19" s="413"/>
      <c r="I19" s="413"/>
      <c r="J19" s="413"/>
      <c r="K19" s="413"/>
      <c r="L19" s="413"/>
      <c r="M19" s="414"/>
      <c r="N19" s="415"/>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c r="C24" s="413"/>
      <c r="D24" s="413"/>
      <c r="E24" s="413"/>
      <c r="F24" s="413"/>
      <c r="G24" s="413"/>
      <c r="H24" s="413"/>
      <c r="I24" s="413"/>
      <c r="J24" s="413"/>
      <c r="K24" s="413"/>
      <c r="L24" s="413"/>
      <c r="M24" s="414"/>
      <c r="N24" s="415"/>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c r="C29" s="413"/>
      <c r="D29" s="413"/>
      <c r="E29" s="413"/>
      <c r="F29" s="413"/>
      <c r="G29" s="413"/>
      <c r="H29" s="413"/>
      <c r="I29" s="413"/>
      <c r="J29" s="413"/>
      <c r="K29" s="413"/>
      <c r="L29" s="413"/>
      <c r="M29" s="414"/>
      <c r="N29" s="415"/>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979</v>
      </c>
      <c r="C34" s="401"/>
      <c r="D34" s="401"/>
      <c r="E34" s="401"/>
      <c r="F34" s="401"/>
      <c r="G34" s="401"/>
      <c r="H34" s="401"/>
      <c r="I34" s="401"/>
      <c r="J34" s="401"/>
      <c r="K34" s="401"/>
      <c r="L34" s="401"/>
      <c r="M34" s="402"/>
      <c r="N34" s="409" t="s">
        <v>535</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t="s">
        <v>974</v>
      </c>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980</v>
      </c>
      <c r="C39" s="413"/>
      <c r="D39" s="413"/>
      <c r="E39" s="413"/>
      <c r="F39" s="413"/>
      <c r="G39" s="413"/>
      <c r="H39" s="413"/>
      <c r="I39" s="413"/>
      <c r="J39" s="413"/>
      <c r="K39" s="413"/>
      <c r="L39" s="413"/>
      <c r="M39" s="414"/>
      <c r="N39" s="415" t="s">
        <v>535</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t="s">
        <v>974</v>
      </c>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c r="C44" s="413"/>
      <c r="D44" s="413"/>
      <c r="E44" s="413"/>
      <c r="F44" s="413"/>
      <c r="G44" s="413"/>
      <c r="H44" s="413"/>
      <c r="I44" s="413"/>
      <c r="J44" s="413"/>
      <c r="K44" s="413"/>
      <c r="L44" s="413"/>
      <c r="M44" s="414"/>
      <c r="N44" s="415"/>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c r="C49" s="413"/>
      <c r="D49" s="413"/>
      <c r="E49" s="413"/>
      <c r="F49" s="413"/>
      <c r="G49" s="413"/>
      <c r="H49" s="413"/>
      <c r="I49" s="413"/>
      <c r="J49" s="413"/>
      <c r="K49" s="413"/>
      <c r="L49" s="413"/>
      <c r="M49" s="414"/>
      <c r="N49" s="415"/>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977</v>
      </c>
      <c r="C54" s="401"/>
      <c r="D54" s="401"/>
      <c r="E54" s="401"/>
      <c r="F54" s="401"/>
      <c r="G54" s="401"/>
      <c r="H54" s="401"/>
      <c r="I54" s="401"/>
      <c r="J54" s="401"/>
      <c r="K54" s="401"/>
      <c r="L54" s="401"/>
      <c r="M54" s="402"/>
      <c r="N54" s="409" t="s">
        <v>505</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t="s">
        <v>562</v>
      </c>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c r="C59" s="413"/>
      <c r="D59" s="413"/>
      <c r="E59" s="413"/>
      <c r="F59" s="413"/>
      <c r="G59" s="413"/>
      <c r="H59" s="413"/>
      <c r="I59" s="413"/>
      <c r="J59" s="413"/>
      <c r="K59" s="413"/>
      <c r="L59" s="413"/>
      <c r="M59" s="414"/>
      <c r="N59" s="415"/>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c r="C64" s="413"/>
      <c r="D64" s="413"/>
      <c r="E64" s="413"/>
      <c r="F64" s="413"/>
      <c r="G64" s="413"/>
      <c r="H64" s="413"/>
      <c r="I64" s="413"/>
      <c r="J64" s="413"/>
      <c r="K64" s="413"/>
      <c r="L64" s="413"/>
      <c r="M64" s="414"/>
      <c r="N64" s="415"/>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P1_POWiR!G40</f>
        <v>20</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20</v>
      </c>
      <c r="H72" s="379"/>
      <c r="I72" s="380"/>
      <c r="J72" s="358"/>
      <c r="K72" s="361"/>
      <c r="L72" s="372" t="s">
        <v>94</v>
      </c>
      <c r="M72" s="373"/>
      <c r="N72" s="373"/>
      <c r="O72" s="373"/>
      <c r="P72" s="373"/>
      <c r="Q72" s="373"/>
      <c r="R72" s="373"/>
      <c r="S72" s="374"/>
    </row>
    <row r="73" spans="1:19" ht="15" customHeight="1" x14ac:dyDescent="0.25">
      <c r="A73" s="385"/>
      <c r="B73" s="352" t="s">
        <v>93</v>
      </c>
      <c r="C73" s="353"/>
      <c r="D73" s="353"/>
      <c r="E73" s="353"/>
      <c r="F73" s="354"/>
      <c r="G73" s="355"/>
      <c r="H73" s="356"/>
      <c r="I73" s="357"/>
      <c r="J73" s="358"/>
      <c r="K73" s="361"/>
      <c r="L73" s="372" t="s">
        <v>137</v>
      </c>
      <c r="M73" s="373"/>
      <c r="N73" s="373"/>
      <c r="O73" s="373"/>
      <c r="P73" s="373"/>
      <c r="Q73" s="373"/>
      <c r="R73" s="373"/>
      <c r="S73" s="374"/>
    </row>
    <row r="74" spans="1:19" ht="15" customHeight="1" x14ac:dyDescent="0.25">
      <c r="A74" s="385"/>
      <c r="B74" s="352" t="s">
        <v>95</v>
      </c>
      <c r="C74" s="353"/>
      <c r="D74" s="353"/>
      <c r="E74" s="353"/>
      <c r="F74" s="354"/>
      <c r="G74" s="355"/>
      <c r="H74" s="356"/>
      <c r="I74" s="357"/>
      <c r="J74" s="358"/>
      <c r="K74" s="361"/>
      <c r="L74" s="372" t="s">
        <v>96</v>
      </c>
      <c r="M74" s="373"/>
      <c r="N74" s="373"/>
      <c r="O74" s="373"/>
      <c r="P74" s="373"/>
      <c r="Q74" s="373"/>
      <c r="R74" s="373"/>
      <c r="S74" s="374"/>
    </row>
    <row r="75" spans="1:19" ht="15" customHeight="1" x14ac:dyDescent="0.25">
      <c r="A75" s="385"/>
      <c r="B75" s="352" t="s">
        <v>97</v>
      </c>
      <c r="C75" s="353"/>
      <c r="D75" s="353"/>
      <c r="E75" s="353"/>
      <c r="F75" s="354"/>
      <c r="G75" s="355"/>
      <c r="H75" s="356"/>
      <c r="I75" s="357"/>
      <c r="J75" s="358"/>
      <c r="K75" s="361"/>
      <c r="L75" s="372" t="s">
        <v>159</v>
      </c>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t="s">
        <v>171</v>
      </c>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c r="M77" s="373"/>
      <c r="N77" s="373"/>
      <c r="O77" s="373"/>
      <c r="P77" s="373"/>
      <c r="Q77" s="373"/>
      <c r="R77" s="373"/>
      <c r="S77" s="374"/>
    </row>
    <row r="78" spans="1:19" ht="15" customHeight="1" x14ac:dyDescent="0.25">
      <c r="A78" s="385"/>
      <c r="B78" s="352" t="s">
        <v>103</v>
      </c>
      <c r="C78" s="353"/>
      <c r="D78" s="353"/>
      <c r="E78" s="353"/>
      <c r="F78" s="354"/>
      <c r="G78" s="355"/>
      <c r="H78" s="356"/>
      <c r="I78" s="357"/>
      <c r="J78" s="358"/>
      <c r="K78" s="361"/>
      <c r="L78" s="372"/>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147</v>
      </c>
      <c r="M81" s="373"/>
      <c r="N81" s="373"/>
      <c r="O81" s="373"/>
      <c r="P81" s="373"/>
      <c r="Q81" s="373"/>
      <c r="R81" s="373"/>
      <c r="S81" s="374"/>
    </row>
    <row r="82" spans="1:19" ht="15" customHeight="1" x14ac:dyDescent="0.25">
      <c r="A82" s="385"/>
      <c r="B82" s="352" t="s">
        <v>110</v>
      </c>
      <c r="C82" s="353"/>
      <c r="D82" s="353"/>
      <c r="E82" s="353"/>
      <c r="F82" s="354"/>
      <c r="G82" s="355"/>
      <c r="H82" s="356"/>
      <c r="I82" s="357"/>
      <c r="J82" s="358"/>
      <c r="K82" s="361"/>
      <c r="L82" s="372" t="s">
        <v>148</v>
      </c>
      <c r="M82" s="373"/>
      <c r="N82" s="373"/>
      <c r="O82" s="373"/>
      <c r="P82" s="373"/>
      <c r="Q82" s="373"/>
      <c r="R82" s="373"/>
      <c r="S82" s="374"/>
    </row>
    <row r="83" spans="1:19" ht="15" customHeight="1" x14ac:dyDescent="0.25">
      <c r="A83" s="385"/>
      <c r="B83" s="352" t="s">
        <v>112</v>
      </c>
      <c r="C83" s="353"/>
      <c r="D83" s="353"/>
      <c r="E83" s="353"/>
      <c r="F83" s="354"/>
      <c r="G83" s="355">
        <v>20</v>
      </c>
      <c r="H83" s="356"/>
      <c r="I83" s="357"/>
      <c r="J83" s="358"/>
      <c r="K83" s="361"/>
      <c r="L83" s="372" t="s">
        <v>146</v>
      </c>
      <c r="M83" s="373"/>
      <c r="N83" s="373"/>
      <c r="O83" s="373"/>
      <c r="P83" s="373"/>
      <c r="Q83" s="373"/>
      <c r="R83" s="373"/>
      <c r="S83" s="374"/>
    </row>
    <row r="84" spans="1:19" ht="15" customHeight="1" x14ac:dyDescent="0.25">
      <c r="A84" s="385"/>
      <c r="B84" s="366" t="s">
        <v>11</v>
      </c>
      <c r="C84" s="367"/>
      <c r="D84" s="367"/>
      <c r="E84" s="367"/>
      <c r="F84" s="368"/>
      <c r="G84" s="369">
        <f>P1_POWiR!H40</f>
        <v>55</v>
      </c>
      <c r="H84" s="370"/>
      <c r="I84" s="371"/>
      <c r="J84" s="358"/>
      <c r="K84" s="361"/>
      <c r="L84" s="372" t="s">
        <v>143</v>
      </c>
      <c r="M84" s="373"/>
      <c r="N84" s="373"/>
      <c r="O84" s="373"/>
      <c r="P84" s="373"/>
      <c r="Q84" s="373"/>
      <c r="R84" s="373"/>
      <c r="S84" s="374"/>
    </row>
    <row r="85" spans="1:19" ht="15" customHeight="1" x14ac:dyDescent="0.25">
      <c r="A85" s="385"/>
      <c r="B85" s="375" t="s">
        <v>114</v>
      </c>
      <c r="C85" s="376"/>
      <c r="D85" s="376"/>
      <c r="E85" s="376"/>
      <c r="F85" s="377"/>
      <c r="G85" s="378">
        <f>SUM(G84,G71)</f>
        <v>75</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P1_POWiR!F40</f>
        <v>zaliczenie</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156</v>
      </c>
      <c r="C90" s="321"/>
      <c r="D90" s="321"/>
      <c r="E90" s="322"/>
      <c r="F90" s="323">
        <v>100</v>
      </c>
      <c r="G90" s="324"/>
      <c r="H90" s="324"/>
      <c r="I90" s="325"/>
      <c r="J90" s="344"/>
      <c r="K90" s="345"/>
      <c r="L90" s="326" t="s">
        <v>122</v>
      </c>
      <c r="M90" s="327"/>
      <c r="N90" s="327"/>
      <c r="O90" s="327"/>
      <c r="P90" s="327"/>
      <c r="Q90" s="327"/>
      <c r="R90" s="327"/>
      <c r="S90" s="328"/>
    </row>
    <row r="91" spans="1:19" ht="15" customHeight="1" x14ac:dyDescent="0.25">
      <c r="A91" s="340"/>
      <c r="B91" s="320"/>
      <c r="C91" s="321"/>
      <c r="D91" s="321"/>
      <c r="E91" s="322"/>
      <c r="F91" s="323"/>
      <c r="G91" s="324"/>
      <c r="H91" s="324"/>
      <c r="I91" s="325"/>
      <c r="J91" s="344"/>
      <c r="K91" s="345"/>
      <c r="L91" s="326" t="s">
        <v>123</v>
      </c>
      <c r="M91" s="327"/>
      <c r="N91" s="327"/>
      <c r="O91" s="327"/>
      <c r="P91" s="327"/>
      <c r="Q91" s="327"/>
      <c r="R91" s="327"/>
      <c r="S91" s="328"/>
    </row>
    <row r="92" spans="1:19" ht="15" customHeight="1" x14ac:dyDescent="0.25">
      <c r="A92" s="340"/>
      <c r="B92" s="320"/>
      <c r="C92" s="321"/>
      <c r="D92" s="321"/>
      <c r="E92" s="322"/>
      <c r="F92" s="323"/>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982</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978</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981</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B90:E94" xr:uid="{00000000-0002-0000-1A00-000000000000}">
      <formula1>ZAL</formula1>
    </dataValidation>
    <dataValidation type="list" allowBlank="1" showInputMessage="1" showErrorMessage="1" sqref="L7" xr:uid="{00000000-0002-0000-1A00-000001000000}">
      <formula1>STATUS</formula1>
    </dataValidation>
    <dataValidation type="list" allowBlank="1" showInputMessage="1" showErrorMessage="1" sqref="L72:L79" xr:uid="{00000000-0002-0000-1A00-000002000000}">
      <formula1>METODY</formula1>
    </dataValidation>
    <dataValidation type="list" allowBlank="1" showInputMessage="1" showErrorMessage="1" sqref="L81:L85" xr:uid="{00000000-0002-0000-1A00-000003000000}">
      <formula1>PRAC_STUD</formula1>
    </dataValidation>
    <dataValidation type="list" allowBlank="1" showInputMessage="1" showErrorMessage="1" sqref="N14:S33" xr:uid="{00000000-0002-0000-1A00-000004000000}">
      <formula1>KEW_P1</formula1>
    </dataValidation>
    <dataValidation type="list" allowBlank="1" showInputMessage="1" showErrorMessage="1" sqref="N34:S53" xr:uid="{00000000-0002-0000-1A00-000005000000}">
      <formula1>KEU_P1</formula1>
    </dataValidation>
    <dataValidation type="list" allowBlank="1" showInputMessage="1" showErrorMessage="1" sqref="N54:S68" xr:uid="{00000000-0002-0000-1A00-000006000000}">
      <formula1>KEK_P1</formula1>
    </dataValidation>
  </dataValidations>
  <hyperlinks>
    <hyperlink ref="O13" r:id="rId1" xr:uid="{00000000-0004-0000-1A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usz26">
    <tabColor rgb="FFD5D5FF"/>
    <pageSetUpPr fitToPage="1"/>
  </sheetPr>
  <dimension ref="A1:R29"/>
  <sheetViews>
    <sheetView showGridLines="0" topLeftCell="A3" zoomScale="80" zoomScaleNormal="80" zoomScaleSheetLayoutView="50" workbookViewId="0">
      <selection activeCell="L22" sqref="L22:R22"/>
    </sheetView>
  </sheetViews>
  <sheetFormatPr defaultColWidth="8.7109375" defaultRowHeight="15" x14ac:dyDescent="0.25"/>
  <cols>
    <col min="1" max="1" width="16.7109375" customWidth="1"/>
    <col min="2" max="3" width="10.7109375" customWidth="1"/>
    <col min="4" max="5" width="20.7109375" customWidth="1"/>
    <col min="6" max="9" width="10.7109375" customWidth="1"/>
    <col min="10" max="10" width="20.7109375" customWidth="1"/>
    <col min="11" max="18" width="10.7109375" customWidth="1"/>
  </cols>
  <sheetData>
    <row r="1" spans="1:18" ht="26.25" thickBot="1" x14ac:dyDescent="0.3">
      <c r="A1" s="230" t="str">
        <f>P1_POWiR!B2</f>
        <v>2022/2023</v>
      </c>
      <c r="B1" s="231"/>
      <c r="C1" s="32"/>
      <c r="D1" s="1"/>
    </row>
    <row r="2" spans="1:18" ht="10.15" customHeight="1" thickBot="1" x14ac:dyDescent="0.3"/>
    <row r="3" spans="1:18" ht="39" customHeight="1" thickBot="1" x14ac:dyDescent="0.3">
      <c r="A3" s="232" t="s">
        <v>26</v>
      </c>
      <c r="B3" s="233"/>
      <c r="C3" s="235" t="str">
        <f>P1_POWiR!B42</f>
        <v>Moduł P1/5</v>
      </c>
      <c r="D3" s="236"/>
      <c r="E3" s="236"/>
      <c r="F3" s="237"/>
      <c r="G3" s="2"/>
      <c r="H3" s="2"/>
      <c r="I3" s="2"/>
      <c r="J3" s="2"/>
      <c r="K3" s="2"/>
      <c r="L3" s="3"/>
      <c r="M3" s="3"/>
      <c r="N3" s="3"/>
      <c r="O3" s="3"/>
      <c r="P3" s="3"/>
      <c r="Q3" s="3"/>
    </row>
    <row r="4" spans="1:18" ht="39.75" customHeight="1" thickBot="1" x14ac:dyDescent="0.3">
      <c r="A4" s="234" t="s">
        <v>27</v>
      </c>
      <c r="B4" s="234"/>
      <c r="C4" s="224" t="str">
        <f>P1_POWiR!C42</f>
        <v>PSYCHOLOGIA (1)</v>
      </c>
      <c r="D4" s="225"/>
      <c r="E4" s="225"/>
      <c r="F4" s="225"/>
      <c r="G4" s="225"/>
      <c r="H4" s="225"/>
      <c r="I4" s="225"/>
      <c r="J4" s="226"/>
      <c r="K4" s="229" t="s">
        <v>28</v>
      </c>
      <c r="L4" s="229"/>
      <c r="M4" s="62">
        <f>P1_POWiR!E42</f>
        <v>9</v>
      </c>
      <c r="N4" s="227" t="s">
        <v>29</v>
      </c>
      <c r="O4" s="228"/>
      <c r="P4" s="221" t="str">
        <f>P1_POWiR!J42</f>
        <v>mgr B. Dobińska</v>
      </c>
      <c r="Q4" s="222"/>
      <c r="R4" s="223"/>
    </row>
    <row r="5" spans="1:18" ht="10.15" customHeight="1" thickBot="1" x14ac:dyDescent="0.3">
      <c r="A5" s="244"/>
      <c r="B5" s="244"/>
      <c r="C5" s="244"/>
      <c r="D5" s="244"/>
      <c r="E5" s="244"/>
      <c r="F5" s="244"/>
      <c r="G5" s="244"/>
      <c r="H5" s="244"/>
      <c r="I5" s="244"/>
      <c r="J5" s="244"/>
      <c r="K5" s="244"/>
      <c r="L5" s="244"/>
      <c r="M5" s="244"/>
      <c r="N5" s="244"/>
      <c r="O5" s="244"/>
      <c r="P5" s="244"/>
      <c r="Q5" s="244"/>
      <c r="R5" s="244"/>
    </row>
    <row r="6" spans="1:18" ht="43.35" customHeight="1" thickBot="1" x14ac:dyDescent="0.3">
      <c r="A6" s="234" t="s">
        <v>30</v>
      </c>
      <c r="B6" s="234"/>
      <c r="C6" s="235" t="str">
        <f>P1_POWiR!B3</f>
        <v>PEDAGOGIKA</v>
      </c>
      <c r="D6" s="237"/>
      <c r="E6" s="4" t="str">
        <f>P1_POWiR!B4</f>
        <v>I stopnia</v>
      </c>
      <c r="F6" s="61" t="s">
        <v>31</v>
      </c>
      <c r="G6" s="5" t="s">
        <v>166</v>
      </c>
      <c r="H6" s="61" t="s">
        <v>33</v>
      </c>
      <c r="I6" s="5">
        <v>3</v>
      </c>
      <c r="J6" s="6" t="s">
        <v>34</v>
      </c>
      <c r="K6" s="245" t="s">
        <v>35</v>
      </c>
      <c r="L6" s="245"/>
      <c r="M6" s="246" t="s">
        <v>36</v>
      </c>
      <c r="N6" s="246"/>
      <c r="O6" s="40" t="s">
        <v>37</v>
      </c>
      <c r="P6" s="247" t="s">
        <v>38</v>
      </c>
      <c r="Q6" s="248"/>
      <c r="R6" s="62">
        <f>P1_POWiR!G42</f>
        <v>54</v>
      </c>
    </row>
    <row r="7" spans="1:18" ht="10.15" customHeight="1" thickBot="1" x14ac:dyDescent="0.3">
      <c r="B7" s="7"/>
      <c r="C7" s="7"/>
      <c r="D7" s="7"/>
      <c r="E7" s="7"/>
      <c r="F7" s="7"/>
      <c r="G7" s="7"/>
      <c r="H7" s="7"/>
      <c r="I7" s="7"/>
      <c r="J7" s="7"/>
      <c r="K7" s="7"/>
      <c r="L7" s="7"/>
      <c r="M7" s="8"/>
      <c r="N7" s="7"/>
      <c r="O7" s="7"/>
      <c r="P7" s="7"/>
      <c r="Q7" s="7"/>
    </row>
    <row r="8" spans="1:18" ht="15" customHeight="1" x14ac:dyDescent="0.25">
      <c r="A8" s="249"/>
      <c r="B8" s="250"/>
      <c r="C8" s="250"/>
      <c r="D8" s="250"/>
      <c r="E8" s="250"/>
      <c r="F8" s="250"/>
      <c r="G8" s="250"/>
      <c r="H8" s="250"/>
      <c r="I8" s="250"/>
      <c r="J8" s="250"/>
      <c r="K8" s="250"/>
      <c r="L8" s="250"/>
      <c r="M8" s="250"/>
      <c r="N8" s="250"/>
      <c r="O8" s="250"/>
      <c r="P8" s="250"/>
      <c r="Q8" s="250"/>
      <c r="R8" s="251"/>
    </row>
    <row r="9" spans="1:18" ht="30" customHeight="1" x14ac:dyDescent="0.25">
      <c r="A9" s="252" t="s">
        <v>39</v>
      </c>
      <c r="B9" s="253"/>
      <c r="C9" s="253"/>
      <c r="D9" s="253"/>
      <c r="E9" s="253"/>
      <c r="F9" s="253"/>
      <c r="G9" s="253"/>
      <c r="H9" s="253"/>
      <c r="I9" s="253"/>
      <c r="J9" s="253"/>
      <c r="K9" s="253"/>
      <c r="L9" s="253"/>
      <c r="M9" s="253"/>
      <c r="N9" s="253"/>
      <c r="O9" s="253"/>
      <c r="P9" s="253"/>
      <c r="Q9" s="253"/>
      <c r="R9" s="254"/>
    </row>
    <row r="10" spans="1:18" ht="15" customHeight="1" x14ac:dyDescent="0.25">
      <c r="A10" s="255" t="s">
        <v>40</v>
      </c>
      <c r="B10" s="256"/>
      <c r="C10" s="256"/>
      <c r="D10" s="256"/>
      <c r="E10" s="256"/>
      <c r="F10" s="256"/>
      <c r="G10" s="256"/>
      <c r="H10" s="256"/>
      <c r="I10" s="256"/>
      <c r="J10" s="256"/>
      <c r="K10" s="256"/>
      <c r="L10" s="256"/>
      <c r="M10" s="256"/>
      <c r="N10" s="256"/>
      <c r="O10" s="256"/>
      <c r="P10" s="256"/>
      <c r="Q10" s="256"/>
      <c r="R10" s="257"/>
    </row>
    <row r="11" spans="1:18" ht="100.15" customHeight="1" thickBot="1" x14ac:dyDescent="0.3">
      <c r="A11" s="258" t="s">
        <v>1335</v>
      </c>
      <c r="B11" s="259"/>
      <c r="C11" s="259"/>
      <c r="D11" s="259"/>
      <c r="E11" s="259"/>
      <c r="F11" s="259"/>
      <c r="G11" s="259"/>
      <c r="H11" s="259"/>
      <c r="I11" s="259"/>
      <c r="J11" s="259"/>
      <c r="K11" s="259"/>
      <c r="L11" s="259"/>
      <c r="M11" s="259"/>
      <c r="N11" s="259"/>
      <c r="O11" s="259"/>
      <c r="P11" s="259"/>
      <c r="Q11" s="259"/>
      <c r="R11" s="260"/>
    </row>
    <row r="12" spans="1:18" ht="10.15" customHeight="1" thickBot="1" x14ac:dyDescent="0.3">
      <c r="A12" s="264"/>
      <c r="B12" s="264"/>
      <c r="C12" s="264"/>
      <c r="D12" s="264"/>
      <c r="E12" s="264"/>
      <c r="F12" s="264"/>
      <c r="G12" s="264"/>
      <c r="H12" s="264"/>
      <c r="I12" s="264"/>
      <c r="J12" s="264"/>
      <c r="K12" s="264"/>
      <c r="L12" s="264"/>
      <c r="M12" s="264"/>
      <c r="N12" s="264"/>
      <c r="O12" s="264"/>
      <c r="P12" s="264"/>
      <c r="Q12" s="264"/>
      <c r="R12" s="264"/>
    </row>
    <row r="13" spans="1:18" ht="15" customHeight="1" x14ac:dyDescent="0.25">
      <c r="A13" s="58"/>
      <c r="B13" s="59"/>
      <c r="C13" s="59"/>
      <c r="D13" s="59"/>
      <c r="E13" s="59"/>
      <c r="F13" s="59"/>
      <c r="G13" s="59"/>
      <c r="H13" s="59"/>
      <c r="I13" s="59"/>
      <c r="J13" s="59"/>
      <c r="K13" s="59"/>
      <c r="L13" s="59"/>
      <c r="M13" s="59"/>
      <c r="N13" s="59"/>
      <c r="O13" s="59"/>
      <c r="P13" s="59"/>
      <c r="Q13" s="59"/>
      <c r="R13" s="60"/>
    </row>
    <row r="14" spans="1:18" ht="30" customHeight="1" x14ac:dyDescent="0.25">
      <c r="A14" s="252" t="s">
        <v>41</v>
      </c>
      <c r="B14" s="253"/>
      <c r="C14" s="253"/>
      <c r="D14" s="253"/>
      <c r="E14" s="253"/>
      <c r="F14" s="253"/>
      <c r="G14" s="253"/>
      <c r="H14" s="253"/>
      <c r="I14" s="253"/>
      <c r="J14" s="253"/>
      <c r="K14" s="253"/>
      <c r="L14" s="253"/>
      <c r="M14" s="253"/>
      <c r="N14" s="253"/>
      <c r="O14" s="253"/>
      <c r="P14" s="253"/>
      <c r="Q14" s="253"/>
      <c r="R14" s="254"/>
    </row>
    <row r="15" spans="1:18" s="9" customFormat="1" ht="15" customHeight="1" x14ac:dyDescent="0.25">
      <c r="A15" s="268" t="s">
        <v>42</v>
      </c>
      <c r="B15" s="269"/>
      <c r="C15" s="269"/>
      <c r="D15" s="269"/>
      <c r="E15" s="269"/>
      <c r="F15" s="269"/>
      <c r="G15" s="269"/>
      <c r="H15" s="269"/>
      <c r="I15" s="269"/>
      <c r="J15" s="269"/>
      <c r="K15" s="269"/>
      <c r="L15" s="269"/>
      <c r="M15" s="269"/>
      <c r="N15" s="269"/>
      <c r="O15" s="269"/>
      <c r="P15" s="269"/>
      <c r="Q15" s="269"/>
      <c r="R15" s="270"/>
    </row>
    <row r="16" spans="1:18" ht="48.75" customHeight="1" thickBot="1" x14ac:dyDescent="0.3">
      <c r="A16" s="265" t="s">
        <v>1336</v>
      </c>
      <c r="B16" s="266"/>
      <c r="C16" s="266"/>
      <c r="D16" s="266"/>
      <c r="E16" s="266"/>
      <c r="F16" s="266"/>
      <c r="G16" s="266"/>
      <c r="H16" s="266"/>
      <c r="I16" s="266"/>
      <c r="J16" s="266"/>
      <c r="K16" s="266"/>
      <c r="L16" s="266"/>
      <c r="M16" s="266"/>
      <c r="N16" s="266"/>
      <c r="O16" s="266"/>
      <c r="P16" s="266"/>
      <c r="Q16" s="266"/>
      <c r="R16" s="267"/>
    </row>
    <row r="17" spans="1:18" ht="10.15" customHeight="1" thickBot="1" x14ac:dyDescent="0.3">
      <c r="A17" s="264"/>
      <c r="B17" s="264"/>
      <c r="C17" s="264"/>
      <c r="D17" s="264"/>
      <c r="E17" s="264"/>
      <c r="F17" s="264"/>
      <c r="G17" s="264"/>
      <c r="H17" s="264"/>
      <c r="I17" s="264"/>
      <c r="J17" s="264"/>
      <c r="K17" s="264"/>
      <c r="L17" s="264"/>
      <c r="M17" s="264"/>
      <c r="N17" s="264"/>
      <c r="O17" s="264"/>
      <c r="P17" s="264"/>
      <c r="Q17" s="264"/>
      <c r="R17" s="264"/>
    </row>
    <row r="18" spans="1:18" ht="15" customHeight="1" x14ac:dyDescent="0.25">
      <c r="A18" s="249"/>
      <c r="B18" s="250"/>
      <c r="C18" s="250"/>
      <c r="D18" s="250"/>
      <c r="E18" s="250"/>
      <c r="F18" s="250"/>
      <c r="G18" s="250"/>
      <c r="H18" s="250"/>
      <c r="I18" s="250"/>
      <c r="J18" s="250"/>
      <c r="K18" s="250"/>
      <c r="L18" s="250"/>
      <c r="M18" s="250"/>
      <c r="N18" s="250"/>
      <c r="O18" s="250"/>
      <c r="P18" s="250"/>
      <c r="Q18" s="250"/>
      <c r="R18" s="251"/>
    </row>
    <row r="19" spans="1:18" ht="30" customHeight="1" x14ac:dyDescent="0.25">
      <c r="A19" s="252" t="s">
        <v>43</v>
      </c>
      <c r="B19" s="253"/>
      <c r="C19" s="253"/>
      <c r="D19" s="253"/>
      <c r="E19" s="253"/>
      <c r="F19" s="253"/>
      <c r="G19" s="253"/>
      <c r="H19" s="253"/>
      <c r="I19" s="253"/>
      <c r="J19" s="253"/>
      <c r="K19" s="253"/>
      <c r="L19" s="253"/>
      <c r="M19" s="253"/>
      <c r="N19" s="253"/>
      <c r="O19" s="253"/>
      <c r="P19" s="253"/>
      <c r="Q19" s="253"/>
      <c r="R19" s="254"/>
    </row>
    <row r="20" spans="1:18" ht="15" customHeight="1" x14ac:dyDescent="0.25">
      <c r="A20" s="268" t="s">
        <v>44</v>
      </c>
      <c r="B20" s="269"/>
      <c r="C20" s="269"/>
      <c r="D20" s="269"/>
      <c r="E20" s="269"/>
      <c r="F20" s="269"/>
      <c r="G20" s="269"/>
      <c r="H20" s="269"/>
      <c r="I20" s="269"/>
      <c r="J20" s="269"/>
      <c r="K20" s="269"/>
      <c r="L20" s="269"/>
      <c r="M20" s="269"/>
      <c r="N20" s="269"/>
      <c r="O20" s="269"/>
      <c r="P20" s="269"/>
      <c r="Q20" s="269"/>
      <c r="R20" s="270"/>
    </row>
    <row r="21" spans="1:18" ht="40.15" customHeight="1" x14ac:dyDescent="0.25">
      <c r="A21" s="271" t="s">
        <v>45</v>
      </c>
      <c r="B21" s="272"/>
      <c r="C21" s="272"/>
      <c r="D21" s="272"/>
      <c r="E21" s="273"/>
      <c r="F21" s="274" t="s">
        <v>46</v>
      </c>
      <c r="G21" s="275"/>
      <c r="H21" s="275"/>
      <c r="I21" s="275"/>
      <c r="J21" s="275"/>
      <c r="K21" s="277"/>
      <c r="L21" s="274" t="s">
        <v>47</v>
      </c>
      <c r="M21" s="275"/>
      <c r="N21" s="275"/>
      <c r="O21" s="275"/>
      <c r="P21" s="275"/>
      <c r="Q21" s="275"/>
      <c r="R21" s="276"/>
    </row>
    <row r="22" spans="1:18" ht="127.5" customHeight="1" thickBot="1" x14ac:dyDescent="0.3">
      <c r="A22" s="462" t="s">
        <v>1337</v>
      </c>
      <c r="B22" s="262"/>
      <c r="C22" s="262"/>
      <c r="D22" s="262"/>
      <c r="E22" s="262"/>
      <c r="F22" s="262" t="s">
        <v>1338</v>
      </c>
      <c r="G22" s="262"/>
      <c r="H22" s="262"/>
      <c r="I22" s="262"/>
      <c r="J22" s="262"/>
      <c r="K22" s="262"/>
      <c r="L22" s="262" t="s">
        <v>1339</v>
      </c>
      <c r="M22" s="262"/>
      <c r="N22" s="262"/>
      <c r="O22" s="262"/>
      <c r="P22" s="262"/>
      <c r="Q22" s="262"/>
      <c r="R22" s="263"/>
    </row>
    <row r="23" spans="1:18" ht="10.15" customHeight="1" thickBot="1" x14ac:dyDescent="0.3">
      <c r="A23" s="264"/>
      <c r="B23" s="264"/>
      <c r="C23" s="264"/>
      <c r="D23" s="264"/>
      <c r="E23" s="264"/>
      <c r="F23" s="264"/>
      <c r="G23" s="264"/>
      <c r="H23" s="264"/>
      <c r="I23" s="264"/>
      <c r="J23" s="264"/>
      <c r="K23" s="264"/>
      <c r="L23" s="264"/>
      <c r="M23" s="264"/>
      <c r="N23" s="264"/>
      <c r="O23" s="264"/>
      <c r="P23" s="264"/>
      <c r="Q23" s="264"/>
      <c r="R23" s="264"/>
    </row>
    <row r="24" spans="1:18" ht="15" customHeight="1" x14ac:dyDescent="0.25">
      <c r="A24" s="33"/>
      <c r="B24" s="34"/>
      <c r="C24" s="34"/>
      <c r="D24" s="34"/>
      <c r="E24" s="34"/>
      <c r="F24" s="34"/>
      <c r="G24" s="34"/>
      <c r="H24" s="34"/>
      <c r="I24" s="34"/>
      <c r="J24" s="34"/>
      <c r="K24" s="34"/>
      <c r="L24" s="34"/>
      <c r="M24" s="34"/>
      <c r="N24" s="34"/>
      <c r="O24" s="34"/>
      <c r="P24" s="34"/>
      <c r="Q24" s="34"/>
      <c r="R24" s="35"/>
    </row>
    <row r="25" spans="1:18" ht="20.100000000000001" customHeight="1" x14ac:dyDescent="0.25">
      <c r="A25" s="278" t="s">
        <v>48</v>
      </c>
      <c r="B25" s="279"/>
      <c r="C25" s="279"/>
      <c r="D25" s="279"/>
      <c r="E25" s="279"/>
      <c r="F25" s="279"/>
      <c r="G25" s="279"/>
      <c r="H25" s="279"/>
      <c r="I25" s="279"/>
      <c r="J25" s="279"/>
      <c r="K25" s="279"/>
      <c r="L25" s="279"/>
      <c r="M25" s="279"/>
      <c r="N25" s="279"/>
      <c r="O25" s="279"/>
      <c r="P25" s="279"/>
      <c r="Q25" s="279"/>
      <c r="R25" s="280"/>
    </row>
    <row r="26" spans="1:18" ht="25.15" customHeight="1" x14ac:dyDescent="0.25">
      <c r="A26" s="26" t="s">
        <v>49</v>
      </c>
      <c r="B26" s="281" t="str">
        <f>P1_POWiR!B42</f>
        <v>Moduł P1/5</v>
      </c>
      <c r="C26" s="282"/>
      <c r="D26" s="30" t="str">
        <f>P1_POWiR!B43</f>
        <v>Przedmiot 5.1.</v>
      </c>
      <c r="E26" s="50" t="str">
        <f>P1_POWiR!B42</f>
        <v>Moduł P1/5</v>
      </c>
      <c r="F26" s="289" t="str">
        <f>P1_POWiR!B44</f>
        <v>Przedmiot 5.2.</v>
      </c>
      <c r="G26" s="290"/>
      <c r="H26" s="297" t="str">
        <f>P1_POWiR!B42</f>
        <v>Moduł P1/5</v>
      </c>
      <c r="I26" s="298"/>
      <c r="J26" s="31" t="str">
        <f>P1_POWiR!B45</f>
        <v>Przedmiot 5.3.</v>
      </c>
      <c r="K26" s="305"/>
      <c r="L26" s="306"/>
      <c r="M26" s="305"/>
      <c r="N26" s="306"/>
      <c r="O26" s="307"/>
      <c r="P26" s="308"/>
      <c r="Q26" s="307"/>
      <c r="R26" s="309"/>
    </row>
    <row r="27" spans="1:18" ht="59.25" customHeight="1" x14ac:dyDescent="0.25">
      <c r="A27" s="26" t="s">
        <v>50</v>
      </c>
      <c r="B27" s="286" t="str">
        <f>P1_POWiR!C43</f>
        <v xml:space="preserve">Biomedyczne podstawy rozwoju i wychowania </v>
      </c>
      <c r="C27" s="287"/>
      <c r="D27" s="288"/>
      <c r="E27" s="291" t="str">
        <f>P1_POWiR!C44</f>
        <v xml:space="preserve">Psychologia rozwoju człowieka </v>
      </c>
      <c r="F27" s="292"/>
      <c r="G27" s="293"/>
      <c r="H27" s="299" t="str">
        <f>P1_POWiR!C45</f>
        <v>Psychologia kształtowania zachowań</v>
      </c>
      <c r="I27" s="300"/>
      <c r="J27" s="301"/>
      <c r="K27" s="310"/>
      <c r="L27" s="311"/>
      <c r="M27" s="311"/>
      <c r="N27" s="312"/>
      <c r="O27" s="313"/>
      <c r="P27" s="314"/>
      <c r="Q27" s="314"/>
      <c r="R27" s="315"/>
    </row>
    <row r="28" spans="1:18" ht="30" customHeight="1" thickBot="1" x14ac:dyDescent="0.3">
      <c r="A28" s="36" t="s">
        <v>51</v>
      </c>
      <c r="B28" s="283">
        <f>P1_POWiR!E43</f>
        <v>3</v>
      </c>
      <c r="C28" s="284"/>
      <c r="D28" s="285"/>
      <c r="E28" s="294">
        <f>P1_POWiR!E44</f>
        <v>3</v>
      </c>
      <c r="F28" s="295"/>
      <c r="G28" s="296"/>
      <c r="H28" s="302">
        <f>P1_POWiR!E45</f>
        <v>3</v>
      </c>
      <c r="I28" s="303"/>
      <c r="J28" s="304"/>
      <c r="K28" s="238"/>
      <c r="L28" s="239"/>
      <c r="M28" s="239"/>
      <c r="N28" s="240"/>
      <c r="O28" s="241"/>
      <c r="P28" s="242"/>
      <c r="Q28" s="242"/>
      <c r="R28" s="243"/>
    </row>
    <row r="29" spans="1:18" ht="34.5" hidden="1" customHeight="1" thickBot="1" x14ac:dyDescent="0.3">
      <c r="A29" s="67"/>
      <c r="B29" s="68"/>
      <c r="C29" s="69" t="s">
        <v>52</v>
      </c>
      <c r="D29" s="70"/>
      <c r="E29" s="71"/>
      <c r="F29" s="72" t="s">
        <v>52</v>
      </c>
      <c r="G29" s="73"/>
      <c r="H29" s="74"/>
      <c r="I29" s="75" t="s">
        <v>52</v>
      </c>
      <c r="J29" s="76"/>
      <c r="K29" s="77"/>
      <c r="L29" s="78" t="s">
        <v>52</v>
      </c>
      <c r="M29" s="79"/>
      <c r="N29" s="80"/>
      <c r="O29" s="81"/>
      <c r="P29" s="82" t="s">
        <v>52</v>
      </c>
      <c r="Q29" s="83"/>
      <c r="R29" s="84"/>
    </row>
  </sheetData>
  <sheetProtection sheet="1" objects="1" scenarios="1"/>
  <mergeCells count="51">
    <mergeCell ref="A1:B1"/>
    <mergeCell ref="A3:B3"/>
    <mergeCell ref="C3:F3"/>
    <mergeCell ref="A4:B4"/>
    <mergeCell ref="C4:J4"/>
    <mergeCell ref="N4:O4"/>
    <mergeCell ref="P4:R4"/>
    <mergeCell ref="A5:R5"/>
    <mergeCell ref="A6:B6"/>
    <mergeCell ref="C6:D6"/>
    <mergeCell ref="K6:L6"/>
    <mergeCell ref="M6:N6"/>
    <mergeCell ref="P6:Q6"/>
    <mergeCell ref="K4:L4"/>
    <mergeCell ref="A20:R20"/>
    <mergeCell ref="A8:R8"/>
    <mergeCell ref="A9:R9"/>
    <mergeCell ref="A10:R10"/>
    <mergeCell ref="A11:R11"/>
    <mergeCell ref="A12:R12"/>
    <mergeCell ref="A14:R14"/>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1B00-000000000000}">
      <formula1>20</formula1>
      <formula2>1200</formula2>
    </dataValidation>
    <dataValidation type="list" allowBlank="1" showInputMessage="1" showErrorMessage="1" sqref="K6:L6" xr:uid="{00000000-0002-0000-1B00-000001000000}">
      <formula1>STATUS</formula1>
    </dataValidation>
  </dataValidations>
  <hyperlinks>
    <hyperlink ref="F29" r:id="rId1" xr:uid="{00000000-0004-0000-1B00-000000000000}"/>
    <hyperlink ref="L29" r:id="rId2" xr:uid="{00000000-0004-0000-1B00-000001000000}"/>
    <hyperlink ref="P29" r:id="rId3" xr:uid="{00000000-0004-0000-1B00-000002000000}"/>
    <hyperlink ref="C29" r:id="rId4" xr:uid="{00000000-0004-0000-1B00-000003000000}"/>
    <hyperlink ref="I29" r:id="rId5" xr:uid="{00000000-0004-0000-1B00-000004000000}"/>
  </hyperlinks>
  <printOptions horizontalCentered="1"/>
  <pageMargins left="0.70866141732283472" right="0.70866141732283472" top="0.74803149606299213" bottom="0.74803149606299213" header="0.31496062992125984" footer="0.31496062992125984"/>
  <pageSetup paperSize="9" scale="55" orientation="landscape" r:id="rId6"/>
  <headerFooter>
    <oddHeader>&amp;C&amp;"Century Gothic,Pogrubiony"&amp;12&amp;K05-044KARTA MODUŁU</oddHeader>
  </headerFooter>
  <drawing r:id="rId7"/>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usz27">
    <pageSetUpPr fitToPage="1"/>
  </sheetPr>
  <dimension ref="A1:S103"/>
  <sheetViews>
    <sheetView showGridLines="0" topLeftCell="A40" zoomScale="95" zoomScaleNormal="95" zoomScaleSheetLayoutView="80" workbookViewId="0">
      <selection activeCell="B34" sqref="B34:M38"/>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P1_POWiR!B42</f>
        <v>Moduł P1/5</v>
      </c>
      <c r="B3" s="452"/>
      <c r="C3" s="452"/>
      <c r="D3" s="453" t="str">
        <f>P1_POWiR!C42</f>
        <v>PSYCHOLOGIA (1)</v>
      </c>
      <c r="E3" s="454"/>
      <c r="F3" s="454"/>
      <c r="G3" s="454"/>
      <c r="H3" s="454"/>
      <c r="I3" s="454"/>
      <c r="J3" s="454"/>
      <c r="K3" s="455"/>
      <c r="L3" s="3"/>
      <c r="M3" s="3"/>
      <c r="N3" s="3"/>
      <c r="O3" s="3"/>
      <c r="P3" s="3"/>
      <c r="Q3" s="3"/>
      <c r="R3" s="3"/>
    </row>
    <row r="4" spans="1:19" ht="18.75" thickBot="1" x14ac:dyDescent="0.3">
      <c r="A4" s="456" t="s">
        <v>49</v>
      </c>
      <c r="B4" s="456"/>
      <c r="C4" s="456"/>
      <c r="D4" s="457" t="str">
        <f>P1_POWiR!B43</f>
        <v>Przedmiot 5.1.</v>
      </c>
      <c r="E4" s="458"/>
      <c r="F4" s="458"/>
      <c r="G4" s="458"/>
      <c r="H4" s="458"/>
      <c r="I4" s="458"/>
      <c r="J4" s="458"/>
      <c r="K4" s="459"/>
      <c r="L4" s="3"/>
      <c r="M4" s="3"/>
      <c r="N4" s="3"/>
      <c r="O4" s="3"/>
      <c r="P4" s="3"/>
      <c r="Q4" s="3"/>
      <c r="R4" s="3"/>
    </row>
    <row r="5" spans="1:19" ht="21" thickBot="1" x14ac:dyDescent="0.3">
      <c r="A5" s="446" t="s">
        <v>50</v>
      </c>
      <c r="B5" s="446"/>
      <c r="C5" s="446"/>
      <c r="D5" s="460" t="str">
        <f>P1_POWiR!C43</f>
        <v xml:space="preserve">Biomedyczne podstawy rozwoju i wychowania </v>
      </c>
      <c r="E5" s="460"/>
      <c r="F5" s="460"/>
      <c r="G5" s="460"/>
      <c r="H5" s="460"/>
      <c r="I5" s="460"/>
      <c r="J5" s="460"/>
      <c r="K5" s="460"/>
      <c r="L5" s="444" t="s">
        <v>28</v>
      </c>
      <c r="M5" s="444"/>
      <c r="N5" s="38">
        <f>P1_POWiR!E43</f>
        <v>3</v>
      </c>
      <c r="O5" s="444" t="s">
        <v>29</v>
      </c>
      <c r="P5" s="444"/>
      <c r="Q5" s="445" t="str">
        <f>P1_POWiR!J42</f>
        <v>mgr B. Dobińska</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(5)'!G6</f>
        <v>II</v>
      </c>
      <c r="H7" s="86" t="s">
        <v>33</v>
      </c>
      <c r="I7" s="37">
        <f>'M (5)'!I6</f>
        <v>3</v>
      </c>
      <c r="J7" s="247" t="s">
        <v>53</v>
      </c>
      <c r="K7" s="248"/>
      <c r="L7" s="447" t="s">
        <v>35</v>
      </c>
      <c r="M7" s="448"/>
      <c r="N7" s="6" t="s">
        <v>36</v>
      </c>
      <c r="O7" s="449" t="s">
        <v>37</v>
      </c>
      <c r="P7" s="449"/>
      <c r="Q7" s="450" t="s">
        <v>38</v>
      </c>
      <c r="R7" s="450"/>
      <c r="S7" s="39">
        <f>P1_POWiR!G43</f>
        <v>18</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1333</v>
      </c>
      <c r="C14" s="401"/>
      <c r="D14" s="401"/>
      <c r="E14" s="401"/>
      <c r="F14" s="401"/>
      <c r="G14" s="401"/>
      <c r="H14" s="401"/>
      <c r="I14" s="401"/>
      <c r="J14" s="401"/>
      <c r="K14" s="401"/>
      <c r="L14" s="401"/>
      <c r="M14" s="402"/>
      <c r="N14" s="409" t="s">
        <v>493</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t="s">
        <v>513</v>
      </c>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c r="O18" s="396"/>
      <c r="P18" s="396"/>
      <c r="Q18" s="396"/>
      <c r="R18" s="396"/>
      <c r="S18" s="397"/>
    </row>
    <row r="19" spans="1:19" ht="15" customHeight="1" x14ac:dyDescent="0.25">
      <c r="A19" s="385"/>
      <c r="B19" s="412" t="s">
        <v>733</v>
      </c>
      <c r="C19" s="413"/>
      <c r="D19" s="413"/>
      <c r="E19" s="413"/>
      <c r="F19" s="413"/>
      <c r="G19" s="413"/>
      <c r="H19" s="413"/>
      <c r="I19" s="413"/>
      <c r="J19" s="413"/>
      <c r="K19" s="413"/>
      <c r="L19" s="413"/>
      <c r="M19" s="414"/>
      <c r="N19" s="415" t="s">
        <v>513</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t="s">
        <v>530</v>
      </c>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c r="C24" s="413"/>
      <c r="D24" s="413"/>
      <c r="E24" s="413"/>
      <c r="F24" s="413"/>
      <c r="G24" s="413"/>
      <c r="H24" s="413"/>
      <c r="I24" s="413"/>
      <c r="J24" s="413"/>
      <c r="K24" s="413"/>
      <c r="L24" s="413"/>
      <c r="M24" s="414"/>
      <c r="N24" s="415"/>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c r="C29" s="413"/>
      <c r="D29" s="413"/>
      <c r="E29" s="413"/>
      <c r="F29" s="413"/>
      <c r="G29" s="413"/>
      <c r="H29" s="413"/>
      <c r="I29" s="413"/>
      <c r="J29" s="413"/>
      <c r="K29" s="413"/>
      <c r="L29" s="413"/>
      <c r="M29" s="414"/>
      <c r="N29" s="415"/>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1334</v>
      </c>
      <c r="C34" s="401"/>
      <c r="D34" s="401"/>
      <c r="E34" s="401"/>
      <c r="F34" s="401"/>
      <c r="G34" s="401"/>
      <c r="H34" s="401"/>
      <c r="I34" s="401"/>
      <c r="J34" s="401"/>
      <c r="K34" s="401"/>
      <c r="L34" s="401"/>
      <c r="M34" s="402"/>
      <c r="N34" s="409" t="s">
        <v>501</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t="s">
        <v>518</v>
      </c>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734</v>
      </c>
      <c r="C39" s="413"/>
      <c r="D39" s="413"/>
      <c r="E39" s="413"/>
      <c r="F39" s="413"/>
      <c r="G39" s="413"/>
      <c r="H39" s="413"/>
      <c r="I39" s="413"/>
      <c r="J39" s="413"/>
      <c r="K39" s="413"/>
      <c r="L39" s="413"/>
      <c r="M39" s="414"/>
      <c r="N39" s="415" t="s">
        <v>503</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t="s">
        <v>625</v>
      </c>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c r="C44" s="413"/>
      <c r="D44" s="413"/>
      <c r="E44" s="413"/>
      <c r="F44" s="413"/>
      <c r="G44" s="413"/>
      <c r="H44" s="413"/>
      <c r="I44" s="413"/>
      <c r="J44" s="413"/>
      <c r="K44" s="413"/>
      <c r="L44" s="413"/>
      <c r="M44" s="414"/>
      <c r="N44" s="415"/>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c r="C49" s="413"/>
      <c r="D49" s="413"/>
      <c r="E49" s="413"/>
      <c r="F49" s="413"/>
      <c r="G49" s="413"/>
      <c r="H49" s="413"/>
      <c r="I49" s="413"/>
      <c r="J49" s="413"/>
      <c r="K49" s="413"/>
      <c r="L49" s="413"/>
      <c r="M49" s="414"/>
      <c r="N49" s="415"/>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735</v>
      </c>
      <c r="C54" s="401"/>
      <c r="D54" s="401"/>
      <c r="E54" s="401"/>
      <c r="F54" s="401"/>
      <c r="G54" s="401"/>
      <c r="H54" s="401"/>
      <c r="I54" s="401"/>
      <c r="J54" s="401"/>
      <c r="K54" s="401"/>
      <c r="L54" s="401"/>
      <c r="M54" s="402"/>
      <c r="N54" s="409" t="s">
        <v>505</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t="s">
        <v>562</v>
      </c>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c r="C59" s="413"/>
      <c r="D59" s="413"/>
      <c r="E59" s="413"/>
      <c r="F59" s="413"/>
      <c r="G59" s="413"/>
      <c r="H59" s="413"/>
      <c r="I59" s="413"/>
      <c r="J59" s="413"/>
      <c r="K59" s="413"/>
      <c r="L59" s="413"/>
      <c r="M59" s="414"/>
      <c r="N59" s="415"/>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c r="C64" s="413"/>
      <c r="D64" s="413"/>
      <c r="E64" s="413"/>
      <c r="F64" s="413"/>
      <c r="G64" s="413"/>
      <c r="H64" s="413"/>
      <c r="I64" s="413"/>
      <c r="J64" s="413"/>
      <c r="K64" s="413"/>
      <c r="L64" s="413"/>
      <c r="M64" s="414"/>
      <c r="N64" s="415"/>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P1_POWiR!G43</f>
        <v>18</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18</v>
      </c>
      <c r="H72" s="379"/>
      <c r="I72" s="380"/>
      <c r="J72" s="358"/>
      <c r="K72" s="361"/>
      <c r="L72" s="372" t="s">
        <v>93</v>
      </c>
      <c r="M72" s="373"/>
      <c r="N72" s="373"/>
      <c r="O72" s="373"/>
      <c r="P72" s="373"/>
      <c r="Q72" s="373"/>
      <c r="R72" s="373"/>
      <c r="S72" s="374"/>
    </row>
    <row r="73" spans="1:19" ht="15" customHeight="1" x14ac:dyDescent="0.25">
      <c r="A73" s="385"/>
      <c r="B73" s="352" t="s">
        <v>93</v>
      </c>
      <c r="C73" s="353"/>
      <c r="D73" s="353"/>
      <c r="E73" s="353"/>
      <c r="F73" s="354"/>
      <c r="G73" s="355">
        <v>8</v>
      </c>
      <c r="H73" s="356"/>
      <c r="I73" s="357"/>
      <c r="J73" s="358"/>
      <c r="K73" s="361"/>
      <c r="L73" s="372" t="s">
        <v>92</v>
      </c>
      <c r="M73" s="373"/>
      <c r="N73" s="373"/>
      <c r="O73" s="373"/>
      <c r="P73" s="373"/>
      <c r="Q73" s="373"/>
      <c r="R73" s="373"/>
      <c r="S73" s="374"/>
    </row>
    <row r="74" spans="1:19" ht="15" customHeight="1" x14ac:dyDescent="0.25">
      <c r="A74" s="385"/>
      <c r="B74" s="352" t="s">
        <v>95</v>
      </c>
      <c r="C74" s="353"/>
      <c r="D74" s="353"/>
      <c r="E74" s="353"/>
      <c r="F74" s="354"/>
      <c r="G74" s="355">
        <v>8</v>
      </c>
      <c r="H74" s="356"/>
      <c r="I74" s="357"/>
      <c r="J74" s="358"/>
      <c r="K74" s="361"/>
      <c r="L74" s="372" t="s">
        <v>94</v>
      </c>
      <c r="M74" s="373"/>
      <c r="N74" s="373"/>
      <c r="O74" s="373"/>
      <c r="P74" s="373"/>
      <c r="Q74" s="373"/>
      <c r="R74" s="373"/>
      <c r="S74" s="374"/>
    </row>
    <row r="75" spans="1:19" ht="15" customHeight="1" x14ac:dyDescent="0.25">
      <c r="A75" s="385"/>
      <c r="B75" s="352" t="s">
        <v>97</v>
      </c>
      <c r="C75" s="353"/>
      <c r="D75" s="353"/>
      <c r="E75" s="353"/>
      <c r="F75" s="354"/>
      <c r="G75" s="355"/>
      <c r="H75" s="356"/>
      <c r="I75" s="357"/>
      <c r="J75" s="358"/>
      <c r="K75" s="361"/>
      <c r="L75" s="372"/>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c r="M77" s="373"/>
      <c r="N77" s="373"/>
      <c r="O77" s="373"/>
      <c r="P77" s="373"/>
      <c r="Q77" s="373"/>
      <c r="R77" s="373"/>
      <c r="S77" s="374"/>
    </row>
    <row r="78" spans="1:19" ht="15" customHeight="1" x14ac:dyDescent="0.25">
      <c r="A78" s="385"/>
      <c r="B78" s="352" t="s">
        <v>103</v>
      </c>
      <c r="C78" s="353"/>
      <c r="D78" s="353"/>
      <c r="E78" s="353"/>
      <c r="F78" s="354"/>
      <c r="G78" s="355"/>
      <c r="H78" s="356"/>
      <c r="I78" s="357"/>
      <c r="J78" s="358"/>
      <c r="K78" s="361"/>
      <c r="L78" s="372"/>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148</v>
      </c>
      <c r="M81" s="373"/>
      <c r="N81" s="373"/>
      <c r="O81" s="373"/>
      <c r="P81" s="373"/>
      <c r="Q81" s="373"/>
      <c r="R81" s="373"/>
      <c r="S81" s="374"/>
    </row>
    <row r="82" spans="1:19" ht="15" customHeight="1" x14ac:dyDescent="0.25">
      <c r="A82" s="385"/>
      <c r="B82" s="352" t="s">
        <v>110</v>
      </c>
      <c r="C82" s="353"/>
      <c r="D82" s="353"/>
      <c r="E82" s="353"/>
      <c r="F82" s="354"/>
      <c r="G82" s="355">
        <v>2</v>
      </c>
      <c r="H82" s="356"/>
      <c r="I82" s="357"/>
      <c r="J82" s="358"/>
      <c r="K82" s="361"/>
      <c r="L82" s="372" t="s">
        <v>147</v>
      </c>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t="s">
        <v>134</v>
      </c>
      <c r="M83" s="373"/>
      <c r="N83" s="373"/>
      <c r="O83" s="373"/>
      <c r="P83" s="373"/>
      <c r="Q83" s="373"/>
      <c r="R83" s="373"/>
      <c r="S83" s="374"/>
    </row>
    <row r="84" spans="1:19" ht="15" customHeight="1" x14ac:dyDescent="0.25">
      <c r="A84" s="385"/>
      <c r="B84" s="366" t="s">
        <v>11</v>
      </c>
      <c r="C84" s="367"/>
      <c r="D84" s="367"/>
      <c r="E84" s="367"/>
      <c r="F84" s="368"/>
      <c r="G84" s="369">
        <f>P1_POWiR!H43</f>
        <v>57</v>
      </c>
      <c r="H84" s="370"/>
      <c r="I84" s="371"/>
      <c r="J84" s="358"/>
      <c r="K84" s="361"/>
      <c r="L84" s="372"/>
      <c r="M84" s="373"/>
      <c r="N84" s="373"/>
      <c r="O84" s="373"/>
      <c r="P84" s="373"/>
      <c r="Q84" s="373"/>
      <c r="R84" s="373"/>
      <c r="S84" s="374"/>
    </row>
    <row r="85" spans="1:19" ht="15" customHeight="1" x14ac:dyDescent="0.25">
      <c r="A85" s="385"/>
      <c r="B85" s="375" t="s">
        <v>114</v>
      </c>
      <c r="C85" s="376"/>
      <c r="D85" s="376"/>
      <c r="E85" s="376"/>
      <c r="F85" s="377"/>
      <c r="G85" s="378">
        <f>SUM(G84,G71)</f>
        <v>75</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P1_POWiR!F43</f>
        <v>egzamin</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156</v>
      </c>
      <c r="C90" s="321"/>
      <c r="D90" s="321"/>
      <c r="E90" s="322"/>
      <c r="F90" s="323">
        <v>50</v>
      </c>
      <c r="G90" s="324"/>
      <c r="H90" s="324"/>
      <c r="I90" s="325"/>
      <c r="J90" s="344"/>
      <c r="K90" s="345"/>
      <c r="L90" s="326" t="s">
        <v>122</v>
      </c>
      <c r="M90" s="327"/>
      <c r="N90" s="327"/>
      <c r="O90" s="327"/>
      <c r="P90" s="327"/>
      <c r="Q90" s="327"/>
      <c r="R90" s="327"/>
      <c r="S90" s="328"/>
    </row>
    <row r="91" spans="1:19" ht="15" customHeight="1" x14ac:dyDescent="0.25">
      <c r="A91" s="340"/>
      <c r="B91" s="320" t="s">
        <v>151</v>
      </c>
      <c r="C91" s="321"/>
      <c r="D91" s="321"/>
      <c r="E91" s="322"/>
      <c r="F91" s="323">
        <v>40</v>
      </c>
      <c r="G91" s="324"/>
      <c r="H91" s="324"/>
      <c r="I91" s="325"/>
      <c r="J91" s="344"/>
      <c r="K91" s="345"/>
      <c r="L91" s="326" t="s">
        <v>123</v>
      </c>
      <c r="M91" s="327"/>
      <c r="N91" s="327"/>
      <c r="O91" s="327"/>
      <c r="P91" s="327"/>
      <c r="Q91" s="327"/>
      <c r="R91" s="327"/>
      <c r="S91" s="328"/>
    </row>
    <row r="92" spans="1:19" ht="15" customHeight="1" x14ac:dyDescent="0.25">
      <c r="A92" s="340"/>
      <c r="B92" s="320" t="s">
        <v>172</v>
      </c>
      <c r="C92" s="321"/>
      <c r="D92" s="321"/>
      <c r="E92" s="322"/>
      <c r="F92" s="323">
        <v>10</v>
      </c>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736</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737</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738</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1C00-000000000000}">
      <formula1>ZAL</formula1>
    </dataValidation>
    <dataValidation type="list" allowBlank="1" showInputMessage="1" showErrorMessage="1" sqref="L7" xr:uid="{00000000-0002-0000-1C00-000001000000}">
      <formula1>STATUS</formula1>
    </dataValidation>
    <dataValidation type="list" allowBlank="1" showInputMessage="1" showErrorMessage="1" sqref="L72:L79" xr:uid="{00000000-0002-0000-1C00-000002000000}">
      <formula1>METODY</formula1>
    </dataValidation>
    <dataValidation type="list" allowBlank="1" showInputMessage="1" showErrorMessage="1" sqref="L81:L85" xr:uid="{00000000-0002-0000-1C00-000003000000}">
      <formula1>PRAC_STUD</formula1>
    </dataValidation>
    <dataValidation type="list" allowBlank="1" showInputMessage="1" showErrorMessage="1" sqref="N14:S33" xr:uid="{00000000-0002-0000-1C00-000004000000}">
      <formula1>KEW_P1</formula1>
    </dataValidation>
    <dataValidation type="list" allowBlank="1" showInputMessage="1" showErrorMessage="1" sqref="N34:S53" xr:uid="{00000000-0002-0000-1C00-000005000000}">
      <formula1>KEU_P1</formula1>
    </dataValidation>
    <dataValidation type="list" allowBlank="1" showInputMessage="1" showErrorMessage="1" sqref="N54:S68" xr:uid="{00000000-0002-0000-1C00-000006000000}">
      <formula1>KEK_P1</formula1>
    </dataValidation>
  </dataValidations>
  <hyperlinks>
    <hyperlink ref="O13" r:id="rId1" xr:uid="{00000000-0004-0000-1C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3">
    <pageSetUpPr fitToPage="1"/>
  </sheetPr>
  <dimension ref="A1:S103"/>
  <sheetViews>
    <sheetView showGridLines="0" topLeftCell="A88" zoomScale="95" zoomScaleNormal="95" zoomScaleSheetLayoutView="80" workbookViewId="0">
      <selection sqref="A1:B1"/>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P1_POWiR!B12</f>
        <v>Moduł P1/1</v>
      </c>
      <c r="B3" s="452"/>
      <c r="C3" s="452"/>
      <c r="D3" s="453" t="str">
        <f>P1_POWiR!C12</f>
        <v>SPOŁECZNO-HUMANISTYCZNE PODSTAWY PEDAGOGIKI</v>
      </c>
      <c r="E3" s="454"/>
      <c r="F3" s="454"/>
      <c r="G3" s="454"/>
      <c r="H3" s="454"/>
      <c r="I3" s="454"/>
      <c r="J3" s="454"/>
      <c r="K3" s="455"/>
      <c r="L3" s="3"/>
      <c r="M3" s="3"/>
      <c r="N3" s="3"/>
      <c r="O3" s="3"/>
      <c r="P3" s="3"/>
      <c r="Q3" s="3"/>
      <c r="R3" s="3"/>
    </row>
    <row r="4" spans="1:19" ht="18.75" thickBot="1" x14ac:dyDescent="0.3">
      <c r="A4" s="456" t="s">
        <v>49</v>
      </c>
      <c r="B4" s="456"/>
      <c r="C4" s="456"/>
      <c r="D4" s="457" t="str">
        <f>P1_POWiR!B13</f>
        <v>Przedmiot 1.1.</v>
      </c>
      <c r="E4" s="458"/>
      <c r="F4" s="458"/>
      <c r="G4" s="458"/>
      <c r="H4" s="458"/>
      <c r="I4" s="458"/>
      <c r="J4" s="458"/>
      <c r="K4" s="459"/>
      <c r="L4" s="3"/>
      <c r="M4" s="3"/>
      <c r="N4" s="3"/>
      <c r="O4" s="3"/>
      <c r="P4" s="3"/>
      <c r="Q4" s="3"/>
      <c r="R4" s="3"/>
    </row>
    <row r="5" spans="1:19" ht="21" thickBot="1" x14ac:dyDescent="0.3">
      <c r="A5" s="446" t="s">
        <v>50</v>
      </c>
      <c r="B5" s="446"/>
      <c r="C5" s="446"/>
      <c r="D5" s="460" t="str">
        <f>P1_POWiR!C13</f>
        <v>Podstawy pedagogiki</v>
      </c>
      <c r="E5" s="460"/>
      <c r="F5" s="460"/>
      <c r="G5" s="460"/>
      <c r="H5" s="460"/>
      <c r="I5" s="460"/>
      <c r="J5" s="460"/>
      <c r="K5" s="460"/>
      <c r="L5" s="444" t="s">
        <v>28</v>
      </c>
      <c r="M5" s="444"/>
      <c r="N5" s="38">
        <f>P1_POWiR!E13</f>
        <v>4</v>
      </c>
      <c r="O5" s="444" t="s">
        <v>29</v>
      </c>
      <c r="P5" s="444"/>
      <c r="Q5" s="445" t="str">
        <f>P1_POWiR!J12</f>
        <v>prof. E.Radecki</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(1)'!G6</f>
        <v>I</v>
      </c>
      <c r="H7" s="86" t="s">
        <v>33</v>
      </c>
      <c r="I7" s="37">
        <f>'M (1)'!I6</f>
        <v>1</v>
      </c>
      <c r="J7" s="247" t="s">
        <v>53</v>
      </c>
      <c r="K7" s="248"/>
      <c r="L7" s="447" t="s">
        <v>35</v>
      </c>
      <c r="M7" s="448"/>
      <c r="N7" s="6" t="s">
        <v>36</v>
      </c>
      <c r="O7" s="449" t="s">
        <v>37</v>
      </c>
      <c r="P7" s="449"/>
      <c r="Q7" s="450" t="s">
        <v>38</v>
      </c>
      <c r="R7" s="450"/>
      <c r="S7" s="39">
        <f>P1_POWiR!G13</f>
        <v>18</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492</v>
      </c>
      <c r="C14" s="401"/>
      <c r="D14" s="401"/>
      <c r="E14" s="401"/>
      <c r="F14" s="401"/>
      <c r="G14" s="401"/>
      <c r="H14" s="401"/>
      <c r="I14" s="401"/>
      <c r="J14" s="401"/>
      <c r="K14" s="401"/>
      <c r="L14" s="401"/>
      <c r="M14" s="402"/>
      <c r="N14" s="409" t="s">
        <v>493</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c r="O18" s="396"/>
      <c r="P18" s="396"/>
      <c r="Q18" s="396"/>
      <c r="R18" s="396"/>
      <c r="S18" s="397"/>
    </row>
    <row r="19" spans="1:19" ht="15" customHeight="1" x14ac:dyDescent="0.25">
      <c r="A19" s="385"/>
      <c r="B19" s="412" t="s">
        <v>494</v>
      </c>
      <c r="C19" s="413"/>
      <c r="D19" s="413"/>
      <c r="E19" s="413"/>
      <c r="F19" s="413"/>
      <c r="G19" s="413"/>
      <c r="H19" s="413"/>
      <c r="I19" s="413"/>
      <c r="J19" s="413"/>
      <c r="K19" s="413"/>
      <c r="L19" s="413"/>
      <c r="M19" s="414"/>
      <c r="N19" s="415" t="s">
        <v>495</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t="s">
        <v>496</v>
      </c>
      <c r="C24" s="413"/>
      <c r="D24" s="413"/>
      <c r="E24" s="413"/>
      <c r="F24" s="413"/>
      <c r="G24" s="413"/>
      <c r="H24" s="413"/>
      <c r="I24" s="413"/>
      <c r="J24" s="413"/>
      <c r="K24" s="413"/>
      <c r="L24" s="413"/>
      <c r="M24" s="414"/>
      <c r="N24" s="415" t="s">
        <v>497</v>
      </c>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t="s">
        <v>498</v>
      </c>
      <c r="C29" s="413"/>
      <c r="D29" s="413"/>
      <c r="E29" s="413"/>
      <c r="F29" s="413"/>
      <c r="G29" s="413"/>
      <c r="H29" s="413"/>
      <c r="I29" s="413"/>
      <c r="J29" s="413"/>
      <c r="K29" s="413"/>
      <c r="L29" s="413"/>
      <c r="M29" s="414"/>
      <c r="N29" s="415" t="s">
        <v>499</v>
      </c>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500</v>
      </c>
      <c r="C34" s="401"/>
      <c r="D34" s="401"/>
      <c r="E34" s="401"/>
      <c r="F34" s="401"/>
      <c r="G34" s="401"/>
      <c r="H34" s="401"/>
      <c r="I34" s="401"/>
      <c r="J34" s="401"/>
      <c r="K34" s="401"/>
      <c r="L34" s="401"/>
      <c r="M34" s="402"/>
      <c r="N34" s="409" t="s">
        <v>501</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502</v>
      </c>
      <c r="C39" s="413"/>
      <c r="D39" s="413"/>
      <c r="E39" s="413"/>
      <c r="F39" s="413"/>
      <c r="G39" s="413"/>
      <c r="H39" s="413"/>
      <c r="I39" s="413"/>
      <c r="J39" s="413"/>
      <c r="K39" s="413"/>
      <c r="L39" s="413"/>
      <c r="M39" s="414"/>
      <c r="N39" s="415" t="s">
        <v>503</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c r="C44" s="413"/>
      <c r="D44" s="413"/>
      <c r="E44" s="413"/>
      <c r="F44" s="413"/>
      <c r="G44" s="413"/>
      <c r="H44" s="413"/>
      <c r="I44" s="413"/>
      <c r="J44" s="413"/>
      <c r="K44" s="413"/>
      <c r="L44" s="413"/>
      <c r="M44" s="414"/>
      <c r="N44" s="415"/>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c r="C49" s="413"/>
      <c r="D49" s="413"/>
      <c r="E49" s="413"/>
      <c r="F49" s="413"/>
      <c r="G49" s="413"/>
      <c r="H49" s="413"/>
      <c r="I49" s="413"/>
      <c r="J49" s="413"/>
      <c r="K49" s="413"/>
      <c r="L49" s="413"/>
      <c r="M49" s="414"/>
      <c r="N49" s="415"/>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504</v>
      </c>
      <c r="C54" s="401"/>
      <c r="D54" s="401"/>
      <c r="E54" s="401"/>
      <c r="F54" s="401"/>
      <c r="G54" s="401"/>
      <c r="H54" s="401"/>
      <c r="I54" s="401"/>
      <c r="J54" s="401"/>
      <c r="K54" s="401"/>
      <c r="L54" s="401"/>
      <c r="M54" s="402"/>
      <c r="N54" s="409" t="s">
        <v>505</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t="s">
        <v>506</v>
      </c>
      <c r="C59" s="413"/>
      <c r="D59" s="413"/>
      <c r="E59" s="413"/>
      <c r="F59" s="413"/>
      <c r="G59" s="413"/>
      <c r="H59" s="413"/>
      <c r="I59" s="413"/>
      <c r="J59" s="413"/>
      <c r="K59" s="413"/>
      <c r="L59" s="413"/>
      <c r="M59" s="414"/>
      <c r="N59" s="415" t="s">
        <v>507</v>
      </c>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c r="C64" s="413"/>
      <c r="D64" s="413"/>
      <c r="E64" s="413"/>
      <c r="F64" s="413"/>
      <c r="G64" s="413"/>
      <c r="H64" s="413"/>
      <c r="I64" s="413"/>
      <c r="J64" s="413"/>
      <c r="K64" s="413"/>
      <c r="L64" s="413"/>
      <c r="M64" s="414"/>
      <c r="N64" s="415"/>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P1_POWiR!G13</f>
        <v>18</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18</v>
      </c>
      <c r="H72" s="379"/>
      <c r="I72" s="380"/>
      <c r="J72" s="358"/>
      <c r="K72" s="361"/>
      <c r="L72" s="372" t="s">
        <v>93</v>
      </c>
      <c r="M72" s="373"/>
      <c r="N72" s="373"/>
      <c r="O72" s="373"/>
      <c r="P72" s="373"/>
      <c r="Q72" s="373"/>
      <c r="R72" s="373"/>
      <c r="S72" s="374"/>
    </row>
    <row r="73" spans="1:19" ht="15" customHeight="1" x14ac:dyDescent="0.25">
      <c r="A73" s="385"/>
      <c r="B73" s="352" t="s">
        <v>93</v>
      </c>
      <c r="C73" s="353"/>
      <c r="D73" s="353"/>
      <c r="E73" s="353"/>
      <c r="F73" s="354"/>
      <c r="G73" s="355">
        <v>6</v>
      </c>
      <c r="H73" s="356"/>
      <c r="I73" s="357"/>
      <c r="J73" s="358"/>
      <c r="K73" s="361"/>
      <c r="L73" s="372" t="s">
        <v>92</v>
      </c>
      <c r="M73" s="373"/>
      <c r="N73" s="373"/>
      <c r="O73" s="373"/>
      <c r="P73" s="373"/>
      <c r="Q73" s="373"/>
      <c r="R73" s="373"/>
      <c r="S73" s="374"/>
    </row>
    <row r="74" spans="1:19" ht="15" customHeight="1" x14ac:dyDescent="0.25">
      <c r="A74" s="385"/>
      <c r="B74" s="352" t="s">
        <v>95</v>
      </c>
      <c r="C74" s="353"/>
      <c r="D74" s="353"/>
      <c r="E74" s="353"/>
      <c r="F74" s="354"/>
      <c r="G74" s="355">
        <v>6</v>
      </c>
      <c r="H74" s="356"/>
      <c r="I74" s="357"/>
      <c r="J74" s="358"/>
      <c r="K74" s="361"/>
      <c r="L74" s="372" t="s">
        <v>94</v>
      </c>
      <c r="M74" s="373"/>
      <c r="N74" s="373"/>
      <c r="O74" s="373"/>
      <c r="P74" s="373"/>
      <c r="Q74" s="373"/>
      <c r="R74" s="373"/>
      <c r="S74" s="374"/>
    </row>
    <row r="75" spans="1:19" ht="15" customHeight="1" x14ac:dyDescent="0.25">
      <c r="A75" s="385"/>
      <c r="B75" s="352" t="s">
        <v>97</v>
      </c>
      <c r="C75" s="353"/>
      <c r="D75" s="353"/>
      <c r="E75" s="353"/>
      <c r="F75" s="354"/>
      <c r="G75" s="355">
        <v>6</v>
      </c>
      <c r="H75" s="356"/>
      <c r="I75" s="357"/>
      <c r="J75" s="358"/>
      <c r="K75" s="361"/>
      <c r="L75" s="372" t="s">
        <v>96</v>
      </c>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t="s">
        <v>145</v>
      </c>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c r="M77" s="373"/>
      <c r="N77" s="373"/>
      <c r="O77" s="373"/>
      <c r="P77" s="373"/>
      <c r="Q77" s="373"/>
      <c r="R77" s="373"/>
      <c r="S77" s="374"/>
    </row>
    <row r="78" spans="1:19" ht="15" customHeight="1" x14ac:dyDescent="0.25">
      <c r="A78" s="385"/>
      <c r="B78" s="352" t="s">
        <v>103</v>
      </c>
      <c r="C78" s="353"/>
      <c r="D78" s="353"/>
      <c r="E78" s="353"/>
      <c r="F78" s="354"/>
      <c r="G78" s="355"/>
      <c r="H78" s="356"/>
      <c r="I78" s="357"/>
      <c r="J78" s="358"/>
      <c r="K78" s="361"/>
      <c r="L78" s="372"/>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148</v>
      </c>
      <c r="M81" s="373"/>
      <c r="N81" s="373"/>
      <c r="O81" s="373"/>
      <c r="P81" s="373"/>
      <c r="Q81" s="373"/>
      <c r="R81" s="373"/>
      <c r="S81" s="374"/>
    </row>
    <row r="82" spans="1:19" ht="15" customHeight="1" x14ac:dyDescent="0.25">
      <c r="A82" s="385"/>
      <c r="B82" s="352" t="s">
        <v>110</v>
      </c>
      <c r="C82" s="353"/>
      <c r="D82" s="353"/>
      <c r="E82" s="353"/>
      <c r="F82" s="354"/>
      <c r="G82" s="355"/>
      <c r="H82" s="356"/>
      <c r="I82" s="357"/>
      <c r="J82" s="358"/>
      <c r="K82" s="361"/>
      <c r="L82" s="372" t="s">
        <v>147</v>
      </c>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t="s">
        <v>109</v>
      </c>
      <c r="M83" s="373"/>
      <c r="N83" s="373"/>
      <c r="O83" s="373"/>
      <c r="P83" s="373"/>
      <c r="Q83" s="373"/>
      <c r="R83" s="373"/>
      <c r="S83" s="374"/>
    </row>
    <row r="84" spans="1:19" ht="15" customHeight="1" x14ac:dyDescent="0.25">
      <c r="A84" s="385"/>
      <c r="B84" s="366" t="s">
        <v>11</v>
      </c>
      <c r="C84" s="367"/>
      <c r="D84" s="367"/>
      <c r="E84" s="367"/>
      <c r="F84" s="368"/>
      <c r="G84" s="369">
        <f>P1_POWiR!H13</f>
        <v>82</v>
      </c>
      <c r="H84" s="370"/>
      <c r="I84" s="371"/>
      <c r="J84" s="358"/>
      <c r="K84" s="361"/>
      <c r="L84" s="372" t="s">
        <v>142</v>
      </c>
      <c r="M84" s="373"/>
      <c r="N84" s="373"/>
      <c r="O84" s="373"/>
      <c r="P84" s="373"/>
      <c r="Q84" s="373"/>
      <c r="R84" s="373"/>
      <c r="S84" s="374"/>
    </row>
    <row r="85" spans="1:19" ht="15" customHeight="1" x14ac:dyDescent="0.25">
      <c r="A85" s="385"/>
      <c r="B85" s="375" t="s">
        <v>114</v>
      </c>
      <c r="C85" s="376"/>
      <c r="D85" s="376"/>
      <c r="E85" s="376"/>
      <c r="F85" s="377"/>
      <c r="G85" s="378">
        <f>SUM(G84,G71)</f>
        <v>100</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P1_POWiR!F13</f>
        <v>egzamin</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156</v>
      </c>
      <c r="C90" s="321"/>
      <c r="D90" s="321"/>
      <c r="E90" s="322"/>
      <c r="F90" s="323">
        <v>50</v>
      </c>
      <c r="G90" s="324"/>
      <c r="H90" s="324"/>
      <c r="I90" s="325"/>
      <c r="J90" s="344"/>
      <c r="K90" s="345"/>
      <c r="L90" s="326" t="s">
        <v>122</v>
      </c>
      <c r="M90" s="327"/>
      <c r="N90" s="327"/>
      <c r="O90" s="327"/>
      <c r="P90" s="327"/>
      <c r="Q90" s="327"/>
      <c r="R90" s="327"/>
      <c r="S90" s="328"/>
    </row>
    <row r="91" spans="1:19" ht="15" customHeight="1" x14ac:dyDescent="0.25">
      <c r="A91" s="340"/>
      <c r="B91" s="320" t="s">
        <v>162</v>
      </c>
      <c r="C91" s="321"/>
      <c r="D91" s="321"/>
      <c r="E91" s="322"/>
      <c r="F91" s="323">
        <v>30</v>
      </c>
      <c r="G91" s="324"/>
      <c r="H91" s="324"/>
      <c r="I91" s="325"/>
      <c r="J91" s="344"/>
      <c r="K91" s="345"/>
      <c r="L91" s="326" t="s">
        <v>123</v>
      </c>
      <c r="M91" s="327"/>
      <c r="N91" s="327"/>
      <c r="O91" s="327"/>
      <c r="P91" s="327"/>
      <c r="Q91" s="327"/>
      <c r="R91" s="327"/>
      <c r="S91" s="328"/>
    </row>
    <row r="92" spans="1:19" ht="15" customHeight="1" x14ac:dyDescent="0.25">
      <c r="A92" s="340"/>
      <c r="B92" s="320" t="s">
        <v>139</v>
      </c>
      <c r="C92" s="321"/>
      <c r="D92" s="321"/>
      <c r="E92" s="322"/>
      <c r="F92" s="323">
        <v>20</v>
      </c>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508</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509</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510</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0200-000000000000}">
      <formula1>ZAL</formula1>
    </dataValidation>
    <dataValidation type="list" allowBlank="1" showInputMessage="1" showErrorMessage="1" sqref="L7" xr:uid="{00000000-0002-0000-0200-000001000000}">
      <formula1>STATUS</formula1>
    </dataValidation>
    <dataValidation type="list" allowBlank="1" showInputMessage="1" showErrorMessage="1" sqref="L72:L79" xr:uid="{00000000-0002-0000-0200-000002000000}">
      <formula1>METODY</formula1>
    </dataValidation>
    <dataValidation type="list" allowBlank="1" showInputMessage="1" showErrorMessage="1" sqref="L81:L85" xr:uid="{00000000-0002-0000-0200-000003000000}">
      <formula1>PRAC_STUD</formula1>
    </dataValidation>
    <dataValidation type="list" allowBlank="1" showInputMessage="1" showErrorMessage="1" sqref="N14:S33" xr:uid="{00000000-0002-0000-0200-000004000000}">
      <formula1>KEW_P1</formula1>
    </dataValidation>
    <dataValidation type="list" allowBlank="1" showInputMessage="1" showErrorMessage="1" sqref="N34:S53" xr:uid="{00000000-0002-0000-0200-000005000000}">
      <formula1>KEU_P1</formula1>
    </dataValidation>
    <dataValidation type="list" allowBlank="1" showInputMessage="1" showErrorMessage="1" sqref="N54:S68" xr:uid="{00000000-0002-0000-0200-000006000000}">
      <formula1>KEK_P1</formula1>
    </dataValidation>
  </dataValidations>
  <hyperlinks>
    <hyperlink ref="O13" r:id="rId1" xr:uid="{00000000-0004-0000-02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rkusz28">
    <pageSetUpPr fitToPage="1"/>
  </sheetPr>
  <dimension ref="A1:S103"/>
  <sheetViews>
    <sheetView showGridLines="0" topLeftCell="A49" zoomScale="95" zoomScaleNormal="95" zoomScaleSheetLayoutView="80" workbookViewId="0">
      <selection activeCell="B102" sqref="B102:S102"/>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P1_POWiR!B42</f>
        <v>Moduł P1/5</v>
      </c>
      <c r="B3" s="452"/>
      <c r="C3" s="452"/>
      <c r="D3" s="453" t="str">
        <f>P1_POWiR!C42</f>
        <v>PSYCHOLOGIA (1)</v>
      </c>
      <c r="E3" s="454"/>
      <c r="F3" s="454"/>
      <c r="G3" s="454"/>
      <c r="H3" s="454"/>
      <c r="I3" s="454"/>
      <c r="J3" s="454"/>
      <c r="K3" s="455"/>
      <c r="L3" s="3"/>
      <c r="M3" s="3"/>
      <c r="N3" s="3"/>
      <c r="O3" s="3"/>
      <c r="P3" s="3"/>
      <c r="Q3" s="3"/>
      <c r="R3" s="3"/>
    </row>
    <row r="4" spans="1:19" ht="18.75" thickBot="1" x14ac:dyDescent="0.3">
      <c r="A4" s="456" t="s">
        <v>49</v>
      </c>
      <c r="B4" s="456"/>
      <c r="C4" s="456"/>
      <c r="D4" s="457" t="str">
        <f>P1_POWiR!B44</f>
        <v>Przedmiot 5.2.</v>
      </c>
      <c r="E4" s="458"/>
      <c r="F4" s="458"/>
      <c r="G4" s="458"/>
      <c r="H4" s="458"/>
      <c r="I4" s="458"/>
      <c r="J4" s="458"/>
      <c r="K4" s="459"/>
      <c r="L4" s="3"/>
      <c r="M4" s="3"/>
      <c r="N4" s="3"/>
      <c r="O4" s="3"/>
      <c r="P4" s="3"/>
      <c r="Q4" s="3"/>
      <c r="R4" s="3"/>
    </row>
    <row r="5" spans="1:19" ht="21" thickBot="1" x14ac:dyDescent="0.3">
      <c r="A5" s="446" t="s">
        <v>50</v>
      </c>
      <c r="B5" s="446"/>
      <c r="C5" s="446"/>
      <c r="D5" s="460" t="str">
        <f>P1_POWiR!C44</f>
        <v xml:space="preserve">Psychologia rozwoju człowieka </v>
      </c>
      <c r="E5" s="460"/>
      <c r="F5" s="460"/>
      <c r="G5" s="460"/>
      <c r="H5" s="460"/>
      <c r="I5" s="460"/>
      <c r="J5" s="460"/>
      <c r="K5" s="460"/>
      <c r="L5" s="444" t="s">
        <v>28</v>
      </c>
      <c r="M5" s="444"/>
      <c r="N5" s="38">
        <f>P1_POWiR!E44</f>
        <v>3</v>
      </c>
      <c r="O5" s="444" t="s">
        <v>29</v>
      </c>
      <c r="P5" s="444"/>
      <c r="Q5" s="445" t="str">
        <f>P1_POWiR!J42</f>
        <v>mgr B. Dobińska</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(5)'!G6</f>
        <v>II</v>
      </c>
      <c r="H7" s="86" t="s">
        <v>33</v>
      </c>
      <c r="I7" s="37">
        <f>'M (5)'!I6</f>
        <v>3</v>
      </c>
      <c r="J7" s="247" t="s">
        <v>53</v>
      </c>
      <c r="K7" s="248"/>
      <c r="L7" s="447" t="s">
        <v>35</v>
      </c>
      <c r="M7" s="448"/>
      <c r="N7" s="6" t="s">
        <v>36</v>
      </c>
      <c r="O7" s="449" t="s">
        <v>37</v>
      </c>
      <c r="P7" s="449"/>
      <c r="Q7" s="450" t="s">
        <v>38</v>
      </c>
      <c r="R7" s="450"/>
      <c r="S7" s="39">
        <f>P1_POWiR!G44</f>
        <v>18</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887</v>
      </c>
      <c r="C14" s="401"/>
      <c r="D14" s="401"/>
      <c r="E14" s="401"/>
      <c r="F14" s="401"/>
      <c r="G14" s="401"/>
      <c r="H14" s="401"/>
      <c r="I14" s="401"/>
      <c r="J14" s="401"/>
      <c r="K14" s="401"/>
      <c r="L14" s="401"/>
      <c r="M14" s="402"/>
      <c r="N14" s="409" t="s">
        <v>493</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c r="O18" s="396"/>
      <c r="P18" s="396"/>
      <c r="Q18" s="396"/>
      <c r="R18" s="396"/>
      <c r="S18" s="397"/>
    </row>
    <row r="19" spans="1:19" ht="15" customHeight="1" x14ac:dyDescent="0.25">
      <c r="A19" s="385"/>
      <c r="B19" s="412" t="s">
        <v>891</v>
      </c>
      <c r="C19" s="413"/>
      <c r="D19" s="413"/>
      <c r="E19" s="413"/>
      <c r="F19" s="413"/>
      <c r="G19" s="413"/>
      <c r="H19" s="413"/>
      <c r="I19" s="413"/>
      <c r="J19" s="413"/>
      <c r="K19" s="413"/>
      <c r="L19" s="413"/>
      <c r="M19" s="414"/>
      <c r="N19" s="415" t="s">
        <v>493</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t="s">
        <v>571</v>
      </c>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t="s">
        <v>890</v>
      </c>
      <c r="C24" s="413"/>
      <c r="D24" s="413"/>
      <c r="E24" s="413"/>
      <c r="F24" s="413"/>
      <c r="G24" s="413"/>
      <c r="H24" s="413"/>
      <c r="I24" s="413"/>
      <c r="J24" s="413"/>
      <c r="K24" s="413"/>
      <c r="L24" s="413"/>
      <c r="M24" s="414"/>
      <c r="N24" s="415" t="s">
        <v>493</v>
      </c>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t="s">
        <v>495</v>
      </c>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t="s">
        <v>889</v>
      </c>
      <c r="C29" s="413"/>
      <c r="D29" s="413"/>
      <c r="E29" s="413"/>
      <c r="F29" s="413"/>
      <c r="G29" s="413"/>
      <c r="H29" s="413"/>
      <c r="I29" s="413"/>
      <c r="J29" s="413"/>
      <c r="K29" s="413"/>
      <c r="L29" s="413"/>
      <c r="M29" s="414"/>
      <c r="N29" s="415" t="s">
        <v>493</v>
      </c>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t="s">
        <v>495</v>
      </c>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888</v>
      </c>
      <c r="C34" s="401"/>
      <c r="D34" s="401"/>
      <c r="E34" s="401"/>
      <c r="F34" s="401"/>
      <c r="G34" s="401"/>
      <c r="H34" s="401"/>
      <c r="I34" s="401"/>
      <c r="J34" s="401"/>
      <c r="K34" s="401"/>
      <c r="L34" s="401"/>
      <c r="M34" s="402"/>
      <c r="N34" s="409" t="s">
        <v>501</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t="s">
        <v>518</v>
      </c>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892</v>
      </c>
      <c r="C39" s="413"/>
      <c r="D39" s="413"/>
      <c r="E39" s="413"/>
      <c r="F39" s="413"/>
      <c r="G39" s="413"/>
      <c r="H39" s="413"/>
      <c r="I39" s="413"/>
      <c r="J39" s="413"/>
      <c r="K39" s="413"/>
      <c r="L39" s="413"/>
      <c r="M39" s="414"/>
      <c r="N39" s="415" t="s">
        <v>501</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t="s">
        <v>893</v>
      </c>
      <c r="C44" s="413"/>
      <c r="D44" s="413"/>
      <c r="E44" s="413"/>
      <c r="F44" s="413"/>
      <c r="G44" s="413"/>
      <c r="H44" s="413"/>
      <c r="I44" s="413"/>
      <c r="J44" s="413"/>
      <c r="K44" s="413"/>
      <c r="L44" s="413"/>
      <c r="M44" s="414"/>
      <c r="N44" s="415" t="s">
        <v>501</v>
      </c>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t="s">
        <v>518</v>
      </c>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t="s">
        <v>894</v>
      </c>
      <c r="C49" s="413"/>
      <c r="D49" s="413"/>
      <c r="E49" s="413"/>
      <c r="F49" s="413"/>
      <c r="G49" s="413"/>
      <c r="H49" s="413"/>
      <c r="I49" s="413"/>
      <c r="J49" s="413"/>
      <c r="K49" s="413"/>
      <c r="L49" s="413"/>
      <c r="M49" s="414"/>
      <c r="N49" s="415" t="s">
        <v>518</v>
      </c>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t="s">
        <v>625</v>
      </c>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t="s">
        <v>539</v>
      </c>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881</v>
      </c>
      <c r="C54" s="401"/>
      <c r="D54" s="401"/>
      <c r="E54" s="401"/>
      <c r="F54" s="401"/>
      <c r="G54" s="401"/>
      <c r="H54" s="401"/>
      <c r="I54" s="401"/>
      <c r="J54" s="401"/>
      <c r="K54" s="401"/>
      <c r="L54" s="401"/>
      <c r="M54" s="402"/>
      <c r="N54" s="409" t="s">
        <v>589</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t="s">
        <v>895</v>
      </c>
      <c r="C59" s="413"/>
      <c r="D59" s="413"/>
      <c r="E59" s="413"/>
      <c r="F59" s="413"/>
      <c r="G59" s="413"/>
      <c r="H59" s="413"/>
      <c r="I59" s="413"/>
      <c r="J59" s="413"/>
      <c r="K59" s="413"/>
      <c r="L59" s="413"/>
      <c r="M59" s="414"/>
      <c r="N59" s="415" t="s">
        <v>507</v>
      </c>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t="s">
        <v>524</v>
      </c>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t="s">
        <v>896</v>
      </c>
      <c r="C64" s="413"/>
      <c r="D64" s="413"/>
      <c r="E64" s="413"/>
      <c r="F64" s="413"/>
      <c r="G64" s="413"/>
      <c r="H64" s="413"/>
      <c r="I64" s="413"/>
      <c r="J64" s="413"/>
      <c r="K64" s="413"/>
      <c r="L64" s="413"/>
      <c r="M64" s="414"/>
      <c r="N64" s="415" t="s">
        <v>505</v>
      </c>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t="s">
        <v>562</v>
      </c>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P1_POWiR!G44</f>
        <v>18</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18</v>
      </c>
      <c r="H72" s="379"/>
      <c r="I72" s="380"/>
      <c r="J72" s="358"/>
      <c r="K72" s="361"/>
      <c r="L72" s="372" t="s">
        <v>93</v>
      </c>
      <c r="M72" s="373"/>
      <c r="N72" s="373"/>
      <c r="O72" s="373"/>
      <c r="P72" s="373"/>
      <c r="Q72" s="373"/>
      <c r="R72" s="373"/>
      <c r="S72" s="374"/>
    </row>
    <row r="73" spans="1:19" ht="15" customHeight="1" x14ac:dyDescent="0.25">
      <c r="A73" s="385"/>
      <c r="B73" s="352" t="s">
        <v>93</v>
      </c>
      <c r="C73" s="353"/>
      <c r="D73" s="353"/>
      <c r="E73" s="353"/>
      <c r="F73" s="354"/>
      <c r="G73" s="355">
        <v>7</v>
      </c>
      <c r="H73" s="356"/>
      <c r="I73" s="357"/>
      <c r="J73" s="358"/>
      <c r="K73" s="361"/>
      <c r="L73" s="372" t="s">
        <v>92</v>
      </c>
      <c r="M73" s="373"/>
      <c r="N73" s="373"/>
      <c r="O73" s="373"/>
      <c r="P73" s="373"/>
      <c r="Q73" s="373"/>
      <c r="R73" s="373"/>
      <c r="S73" s="374"/>
    </row>
    <row r="74" spans="1:19" ht="15" customHeight="1" x14ac:dyDescent="0.25">
      <c r="A74" s="385"/>
      <c r="B74" s="352" t="s">
        <v>95</v>
      </c>
      <c r="C74" s="353"/>
      <c r="D74" s="353"/>
      <c r="E74" s="353"/>
      <c r="F74" s="354"/>
      <c r="G74" s="355">
        <v>4</v>
      </c>
      <c r="H74" s="356"/>
      <c r="I74" s="357"/>
      <c r="J74" s="358"/>
      <c r="K74" s="361"/>
      <c r="L74" s="372" t="s">
        <v>94</v>
      </c>
      <c r="M74" s="373"/>
      <c r="N74" s="373"/>
      <c r="O74" s="373"/>
      <c r="P74" s="373"/>
      <c r="Q74" s="373"/>
      <c r="R74" s="373"/>
      <c r="S74" s="374"/>
    </row>
    <row r="75" spans="1:19" ht="15" customHeight="1" x14ac:dyDescent="0.25">
      <c r="A75" s="385"/>
      <c r="B75" s="352" t="s">
        <v>97</v>
      </c>
      <c r="C75" s="353"/>
      <c r="D75" s="353"/>
      <c r="E75" s="353"/>
      <c r="F75" s="354"/>
      <c r="G75" s="355"/>
      <c r="H75" s="356"/>
      <c r="I75" s="357"/>
      <c r="J75" s="358"/>
      <c r="K75" s="361"/>
      <c r="L75" s="372" t="s">
        <v>96</v>
      </c>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t="s">
        <v>137</v>
      </c>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t="s">
        <v>102</v>
      </c>
      <c r="M77" s="373"/>
      <c r="N77" s="373"/>
      <c r="O77" s="373"/>
      <c r="P77" s="373"/>
      <c r="Q77" s="373"/>
      <c r="R77" s="373"/>
      <c r="S77" s="374"/>
    </row>
    <row r="78" spans="1:19" ht="15" customHeight="1" x14ac:dyDescent="0.25">
      <c r="A78" s="385"/>
      <c r="B78" s="352" t="s">
        <v>103</v>
      </c>
      <c r="C78" s="353"/>
      <c r="D78" s="353"/>
      <c r="E78" s="353"/>
      <c r="F78" s="354"/>
      <c r="G78" s="355">
        <v>6</v>
      </c>
      <c r="H78" s="356"/>
      <c r="I78" s="357"/>
      <c r="J78" s="358"/>
      <c r="K78" s="361"/>
      <c r="L78" s="372"/>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147</v>
      </c>
      <c r="M81" s="373"/>
      <c r="N81" s="373"/>
      <c r="O81" s="373"/>
      <c r="P81" s="373"/>
      <c r="Q81" s="373"/>
      <c r="R81" s="373"/>
      <c r="S81" s="374"/>
    </row>
    <row r="82" spans="1:19" ht="15" customHeight="1" x14ac:dyDescent="0.25">
      <c r="A82" s="385"/>
      <c r="B82" s="352" t="s">
        <v>110</v>
      </c>
      <c r="C82" s="353"/>
      <c r="D82" s="353"/>
      <c r="E82" s="353"/>
      <c r="F82" s="354"/>
      <c r="G82" s="355">
        <v>1</v>
      </c>
      <c r="H82" s="356"/>
      <c r="I82" s="357"/>
      <c r="J82" s="358"/>
      <c r="K82" s="361"/>
      <c r="L82" s="372" t="s">
        <v>109</v>
      </c>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t="s">
        <v>148</v>
      </c>
      <c r="M83" s="373"/>
      <c r="N83" s="373"/>
      <c r="O83" s="373"/>
      <c r="P83" s="373"/>
      <c r="Q83" s="373"/>
      <c r="R83" s="373"/>
      <c r="S83" s="374"/>
    </row>
    <row r="84" spans="1:19" ht="15" customHeight="1" x14ac:dyDescent="0.25">
      <c r="A84" s="385"/>
      <c r="B84" s="366" t="s">
        <v>11</v>
      </c>
      <c r="C84" s="367"/>
      <c r="D84" s="367"/>
      <c r="E84" s="367"/>
      <c r="F84" s="368"/>
      <c r="G84" s="369">
        <f>P1_POWiR!H44</f>
        <v>57</v>
      </c>
      <c r="H84" s="370"/>
      <c r="I84" s="371"/>
      <c r="J84" s="358"/>
      <c r="K84" s="361"/>
      <c r="L84" s="372" t="s">
        <v>133</v>
      </c>
      <c r="M84" s="373"/>
      <c r="N84" s="373"/>
      <c r="O84" s="373"/>
      <c r="P84" s="373"/>
      <c r="Q84" s="373"/>
      <c r="R84" s="373"/>
      <c r="S84" s="374"/>
    </row>
    <row r="85" spans="1:19" ht="15" customHeight="1" x14ac:dyDescent="0.25">
      <c r="A85" s="385"/>
      <c r="B85" s="375" t="s">
        <v>114</v>
      </c>
      <c r="C85" s="376"/>
      <c r="D85" s="376"/>
      <c r="E85" s="376"/>
      <c r="F85" s="377"/>
      <c r="G85" s="378">
        <f>SUM(G84,G71)</f>
        <v>75</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P1_POWiR!F44</f>
        <v>egzamin</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152</v>
      </c>
      <c r="C90" s="321"/>
      <c r="D90" s="321"/>
      <c r="E90" s="322"/>
      <c r="F90" s="323">
        <v>50</v>
      </c>
      <c r="G90" s="324"/>
      <c r="H90" s="324"/>
      <c r="I90" s="325"/>
      <c r="J90" s="344"/>
      <c r="K90" s="345"/>
      <c r="L90" s="326" t="s">
        <v>122</v>
      </c>
      <c r="M90" s="327"/>
      <c r="N90" s="327"/>
      <c r="O90" s="327"/>
      <c r="P90" s="327"/>
      <c r="Q90" s="327"/>
      <c r="R90" s="327"/>
      <c r="S90" s="328"/>
    </row>
    <row r="91" spans="1:19" ht="15" customHeight="1" x14ac:dyDescent="0.25">
      <c r="A91" s="340"/>
      <c r="B91" s="320" t="s">
        <v>98</v>
      </c>
      <c r="C91" s="321"/>
      <c r="D91" s="321"/>
      <c r="E91" s="322"/>
      <c r="F91" s="323">
        <v>30</v>
      </c>
      <c r="G91" s="324"/>
      <c r="H91" s="324"/>
      <c r="I91" s="325"/>
      <c r="J91" s="344"/>
      <c r="K91" s="345"/>
      <c r="L91" s="326" t="s">
        <v>123</v>
      </c>
      <c r="M91" s="327"/>
      <c r="N91" s="327"/>
      <c r="O91" s="327"/>
      <c r="P91" s="327"/>
      <c r="Q91" s="327"/>
      <c r="R91" s="327"/>
      <c r="S91" s="328"/>
    </row>
    <row r="92" spans="1:19" ht="15" customHeight="1" x14ac:dyDescent="0.25">
      <c r="A92" s="340"/>
      <c r="B92" s="320" t="s">
        <v>151</v>
      </c>
      <c r="C92" s="321"/>
      <c r="D92" s="321"/>
      <c r="E92" s="322"/>
      <c r="F92" s="323">
        <v>20</v>
      </c>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897</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898</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899</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1D00-000000000000}">
      <formula1>KEK_P1</formula1>
    </dataValidation>
    <dataValidation type="list" allowBlank="1" showInputMessage="1" showErrorMessage="1" sqref="N34:S53" xr:uid="{00000000-0002-0000-1D00-000001000000}">
      <formula1>KEU_P1</formula1>
    </dataValidation>
    <dataValidation type="list" allowBlank="1" showInputMessage="1" showErrorMessage="1" sqref="N14:S33" xr:uid="{00000000-0002-0000-1D00-000002000000}">
      <formula1>KEW_P1</formula1>
    </dataValidation>
    <dataValidation type="list" allowBlank="1" showInputMessage="1" showErrorMessage="1" sqref="L81:L85" xr:uid="{00000000-0002-0000-1D00-000003000000}">
      <formula1>PRAC_STUD</formula1>
    </dataValidation>
    <dataValidation type="list" allowBlank="1" showInputMessage="1" showErrorMessage="1" sqref="L72:L79" xr:uid="{00000000-0002-0000-1D00-000004000000}">
      <formula1>METODY</formula1>
    </dataValidation>
    <dataValidation type="list" allowBlank="1" showInputMessage="1" showErrorMessage="1" sqref="L7" xr:uid="{00000000-0002-0000-1D00-000005000000}">
      <formula1>STATUS</formula1>
    </dataValidation>
    <dataValidation type="list" allowBlank="1" showInputMessage="1" showErrorMessage="1" sqref="B90:E94" xr:uid="{00000000-0002-0000-1D00-000006000000}">
      <formula1>ZAL</formula1>
    </dataValidation>
  </dataValidations>
  <hyperlinks>
    <hyperlink ref="O13" r:id="rId1" xr:uid="{00000000-0004-0000-1D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usz29">
    <pageSetUpPr fitToPage="1"/>
  </sheetPr>
  <dimension ref="A1:S103"/>
  <sheetViews>
    <sheetView showGridLines="0" topLeftCell="A46" zoomScale="95" zoomScaleNormal="95" zoomScaleSheetLayoutView="80" workbookViewId="0">
      <selection activeCell="B102" sqref="B102:S102"/>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P1_POWiR!B42</f>
        <v>Moduł P1/5</v>
      </c>
      <c r="B3" s="452"/>
      <c r="C3" s="452"/>
      <c r="D3" s="453" t="str">
        <f>P1_POWiR!C42</f>
        <v>PSYCHOLOGIA (1)</v>
      </c>
      <c r="E3" s="454"/>
      <c r="F3" s="454"/>
      <c r="G3" s="454"/>
      <c r="H3" s="454"/>
      <c r="I3" s="454"/>
      <c r="J3" s="454"/>
      <c r="K3" s="455"/>
      <c r="L3" s="3"/>
      <c r="M3" s="3"/>
      <c r="N3" s="3"/>
      <c r="O3" s="3"/>
      <c r="P3" s="3"/>
      <c r="Q3" s="3"/>
      <c r="R3" s="3"/>
    </row>
    <row r="4" spans="1:19" ht="18.75" thickBot="1" x14ac:dyDescent="0.3">
      <c r="A4" s="456" t="s">
        <v>49</v>
      </c>
      <c r="B4" s="456"/>
      <c r="C4" s="456"/>
      <c r="D4" s="457" t="str">
        <f>P1_POWiR!B45</f>
        <v>Przedmiot 5.3.</v>
      </c>
      <c r="E4" s="458"/>
      <c r="F4" s="458"/>
      <c r="G4" s="458"/>
      <c r="H4" s="458"/>
      <c r="I4" s="458"/>
      <c r="J4" s="458"/>
      <c r="K4" s="459"/>
      <c r="L4" s="3"/>
      <c r="M4" s="3"/>
      <c r="N4" s="3"/>
      <c r="O4" s="3"/>
      <c r="P4" s="3"/>
      <c r="Q4" s="3"/>
      <c r="R4" s="3"/>
    </row>
    <row r="5" spans="1:19" ht="21" thickBot="1" x14ac:dyDescent="0.3">
      <c r="A5" s="446" t="s">
        <v>50</v>
      </c>
      <c r="B5" s="446"/>
      <c r="C5" s="446"/>
      <c r="D5" s="460" t="str">
        <f>P1_POWiR!C45</f>
        <v>Psychologia kształtowania zachowań</v>
      </c>
      <c r="E5" s="460"/>
      <c r="F5" s="460"/>
      <c r="G5" s="460"/>
      <c r="H5" s="460"/>
      <c r="I5" s="460"/>
      <c r="J5" s="460"/>
      <c r="K5" s="460"/>
      <c r="L5" s="444" t="s">
        <v>28</v>
      </c>
      <c r="M5" s="444"/>
      <c r="N5" s="38">
        <f>P1_POWiR!E45</f>
        <v>3</v>
      </c>
      <c r="O5" s="444" t="s">
        <v>29</v>
      </c>
      <c r="P5" s="444"/>
      <c r="Q5" s="445" t="str">
        <f>P1_POWiR!J42</f>
        <v>mgr B. Dobińska</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(5)'!G6</f>
        <v>II</v>
      </c>
      <c r="H7" s="86" t="s">
        <v>33</v>
      </c>
      <c r="I7" s="37">
        <f>'M (5)'!I6</f>
        <v>3</v>
      </c>
      <c r="J7" s="247" t="s">
        <v>53</v>
      </c>
      <c r="K7" s="248"/>
      <c r="L7" s="447" t="s">
        <v>35</v>
      </c>
      <c r="M7" s="448"/>
      <c r="N7" s="6" t="s">
        <v>36</v>
      </c>
      <c r="O7" s="449" t="s">
        <v>37</v>
      </c>
      <c r="P7" s="449"/>
      <c r="Q7" s="450" t="s">
        <v>38</v>
      </c>
      <c r="R7" s="450"/>
      <c r="S7" s="39">
        <f>P1_POWiR!G45</f>
        <v>18</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1084</v>
      </c>
      <c r="C14" s="401"/>
      <c r="D14" s="401"/>
      <c r="E14" s="401"/>
      <c r="F14" s="401"/>
      <c r="G14" s="401"/>
      <c r="H14" s="401"/>
      <c r="I14" s="401"/>
      <c r="J14" s="401"/>
      <c r="K14" s="401"/>
      <c r="L14" s="401"/>
      <c r="M14" s="402"/>
      <c r="N14" s="409" t="s">
        <v>493</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t="s">
        <v>513</v>
      </c>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t="s">
        <v>495</v>
      </c>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c r="O18" s="396"/>
      <c r="P18" s="396"/>
      <c r="Q18" s="396"/>
      <c r="R18" s="396"/>
      <c r="S18" s="397"/>
    </row>
    <row r="19" spans="1:19" ht="15" customHeight="1" x14ac:dyDescent="0.25">
      <c r="A19" s="385"/>
      <c r="B19" s="412" t="s">
        <v>1085</v>
      </c>
      <c r="C19" s="413"/>
      <c r="D19" s="413"/>
      <c r="E19" s="413"/>
      <c r="F19" s="413"/>
      <c r="G19" s="413"/>
      <c r="H19" s="413"/>
      <c r="I19" s="413"/>
      <c r="J19" s="413"/>
      <c r="K19" s="413"/>
      <c r="L19" s="413"/>
      <c r="M19" s="414"/>
      <c r="N19" s="415" t="s">
        <v>493</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t="s">
        <v>513</v>
      </c>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t="s">
        <v>1086</v>
      </c>
      <c r="C24" s="413"/>
      <c r="D24" s="413"/>
      <c r="E24" s="413"/>
      <c r="F24" s="413"/>
      <c r="G24" s="413"/>
      <c r="H24" s="413"/>
      <c r="I24" s="413"/>
      <c r="J24" s="413"/>
      <c r="K24" s="413"/>
      <c r="L24" s="413"/>
      <c r="M24" s="414"/>
      <c r="N24" s="415" t="s">
        <v>493</v>
      </c>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t="s">
        <v>571</v>
      </c>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t="s">
        <v>495</v>
      </c>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t="s">
        <v>1087</v>
      </c>
      <c r="C29" s="413"/>
      <c r="D29" s="413"/>
      <c r="E29" s="413"/>
      <c r="F29" s="413"/>
      <c r="G29" s="413"/>
      <c r="H29" s="413"/>
      <c r="I29" s="413"/>
      <c r="J29" s="413"/>
      <c r="K29" s="413"/>
      <c r="L29" s="413"/>
      <c r="M29" s="414"/>
      <c r="N29" s="415" t="s">
        <v>493</v>
      </c>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t="s">
        <v>513</v>
      </c>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1088</v>
      </c>
      <c r="C34" s="401"/>
      <c r="D34" s="401"/>
      <c r="E34" s="401"/>
      <c r="F34" s="401"/>
      <c r="G34" s="401"/>
      <c r="H34" s="401"/>
      <c r="I34" s="401"/>
      <c r="J34" s="401"/>
      <c r="K34" s="401"/>
      <c r="L34" s="401"/>
      <c r="M34" s="402"/>
      <c r="N34" s="409" t="s">
        <v>501</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t="s">
        <v>503</v>
      </c>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t="s">
        <v>518</v>
      </c>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1089</v>
      </c>
      <c r="C39" s="413"/>
      <c r="D39" s="413"/>
      <c r="E39" s="413"/>
      <c r="F39" s="413"/>
      <c r="G39" s="413"/>
      <c r="H39" s="413"/>
      <c r="I39" s="413"/>
      <c r="J39" s="413"/>
      <c r="K39" s="413"/>
      <c r="L39" s="413"/>
      <c r="M39" s="414"/>
      <c r="N39" s="415" t="s">
        <v>501</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t="s">
        <v>503</v>
      </c>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t="s">
        <v>539</v>
      </c>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t="s">
        <v>1090</v>
      </c>
      <c r="C44" s="413"/>
      <c r="D44" s="413"/>
      <c r="E44" s="413"/>
      <c r="F44" s="413"/>
      <c r="G44" s="413"/>
      <c r="H44" s="413"/>
      <c r="I44" s="413"/>
      <c r="J44" s="413"/>
      <c r="K44" s="413"/>
      <c r="L44" s="413"/>
      <c r="M44" s="414"/>
      <c r="N44" s="415" t="s">
        <v>501</v>
      </c>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t="s">
        <v>518</v>
      </c>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t="s">
        <v>625</v>
      </c>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t="s">
        <v>1091</v>
      </c>
      <c r="C49" s="413"/>
      <c r="D49" s="413"/>
      <c r="E49" s="413"/>
      <c r="F49" s="413"/>
      <c r="G49" s="413"/>
      <c r="H49" s="413"/>
      <c r="I49" s="413"/>
      <c r="J49" s="413"/>
      <c r="K49" s="413"/>
      <c r="L49" s="413"/>
      <c r="M49" s="414"/>
      <c r="N49" s="415" t="s">
        <v>518</v>
      </c>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t="s">
        <v>625</v>
      </c>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881</v>
      </c>
      <c r="C54" s="401"/>
      <c r="D54" s="401"/>
      <c r="E54" s="401"/>
      <c r="F54" s="401"/>
      <c r="G54" s="401"/>
      <c r="H54" s="401"/>
      <c r="I54" s="401"/>
      <c r="J54" s="401"/>
      <c r="K54" s="401"/>
      <c r="L54" s="401"/>
      <c r="M54" s="402"/>
      <c r="N54" s="409" t="s">
        <v>629</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t="s">
        <v>1092</v>
      </c>
      <c r="C59" s="413"/>
      <c r="D59" s="413"/>
      <c r="E59" s="413"/>
      <c r="F59" s="413"/>
      <c r="G59" s="413"/>
      <c r="H59" s="413"/>
      <c r="I59" s="413"/>
      <c r="J59" s="413"/>
      <c r="K59" s="413"/>
      <c r="L59" s="413"/>
      <c r="M59" s="414"/>
      <c r="N59" s="415" t="s">
        <v>507</v>
      </c>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t="s">
        <v>524</v>
      </c>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t="s">
        <v>1093</v>
      </c>
      <c r="C64" s="413"/>
      <c r="D64" s="413"/>
      <c r="E64" s="413"/>
      <c r="F64" s="413"/>
      <c r="G64" s="413"/>
      <c r="H64" s="413"/>
      <c r="I64" s="413"/>
      <c r="J64" s="413"/>
      <c r="K64" s="413"/>
      <c r="L64" s="413"/>
      <c r="M64" s="414"/>
      <c r="N64" s="415" t="s">
        <v>505</v>
      </c>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t="s">
        <v>562</v>
      </c>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P1_POWiR!G45</f>
        <v>18</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18</v>
      </c>
      <c r="H72" s="379"/>
      <c r="I72" s="380"/>
      <c r="J72" s="358"/>
      <c r="K72" s="361"/>
      <c r="L72" s="372" t="s">
        <v>93</v>
      </c>
      <c r="M72" s="373"/>
      <c r="N72" s="373"/>
      <c r="O72" s="373"/>
      <c r="P72" s="373"/>
      <c r="Q72" s="373"/>
      <c r="R72" s="373"/>
      <c r="S72" s="374"/>
    </row>
    <row r="73" spans="1:19" ht="15" customHeight="1" x14ac:dyDescent="0.25">
      <c r="A73" s="385"/>
      <c r="B73" s="352" t="s">
        <v>93</v>
      </c>
      <c r="C73" s="353"/>
      <c r="D73" s="353"/>
      <c r="E73" s="353"/>
      <c r="F73" s="354"/>
      <c r="G73" s="355">
        <v>5</v>
      </c>
      <c r="H73" s="356"/>
      <c r="I73" s="357"/>
      <c r="J73" s="358"/>
      <c r="K73" s="361"/>
      <c r="L73" s="372" t="s">
        <v>92</v>
      </c>
      <c r="M73" s="373"/>
      <c r="N73" s="373"/>
      <c r="O73" s="373"/>
      <c r="P73" s="373"/>
      <c r="Q73" s="373"/>
      <c r="R73" s="373"/>
      <c r="S73" s="374"/>
    </row>
    <row r="74" spans="1:19" ht="15" customHeight="1" x14ac:dyDescent="0.25">
      <c r="A74" s="385"/>
      <c r="B74" s="352" t="s">
        <v>95</v>
      </c>
      <c r="C74" s="353"/>
      <c r="D74" s="353"/>
      <c r="E74" s="353"/>
      <c r="F74" s="354"/>
      <c r="G74" s="355">
        <v>6</v>
      </c>
      <c r="H74" s="356"/>
      <c r="I74" s="357"/>
      <c r="J74" s="358"/>
      <c r="K74" s="361"/>
      <c r="L74" s="372" t="s">
        <v>94</v>
      </c>
      <c r="M74" s="373"/>
      <c r="N74" s="373"/>
      <c r="O74" s="373"/>
      <c r="P74" s="373"/>
      <c r="Q74" s="373"/>
      <c r="R74" s="373"/>
      <c r="S74" s="374"/>
    </row>
    <row r="75" spans="1:19" ht="15" customHeight="1" x14ac:dyDescent="0.25">
      <c r="A75" s="385"/>
      <c r="B75" s="352" t="s">
        <v>97</v>
      </c>
      <c r="C75" s="353"/>
      <c r="D75" s="353"/>
      <c r="E75" s="353"/>
      <c r="F75" s="354"/>
      <c r="G75" s="355"/>
      <c r="H75" s="356"/>
      <c r="I75" s="357"/>
      <c r="J75" s="358"/>
      <c r="K75" s="361"/>
      <c r="L75" s="372" t="s">
        <v>96</v>
      </c>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t="s">
        <v>137</v>
      </c>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t="s">
        <v>102</v>
      </c>
      <c r="M77" s="373"/>
      <c r="N77" s="373"/>
      <c r="O77" s="373"/>
      <c r="P77" s="373"/>
      <c r="Q77" s="373"/>
      <c r="R77" s="373"/>
      <c r="S77" s="374"/>
    </row>
    <row r="78" spans="1:19" ht="15" customHeight="1" x14ac:dyDescent="0.25">
      <c r="A78" s="385"/>
      <c r="B78" s="352" t="s">
        <v>103</v>
      </c>
      <c r="C78" s="353"/>
      <c r="D78" s="353"/>
      <c r="E78" s="353"/>
      <c r="F78" s="354"/>
      <c r="G78" s="355">
        <v>6</v>
      </c>
      <c r="H78" s="356"/>
      <c r="I78" s="357"/>
      <c r="J78" s="358"/>
      <c r="K78" s="361"/>
      <c r="L78" s="372"/>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147</v>
      </c>
      <c r="M81" s="373"/>
      <c r="N81" s="373"/>
      <c r="O81" s="373"/>
      <c r="P81" s="373"/>
      <c r="Q81" s="373"/>
      <c r="R81" s="373"/>
      <c r="S81" s="374"/>
    </row>
    <row r="82" spans="1:19" ht="15" customHeight="1" x14ac:dyDescent="0.25">
      <c r="A82" s="385"/>
      <c r="B82" s="352" t="s">
        <v>110</v>
      </c>
      <c r="C82" s="353"/>
      <c r="D82" s="353"/>
      <c r="E82" s="353"/>
      <c r="F82" s="354"/>
      <c r="G82" s="355">
        <v>1</v>
      </c>
      <c r="H82" s="356"/>
      <c r="I82" s="357"/>
      <c r="J82" s="358"/>
      <c r="K82" s="361"/>
      <c r="L82" s="372" t="s">
        <v>109</v>
      </c>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t="s">
        <v>148</v>
      </c>
      <c r="M83" s="373"/>
      <c r="N83" s="373"/>
      <c r="O83" s="373"/>
      <c r="P83" s="373"/>
      <c r="Q83" s="373"/>
      <c r="R83" s="373"/>
      <c r="S83" s="374"/>
    </row>
    <row r="84" spans="1:19" ht="15" customHeight="1" x14ac:dyDescent="0.25">
      <c r="A84" s="385"/>
      <c r="B84" s="366" t="s">
        <v>11</v>
      </c>
      <c r="C84" s="367"/>
      <c r="D84" s="367"/>
      <c r="E84" s="367"/>
      <c r="F84" s="368"/>
      <c r="G84" s="369">
        <f>P1_POWiR!H45</f>
        <v>57</v>
      </c>
      <c r="H84" s="370"/>
      <c r="I84" s="371"/>
      <c r="J84" s="358"/>
      <c r="K84" s="361"/>
      <c r="L84" s="372" t="s">
        <v>111</v>
      </c>
      <c r="M84" s="373"/>
      <c r="N84" s="373"/>
      <c r="O84" s="373"/>
      <c r="P84" s="373"/>
      <c r="Q84" s="373"/>
      <c r="R84" s="373"/>
      <c r="S84" s="374"/>
    </row>
    <row r="85" spans="1:19" ht="15" customHeight="1" x14ac:dyDescent="0.25">
      <c r="A85" s="385"/>
      <c r="B85" s="375" t="s">
        <v>114</v>
      </c>
      <c r="C85" s="376"/>
      <c r="D85" s="376"/>
      <c r="E85" s="376"/>
      <c r="F85" s="377"/>
      <c r="G85" s="378">
        <f>SUM(G84,G71)</f>
        <v>75</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P1_POWiR!F45</f>
        <v>egzamin</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144</v>
      </c>
      <c r="C90" s="321"/>
      <c r="D90" s="321"/>
      <c r="E90" s="322"/>
      <c r="F90" s="495">
        <v>0.5</v>
      </c>
      <c r="G90" s="324"/>
      <c r="H90" s="324"/>
      <c r="I90" s="325"/>
      <c r="J90" s="344"/>
      <c r="K90" s="345"/>
      <c r="L90" s="326" t="s">
        <v>122</v>
      </c>
      <c r="M90" s="327"/>
      <c r="N90" s="327"/>
      <c r="O90" s="327"/>
      <c r="P90" s="327"/>
      <c r="Q90" s="327"/>
      <c r="R90" s="327"/>
      <c r="S90" s="328"/>
    </row>
    <row r="91" spans="1:19" ht="15" customHeight="1" x14ac:dyDescent="0.25">
      <c r="A91" s="340"/>
      <c r="B91" s="320" t="s">
        <v>162</v>
      </c>
      <c r="C91" s="321"/>
      <c r="D91" s="321"/>
      <c r="E91" s="322"/>
      <c r="F91" s="495">
        <v>0.3</v>
      </c>
      <c r="G91" s="324"/>
      <c r="H91" s="324"/>
      <c r="I91" s="325"/>
      <c r="J91" s="344"/>
      <c r="K91" s="345"/>
      <c r="L91" s="326" t="s">
        <v>123</v>
      </c>
      <c r="M91" s="327"/>
      <c r="N91" s="327"/>
      <c r="O91" s="327"/>
      <c r="P91" s="327"/>
      <c r="Q91" s="327"/>
      <c r="R91" s="327"/>
      <c r="S91" s="328"/>
    </row>
    <row r="92" spans="1:19" ht="15" customHeight="1" x14ac:dyDescent="0.25">
      <c r="A92" s="340"/>
      <c r="B92" s="320" t="s">
        <v>139</v>
      </c>
      <c r="C92" s="321"/>
      <c r="D92" s="321"/>
      <c r="E92" s="322"/>
      <c r="F92" s="495">
        <v>0.2</v>
      </c>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1094</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1095</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1096</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1E00-000000000000}">
      <formula1>ZAL</formula1>
    </dataValidation>
    <dataValidation type="list" allowBlank="1" showInputMessage="1" showErrorMessage="1" sqref="L7" xr:uid="{00000000-0002-0000-1E00-000001000000}">
      <formula1>STATUS</formula1>
    </dataValidation>
    <dataValidation type="list" allowBlank="1" showInputMessage="1" showErrorMessage="1" sqref="L72:L79" xr:uid="{00000000-0002-0000-1E00-000002000000}">
      <formula1>METODY</formula1>
    </dataValidation>
    <dataValidation type="list" allowBlank="1" showInputMessage="1" showErrorMessage="1" sqref="L81:L85" xr:uid="{00000000-0002-0000-1E00-000003000000}">
      <formula1>PRAC_STUD</formula1>
    </dataValidation>
    <dataValidation type="list" allowBlank="1" showInputMessage="1" showErrorMessage="1" sqref="N14:S33" xr:uid="{00000000-0002-0000-1E00-000004000000}">
      <formula1>KEW_P1</formula1>
    </dataValidation>
    <dataValidation type="list" allowBlank="1" showInputMessage="1" showErrorMessage="1" sqref="N34:S53" xr:uid="{00000000-0002-0000-1E00-000005000000}">
      <formula1>KEU_P1</formula1>
    </dataValidation>
    <dataValidation type="list" allowBlank="1" showInputMessage="1" showErrorMessage="1" sqref="N54:S68" xr:uid="{00000000-0002-0000-1E00-000006000000}">
      <formula1>KEK_P1</formula1>
    </dataValidation>
  </dataValidations>
  <hyperlinks>
    <hyperlink ref="O13" r:id="rId1" xr:uid="{00000000-0004-0000-1E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usz30">
    <tabColor rgb="FFD5D5FF"/>
    <pageSetUpPr fitToPage="1"/>
  </sheetPr>
  <dimension ref="A1:R29"/>
  <sheetViews>
    <sheetView showGridLines="0" topLeftCell="A2" zoomScale="80" zoomScaleNormal="80" zoomScaleSheetLayoutView="50" workbookViewId="0">
      <selection activeCell="A11" sqref="A11:R11"/>
    </sheetView>
  </sheetViews>
  <sheetFormatPr defaultColWidth="8.7109375" defaultRowHeight="15" x14ac:dyDescent="0.25"/>
  <cols>
    <col min="1" max="1" width="16.7109375" customWidth="1"/>
    <col min="2" max="3" width="10.7109375" customWidth="1"/>
    <col min="4" max="5" width="20.7109375" customWidth="1"/>
    <col min="6" max="9" width="10.7109375" customWidth="1"/>
    <col min="10" max="10" width="20.7109375" customWidth="1"/>
    <col min="11" max="18" width="10.7109375" customWidth="1"/>
  </cols>
  <sheetData>
    <row r="1" spans="1:18" ht="26.25" thickBot="1" x14ac:dyDescent="0.3">
      <c r="A1" s="230" t="str">
        <f>P1_POWiR!B2</f>
        <v>2022/2023</v>
      </c>
      <c r="B1" s="231"/>
      <c r="C1" s="32"/>
      <c r="D1" s="1"/>
    </row>
    <row r="2" spans="1:18" ht="10.15" customHeight="1" thickBot="1" x14ac:dyDescent="0.3"/>
    <row r="3" spans="1:18" ht="39" customHeight="1" thickBot="1" x14ac:dyDescent="0.3">
      <c r="A3" s="232" t="s">
        <v>26</v>
      </c>
      <c r="B3" s="233"/>
      <c r="C3" s="235" t="str">
        <f>P1_POWiR!B46</f>
        <v>Moduł P1/6</v>
      </c>
      <c r="D3" s="236"/>
      <c r="E3" s="236"/>
      <c r="F3" s="237"/>
      <c r="G3" s="2"/>
      <c r="H3" s="2"/>
      <c r="I3" s="2"/>
      <c r="J3" s="2"/>
      <c r="K3" s="2"/>
      <c r="L3" s="3"/>
      <c r="M3" s="3"/>
      <c r="N3" s="3"/>
      <c r="O3" s="3"/>
      <c r="P3" s="3"/>
      <c r="Q3" s="3"/>
    </row>
    <row r="4" spans="1:18" ht="39.75" customHeight="1" thickBot="1" x14ac:dyDescent="0.3">
      <c r="A4" s="234" t="s">
        <v>27</v>
      </c>
      <c r="B4" s="234"/>
      <c r="C4" s="224" t="str">
        <f>P1_POWiR!C46</f>
        <v>PEDAGOGIKA (1)</v>
      </c>
      <c r="D4" s="225"/>
      <c r="E4" s="225"/>
      <c r="F4" s="225"/>
      <c r="G4" s="225"/>
      <c r="H4" s="225"/>
      <c r="I4" s="225"/>
      <c r="J4" s="226"/>
      <c r="K4" s="229" t="s">
        <v>28</v>
      </c>
      <c r="L4" s="229"/>
      <c r="M4" s="62">
        <f>P1_POWiR!E46</f>
        <v>6</v>
      </c>
      <c r="N4" s="227" t="s">
        <v>29</v>
      </c>
      <c r="O4" s="228"/>
      <c r="P4" s="221" t="str">
        <f>P1_POWiR!J46</f>
        <v>dr A. Jankowska</v>
      </c>
      <c r="Q4" s="222"/>
      <c r="R4" s="223"/>
    </row>
    <row r="5" spans="1:18" ht="10.15" customHeight="1" thickBot="1" x14ac:dyDescent="0.3">
      <c r="A5" s="244"/>
      <c r="B5" s="244"/>
      <c r="C5" s="244"/>
      <c r="D5" s="244"/>
      <c r="E5" s="244"/>
      <c r="F5" s="244"/>
      <c r="G5" s="244"/>
      <c r="H5" s="244"/>
      <c r="I5" s="244"/>
      <c r="J5" s="244"/>
      <c r="K5" s="244"/>
      <c r="L5" s="244"/>
      <c r="M5" s="244"/>
      <c r="N5" s="244"/>
      <c r="O5" s="244"/>
      <c r="P5" s="244"/>
      <c r="Q5" s="244"/>
      <c r="R5" s="244"/>
    </row>
    <row r="6" spans="1:18" ht="43.35" customHeight="1" thickBot="1" x14ac:dyDescent="0.3">
      <c r="A6" s="234" t="s">
        <v>30</v>
      </c>
      <c r="B6" s="234"/>
      <c r="C6" s="235" t="str">
        <f>P1_POWiR!B3</f>
        <v>PEDAGOGIKA</v>
      </c>
      <c r="D6" s="237"/>
      <c r="E6" s="4" t="str">
        <f>P1_POWiR!B4</f>
        <v>I stopnia</v>
      </c>
      <c r="F6" s="61" t="s">
        <v>31</v>
      </c>
      <c r="G6" s="5" t="s">
        <v>166</v>
      </c>
      <c r="H6" s="61" t="s">
        <v>33</v>
      </c>
      <c r="I6" s="5">
        <v>3</v>
      </c>
      <c r="J6" s="6" t="s">
        <v>34</v>
      </c>
      <c r="K6" s="245" t="s">
        <v>35</v>
      </c>
      <c r="L6" s="245"/>
      <c r="M6" s="246" t="s">
        <v>36</v>
      </c>
      <c r="N6" s="246"/>
      <c r="O6" s="40" t="s">
        <v>37</v>
      </c>
      <c r="P6" s="247" t="s">
        <v>38</v>
      </c>
      <c r="Q6" s="248"/>
      <c r="R6" s="62">
        <f>P1_POWiR!G46</f>
        <v>46</v>
      </c>
    </row>
    <row r="7" spans="1:18" ht="10.15" customHeight="1" thickBot="1" x14ac:dyDescent="0.3">
      <c r="B7" s="7"/>
      <c r="C7" s="7"/>
      <c r="D7" s="7"/>
      <c r="E7" s="7"/>
      <c r="F7" s="7"/>
      <c r="G7" s="7"/>
      <c r="H7" s="7"/>
      <c r="I7" s="7"/>
      <c r="J7" s="7"/>
      <c r="K7" s="7"/>
      <c r="L7" s="7"/>
      <c r="M7" s="8"/>
      <c r="N7" s="7"/>
      <c r="O7" s="7"/>
      <c r="P7" s="7"/>
      <c r="Q7" s="7"/>
    </row>
    <row r="8" spans="1:18" ht="15" customHeight="1" x14ac:dyDescent="0.25">
      <c r="A8" s="249"/>
      <c r="B8" s="250"/>
      <c r="C8" s="250"/>
      <c r="D8" s="250"/>
      <c r="E8" s="250"/>
      <c r="F8" s="250"/>
      <c r="G8" s="250"/>
      <c r="H8" s="250"/>
      <c r="I8" s="250"/>
      <c r="J8" s="250"/>
      <c r="K8" s="250"/>
      <c r="L8" s="250"/>
      <c r="M8" s="250"/>
      <c r="N8" s="250"/>
      <c r="O8" s="250"/>
      <c r="P8" s="250"/>
      <c r="Q8" s="250"/>
      <c r="R8" s="251"/>
    </row>
    <row r="9" spans="1:18" ht="30" customHeight="1" x14ac:dyDescent="0.25">
      <c r="A9" s="252" t="s">
        <v>39</v>
      </c>
      <c r="B9" s="253"/>
      <c r="C9" s="253"/>
      <c r="D9" s="253"/>
      <c r="E9" s="253"/>
      <c r="F9" s="253"/>
      <c r="G9" s="253"/>
      <c r="H9" s="253"/>
      <c r="I9" s="253"/>
      <c r="J9" s="253"/>
      <c r="K9" s="253"/>
      <c r="L9" s="253"/>
      <c r="M9" s="253"/>
      <c r="N9" s="253"/>
      <c r="O9" s="253"/>
      <c r="P9" s="253"/>
      <c r="Q9" s="253"/>
      <c r="R9" s="254"/>
    </row>
    <row r="10" spans="1:18" ht="15" customHeight="1" x14ac:dyDescent="0.25">
      <c r="A10" s="255" t="s">
        <v>40</v>
      </c>
      <c r="B10" s="256"/>
      <c r="C10" s="256"/>
      <c r="D10" s="256"/>
      <c r="E10" s="256"/>
      <c r="F10" s="256"/>
      <c r="G10" s="256"/>
      <c r="H10" s="256"/>
      <c r="I10" s="256"/>
      <c r="J10" s="256"/>
      <c r="K10" s="256"/>
      <c r="L10" s="256"/>
      <c r="M10" s="256"/>
      <c r="N10" s="256"/>
      <c r="O10" s="256"/>
      <c r="P10" s="256"/>
      <c r="Q10" s="256"/>
      <c r="R10" s="257"/>
    </row>
    <row r="11" spans="1:18" ht="100.15" customHeight="1" thickBot="1" x14ac:dyDescent="0.3">
      <c r="A11" s="258" t="s">
        <v>739</v>
      </c>
      <c r="B11" s="259"/>
      <c r="C11" s="259"/>
      <c r="D11" s="259"/>
      <c r="E11" s="259"/>
      <c r="F11" s="259"/>
      <c r="G11" s="259"/>
      <c r="H11" s="259"/>
      <c r="I11" s="259"/>
      <c r="J11" s="259"/>
      <c r="K11" s="259"/>
      <c r="L11" s="259"/>
      <c r="M11" s="259"/>
      <c r="N11" s="259"/>
      <c r="O11" s="259"/>
      <c r="P11" s="259"/>
      <c r="Q11" s="259"/>
      <c r="R11" s="260"/>
    </row>
    <row r="12" spans="1:18" ht="10.15" customHeight="1" thickBot="1" x14ac:dyDescent="0.3">
      <c r="A12" s="264"/>
      <c r="B12" s="264"/>
      <c r="C12" s="264"/>
      <c r="D12" s="264"/>
      <c r="E12" s="264"/>
      <c r="F12" s="264"/>
      <c r="G12" s="264"/>
      <c r="H12" s="264"/>
      <c r="I12" s="264"/>
      <c r="J12" s="264"/>
      <c r="K12" s="264"/>
      <c r="L12" s="264"/>
      <c r="M12" s="264"/>
      <c r="N12" s="264"/>
      <c r="O12" s="264"/>
      <c r="P12" s="264"/>
      <c r="Q12" s="264"/>
      <c r="R12" s="264"/>
    </row>
    <row r="13" spans="1:18" ht="15" customHeight="1" x14ac:dyDescent="0.25">
      <c r="A13" s="58"/>
      <c r="B13" s="59"/>
      <c r="C13" s="59"/>
      <c r="D13" s="59"/>
      <c r="E13" s="59"/>
      <c r="F13" s="59"/>
      <c r="G13" s="59"/>
      <c r="H13" s="59"/>
      <c r="I13" s="59"/>
      <c r="J13" s="59"/>
      <c r="K13" s="59"/>
      <c r="L13" s="59"/>
      <c r="M13" s="59"/>
      <c r="N13" s="59"/>
      <c r="O13" s="59"/>
      <c r="P13" s="59"/>
      <c r="Q13" s="59"/>
      <c r="R13" s="60"/>
    </row>
    <row r="14" spans="1:18" ht="30" customHeight="1" x14ac:dyDescent="0.25">
      <c r="A14" s="252" t="s">
        <v>41</v>
      </c>
      <c r="B14" s="253"/>
      <c r="C14" s="253"/>
      <c r="D14" s="253"/>
      <c r="E14" s="253"/>
      <c r="F14" s="253"/>
      <c r="G14" s="253"/>
      <c r="H14" s="253"/>
      <c r="I14" s="253"/>
      <c r="J14" s="253"/>
      <c r="K14" s="253"/>
      <c r="L14" s="253"/>
      <c r="M14" s="253"/>
      <c r="N14" s="253"/>
      <c r="O14" s="253"/>
      <c r="P14" s="253"/>
      <c r="Q14" s="253"/>
      <c r="R14" s="254"/>
    </row>
    <row r="15" spans="1:18" s="9" customFormat="1" ht="15" customHeight="1" x14ac:dyDescent="0.25">
      <c r="A15" s="268" t="s">
        <v>42</v>
      </c>
      <c r="B15" s="269"/>
      <c r="C15" s="269"/>
      <c r="D15" s="269"/>
      <c r="E15" s="269"/>
      <c r="F15" s="269"/>
      <c r="G15" s="269"/>
      <c r="H15" s="269"/>
      <c r="I15" s="269"/>
      <c r="J15" s="269"/>
      <c r="K15" s="269"/>
      <c r="L15" s="269"/>
      <c r="M15" s="269"/>
      <c r="N15" s="269"/>
      <c r="O15" s="269"/>
      <c r="P15" s="269"/>
      <c r="Q15" s="269"/>
      <c r="R15" s="270"/>
    </row>
    <row r="16" spans="1:18" ht="48.75" customHeight="1" thickBot="1" x14ac:dyDescent="0.3">
      <c r="A16" s="265" t="s">
        <v>740</v>
      </c>
      <c r="B16" s="266"/>
      <c r="C16" s="266"/>
      <c r="D16" s="266"/>
      <c r="E16" s="266"/>
      <c r="F16" s="266"/>
      <c r="G16" s="266"/>
      <c r="H16" s="266"/>
      <c r="I16" s="266"/>
      <c r="J16" s="266"/>
      <c r="K16" s="266"/>
      <c r="L16" s="266"/>
      <c r="M16" s="266"/>
      <c r="N16" s="266"/>
      <c r="O16" s="266"/>
      <c r="P16" s="266"/>
      <c r="Q16" s="266"/>
      <c r="R16" s="267"/>
    </row>
    <row r="17" spans="1:18" ht="10.15" customHeight="1" thickBot="1" x14ac:dyDescent="0.3">
      <c r="A17" s="264"/>
      <c r="B17" s="264"/>
      <c r="C17" s="264"/>
      <c r="D17" s="264"/>
      <c r="E17" s="264"/>
      <c r="F17" s="264"/>
      <c r="G17" s="264"/>
      <c r="H17" s="264"/>
      <c r="I17" s="264"/>
      <c r="J17" s="264"/>
      <c r="K17" s="264"/>
      <c r="L17" s="264"/>
      <c r="M17" s="264"/>
      <c r="N17" s="264"/>
      <c r="O17" s="264"/>
      <c r="P17" s="264"/>
      <c r="Q17" s="264"/>
      <c r="R17" s="264"/>
    </row>
    <row r="18" spans="1:18" ht="15" customHeight="1" x14ac:dyDescent="0.25">
      <c r="A18" s="249"/>
      <c r="B18" s="250"/>
      <c r="C18" s="250"/>
      <c r="D18" s="250"/>
      <c r="E18" s="250"/>
      <c r="F18" s="250"/>
      <c r="G18" s="250"/>
      <c r="H18" s="250"/>
      <c r="I18" s="250"/>
      <c r="J18" s="250"/>
      <c r="K18" s="250"/>
      <c r="L18" s="250"/>
      <c r="M18" s="250"/>
      <c r="N18" s="250"/>
      <c r="O18" s="250"/>
      <c r="P18" s="250"/>
      <c r="Q18" s="250"/>
      <c r="R18" s="251"/>
    </row>
    <row r="19" spans="1:18" ht="30" customHeight="1" x14ac:dyDescent="0.25">
      <c r="A19" s="252" t="s">
        <v>43</v>
      </c>
      <c r="B19" s="253"/>
      <c r="C19" s="253"/>
      <c r="D19" s="253"/>
      <c r="E19" s="253"/>
      <c r="F19" s="253"/>
      <c r="G19" s="253"/>
      <c r="H19" s="253"/>
      <c r="I19" s="253"/>
      <c r="J19" s="253"/>
      <c r="K19" s="253"/>
      <c r="L19" s="253"/>
      <c r="M19" s="253"/>
      <c r="N19" s="253"/>
      <c r="O19" s="253"/>
      <c r="P19" s="253"/>
      <c r="Q19" s="253"/>
      <c r="R19" s="254"/>
    </row>
    <row r="20" spans="1:18" ht="15" customHeight="1" x14ac:dyDescent="0.25">
      <c r="A20" s="268" t="s">
        <v>44</v>
      </c>
      <c r="B20" s="269"/>
      <c r="C20" s="269"/>
      <c r="D20" s="269"/>
      <c r="E20" s="269"/>
      <c r="F20" s="269"/>
      <c r="G20" s="269"/>
      <c r="H20" s="269"/>
      <c r="I20" s="269"/>
      <c r="J20" s="269"/>
      <c r="K20" s="269"/>
      <c r="L20" s="269"/>
      <c r="M20" s="269"/>
      <c r="N20" s="269"/>
      <c r="O20" s="269"/>
      <c r="P20" s="269"/>
      <c r="Q20" s="269"/>
      <c r="R20" s="270"/>
    </row>
    <row r="21" spans="1:18" ht="40.15" customHeight="1" x14ac:dyDescent="0.25">
      <c r="A21" s="271" t="s">
        <v>45</v>
      </c>
      <c r="B21" s="272"/>
      <c r="C21" s="272"/>
      <c r="D21" s="272"/>
      <c r="E21" s="273"/>
      <c r="F21" s="274" t="s">
        <v>46</v>
      </c>
      <c r="G21" s="275"/>
      <c r="H21" s="275"/>
      <c r="I21" s="275"/>
      <c r="J21" s="275"/>
      <c r="K21" s="277"/>
      <c r="L21" s="274" t="s">
        <v>47</v>
      </c>
      <c r="M21" s="275"/>
      <c r="N21" s="275"/>
      <c r="O21" s="275"/>
      <c r="P21" s="275"/>
      <c r="Q21" s="275"/>
      <c r="R21" s="276"/>
    </row>
    <row r="22" spans="1:18" ht="127.5" customHeight="1" thickBot="1" x14ac:dyDescent="0.3">
      <c r="A22" s="462" t="s">
        <v>741</v>
      </c>
      <c r="B22" s="262"/>
      <c r="C22" s="262"/>
      <c r="D22" s="262"/>
      <c r="E22" s="262"/>
      <c r="F22" s="262" t="s">
        <v>742</v>
      </c>
      <c r="G22" s="262"/>
      <c r="H22" s="262"/>
      <c r="I22" s="262"/>
      <c r="J22" s="262"/>
      <c r="K22" s="262"/>
      <c r="L22" s="262" t="s">
        <v>743</v>
      </c>
      <c r="M22" s="262"/>
      <c r="N22" s="262"/>
      <c r="O22" s="262"/>
      <c r="P22" s="262"/>
      <c r="Q22" s="262"/>
      <c r="R22" s="263"/>
    </row>
    <row r="23" spans="1:18" ht="10.15" customHeight="1" thickBot="1" x14ac:dyDescent="0.3">
      <c r="A23" s="264"/>
      <c r="B23" s="264"/>
      <c r="C23" s="264"/>
      <c r="D23" s="264"/>
      <c r="E23" s="264"/>
      <c r="F23" s="264"/>
      <c r="G23" s="264"/>
      <c r="H23" s="264"/>
      <c r="I23" s="264"/>
      <c r="J23" s="264"/>
      <c r="K23" s="264"/>
      <c r="L23" s="264"/>
      <c r="M23" s="264"/>
      <c r="N23" s="264"/>
      <c r="O23" s="264"/>
      <c r="P23" s="264"/>
      <c r="Q23" s="264"/>
      <c r="R23" s="264"/>
    </row>
    <row r="24" spans="1:18" ht="15" customHeight="1" x14ac:dyDescent="0.25">
      <c r="A24" s="33"/>
      <c r="B24" s="34"/>
      <c r="C24" s="34"/>
      <c r="D24" s="34"/>
      <c r="E24" s="34"/>
      <c r="F24" s="34"/>
      <c r="G24" s="34"/>
      <c r="H24" s="34"/>
      <c r="I24" s="34"/>
      <c r="J24" s="34"/>
      <c r="K24" s="34"/>
      <c r="L24" s="34"/>
      <c r="M24" s="34"/>
      <c r="N24" s="34"/>
      <c r="O24" s="34"/>
      <c r="P24" s="34"/>
      <c r="Q24" s="34"/>
      <c r="R24" s="35"/>
    </row>
    <row r="25" spans="1:18" ht="20.100000000000001" customHeight="1" x14ac:dyDescent="0.25">
      <c r="A25" s="278" t="s">
        <v>48</v>
      </c>
      <c r="B25" s="279"/>
      <c r="C25" s="279"/>
      <c r="D25" s="279"/>
      <c r="E25" s="279"/>
      <c r="F25" s="279"/>
      <c r="G25" s="279"/>
      <c r="H25" s="279"/>
      <c r="I25" s="279"/>
      <c r="J25" s="279"/>
      <c r="K25" s="279"/>
      <c r="L25" s="279"/>
      <c r="M25" s="279"/>
      <c r="N25" s="279"/>
      <c r="O25" s="279"/>
      <c r="P25" s="279"/>
      <c r="Q25" s="279"/>
      <c r="R25" s="280"/>
    </row>
    <row r="26" spans="1:18" ht="25.15" customHeight="1" x14ac:dyDescent="0.25">
      <c r="A26" s="26" t="s">
        <v>49</v>
      </c>
      <c r="B26" s="281" t="str">
        <f>P1_POWiR!B46</f>
        <v>Moduł P1/6</v>
      </c>
      <c r="C26" s="282"/>
      <c r="D26" s="30" t="str">
        <f>P1_POWiR!B47</f>
        <v>Przedmiot 6.1.</v>
      </c>
      <c r="E26" s="50" t="str">
        <f>P1_POWiR!B46</f>
        <v>Moduł P1/6</v>
      </c>
      <c r="F26" s="289" t="str">
        <f>P1_POWiR!B48</f>
        <v>Przedmiot 6.2.</v>
      </c>
      <c r="G26" s="290"/>
      <c r="H26" s="297" t="str">
        <f>P1_POWiR!B46</f>
        <v>Moduł P1/6</v>
      </c>
      <c r="I26" s="298"/>
      <c r="J26" s="31" t="str">
        <f>P1_POWiR!B49</f>
        <v>Przedmiot 6.3.</v>
      </c>
      <c r="K26" s="305"/>
      <c r="L26" s="306"/>
      <c r="M26" s="305"/>
      <c r="N26" s="306"/>
      <c r="O26" s="307"/>
      <c r="P26" s="308"/>
      <c r="Q26" s="307"/>
      <c r="R26" s="309"/>
    </row>
    <row r="27" spans="1:18" ht="59.25" customHeight="1" x14ac:dyDescent="0.25">
      <c r="A27" s="26" t="s">
        <v>50</v>
      </c>
      <c r="B27" s="286" t="str">
        <f>P1_POWiR!C47</f>
        <v xml:space="preserve">Pedagogika społeczna </v>
      </c>
      <c r="C27" s="287"/>
      <c r="D27" s="288"/>
      <c r="E27" s="291" t="str">
        <f>P1_POWiR!C48</f>
        <v>Pedagogika dorosłych</v>
      </c>
      <c r="F27" s="292"/>
      <c r="G27" s="293"/>
      <c r="H27" s="299" t="str">
        <f>P1_POWiR!C49</f>
        <v xml:space="preserve">Metody i techniki badań pedagogicznych </v>
      </c>
      <c r="I27" s="300"/>
      <c r="J27" s="301"/>
      <c r="K27" s="310"/>
      <c r="L27" s="311"/>
      <c r="M27" s="311"/>
      <c r="N27" s="312"/>
      <c r="O27" s="313"/>
      <c r="P27" s="314"/>
      <c r="Q27" s="314"/>
      <c r="R27" s="315"/>
    </row>
    <row r="28" spans="1:18" ht="30" customHeight="1" thickBot="1" x14ac:dyDescent="0.3">
      <c r="A28" s="36" t="s">
        <v>51</v>
      </c>
      <c r="B28" s="283">
        <f>P1_POWiR!E47</f>
        <v>2</v>
      </c>
      <c r="C28" s="284"/>
      <c r="D28" s="285"/>
      <c r="E28" s="294">
        <f>P1_POWiR!E48</f>
        <v>2</v>
      </c>
      <c r="F28" s="295"/>
      <c r="G28" s="296"/>
      <c r="H28" s="302">
        <f>P1_POWiR!E49</f>
        <v>2</v>
      </c>
      <c r="I28" s="303"/>
      <c r="J28" s="304"/>
      <c r="K28" s="238"/>
      <c r="L28" s="239"/>
      <c r="M28" s="239"/>
      <c r="N28" s="240"/>
      <c r="O28" s="241"/>
      <c r="P28" s="242"/>
      <c r="Q28" s="242"/>
      <c r="R28" s="243"/>
    </row>
    <row r="29" spans="1:18" ht="34.5" hidden="1" customHeight="1" thickBot="1" x14ac:dyDescent="0.3">
      <c r="A29" s="67"/>
      <c r="B29" s="68"/>
      <c r="C29" s="69" t="s">
        <v>52</v>
      </c>
      <c r="D29" s="70"/>
      <c r="E29" s="71"/>
      <c r="F29" s="72" t="s">
        <v>52</v>
      </c>
      <c r="G29" s="73"/>
      <c r="H29" s="74"/>
      <c r="I29" s="75" t="s">
        <v>52</v>
      </c>
      <c r="J29" s="76"/>
      <c r="K29" s="77"/>
      <c r="L29" s="78" t="s">
        <v>52</v>
      </c>
      <c r="M29" s="79"/>
      <c r="N29" s="80"/>
      <c r="O29" s="81"/>
      <c r="P29" s="82" t="s">
        <v>52</v>
      </c>
      <c r="Q29" s="83"/>
      <c r="R29" s="84"/>
    </row>
  </sheetData>
  <sheetProtection sheet="1" objects="1" scenarios="1"/>
  <mergeCells count="51">
    <mergeCell ref="A1:B1"/>
    <mergeCell ref="A3:B3"/>
    <mergeCell ref="C3:F3"/>
    <mergeCell ref="A4:B4"/>
    <mergeCell ref="C4:J4"/>
    <mergeCell ref="N4:O4"/>
    <mergeCell ref="P4:R4"/>
    <mergeCell ref="A5:R5"/>
    <mergeCell ref="A6:B6"/>
    <mergeCell ref="C6:D6"/>
    <mergeCell ref="K6:L6"/>
    <mergeCell ref="M6:N6"/>
    <mergeCell ref="P6:Q6"/>
    <mergeCell ref="K4:L4"/>
    <mergeCell ref="A20:R20"/>
    <mergeCell ref="A8:R8"/>
    <mergeCell ref="A9:R9"/>
    <mergeCell ref="A10:R10"/>
    <mergeCell ref="A11:R11"/>
    <mergeCell ref="A12:R12"/>
    <mergeCell ref="A14:R14"/>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list" allowBlank="1" showInputMessage="1" showErrorMessage="1" sqref="K6:L6" xr:uid="{00000000-0002-0000-1F00-000000000000}">
      <formula1>STATUS</formula1>
    </dataValidation>
    <dataValidation type="textLength" allowBlank="1" showInputMessage="1" showErrorMessage="1" errorTitle="ilość znaków" error="treść powinna mieć pomiędzy 20 a 1100 znaków" sqref="A11:R11" xr:uid="{00000000-0002-0000-1F00-000001000000}">
      <formula1>20</formula1>
      <formula2>1200</formula2>
    </dataValidation>
  </dataValidations>
  <hyperlinks>
    <hyperlink ref="F29" r:id="rId1" xr:uid="{00000000-0004-0000-1F00-000000000000}"/>
    <hyperlink ref="L29" r:id="rId2" xr:uid="{00000000-0004-0000-1F00-000001000000}"/>
    <hyperlink ref="P29" r:id="rId3" xr:uid="{00000000-0004-0000-1F00-000002000000}"/>
    <hyperlink ref="C29" r:id="rId4" xr:uid="{00000000-0004-0000-1F00-000003000000}"/>
    <hyperlink ref="I29" r:id="rId5" xr:uid="{00000000-0004-0000-1F00-000004000000}"/>
  </hyperlinks>
  <printOptions horizontalCentered="1"/>
  <pageMargins left="0.70866141732283472" right="0.70866141732283472" top="0.74803149606299213" bottom="0.74803149606299213" header="0.31496062992125984" footer="0.31496062992125984"/>
  <pageSetup paperSize="9" scale="55" orientation="landscape" r:id="rId6"/>
  <headerFooter>
    <oddHeader>&amp;C&amp;"Century Gothic,Pogrubiony"&amp;12&amp;K05-044KARTA MODUŁU</oddHeader>
  </headerFooter>
  <drawing r:id="rId7"/>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Arkusz31">
    <pageSetUpPr fitToPage="1"/>
  </sheetPr>
  <dimension ref="A1:S103"/>
  <sheetViews>
    <sheetView showGridLines="0" zoomScale="95" zoomScaleNormal="95" zoomScaleSheetLayoutView="80" workbookViewId="0">
      <selection activeCell="B102" sqref="B102:S102"/>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P1_POWiR!B46</f>
        <v>Moduł P1/6</v>
      </c>
      <c r="B3" s="452"/>
      <c r="C3" s="452"/>
      <c r="D3" s="453" t="str">
        <f>P1_POWiR!C46</f>
        <v>PEDAGOGIKA (1)</v>
      </c>
      <c r="E3" s="454"/>
      <c r="F3" s="454"/>
      <c r="G3" s="454"/>
      <c r="H3" s="454"/>
      <c r="I3" s="454"/>
      <c r="J3" s="454"/>
      <c r="K3" s="455"/>
      <c r="L3" s="3"/>
      <c r="M3" s="3"/>
      <c r="N3" s="3"/>
      <c r="O3" s="3"/>
      <c r="P3" s="3"/>
      <c r="Q3" s="3"/>
      <c r="R3" s="3"/>
    </row>
    <row r="4" spans="1:19" ht="18.75" thickBot="1" x14ac:dyDescent="0.3">
      <c r="A4" s="456" t="s">
        <v>49</v>
      </c>
      <c r="B4" s="456"/>
      <c r="C4" s="456"/>
      <c r="D4" s="457" t="str">
        <f>P1_POWiR!B47</f>
        <v>Przedmiot 6.1.</v>
      </c>
      <c r="E4" s="458"/>
      <c r="F4" s="458"/>
      <c r="G4" s="458"/>
      <c r="H4" s="458"/>
      <c r="I4" s="458"/>
      <c r="J4" s="458"/>
      <c r="K4" s="459"/>
      <c r="L4" s="3"/>
      <c r="M4" s="3"/>
      <c r="N4" s="3"/>
      <c r="O4" s="3"/>
      <c r="P4" s="3"/>
      <c r="Q4" s="3"/>
      <c r="R4" s="3"/>
    </row>
    <row r="5" spans="1:19" ht="21" thickBot="1" x14ac:dyDescent="0.3">
      <c r="A5" s="446" t="s">
        <v>50</v>
      </c>
      <c r="B5" s="446"/>
      <c r="C5" s="446"/>
      <c r="D5" s="460" t="str">
        <f>P1_POWiR!C47</f>
        <v xml:space="preserve">Pedagogika społeczna </v>
      </c>
      <c r="E5" s="460"/>
      <c r="F5" s="460"/>
      <c r="G5" s="460"/>
      <c r="H5" s="460"/>
      <c r="I5" s="460"/>
      <c r="J5" s="460"/>
      <c r="K5" s="460"/>
      <c r="L5" s="444" t="s">
        <v>28</v>
      </c>
      <c r="M5" s="444"/>
      <c r="N5" s="38">
        <f>P1_POWiR!E47</f>
        <v>2</v>
      </c>
      <c r="O5" s="444" t="s">
        <v>29</v>
      </c>
      <c r="P5" s="444"/>
      <c r="Q5" s="445" t="str">
        <f>P1_POWiR!J46</f>
        <v>dr A. Jankowska</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(6)'!G6</f>
        <v>II</v>
      </c>
      <c r="H7" s="86" t="s">
        <v>33</v>
      </c>
      <c r="I7" s="37">
        <f>'M (6)'!I6</f>
        <v>3</v>
      </c>
      <c r="J7" s="247" t="s">
        <v>53</v>
      </c>
      <c r="K7" s="248"/>
      <c r="L7" s="447" t="s">
        <v>35</v>
      </c>
      <c r="M7" s="448"/>
      <c r="N7" s="6" t="s">
        <v>36</v>
      </c>
      <c r="O7" s="449" t="s">
        <v>37</v>
      </c>
      <c r="P7" s="449"/>
      <c r="Q7" s="450" t="s">
        <v>38</v>
      </c>
      <c r="R7" s="450"/>
      <c r="S7" s="39">
        <f>P1_POWiR!G47</f>
        <v>14</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744</v>
      </c>
      <c r="C14" s="401"/>
      <c r="D14" s="401"/>
      <c r="E14" s="401"/>
      <c r="F14" s="401"/>
      <c r="G14" s="401"/>
      <c r="H14" s="401"/>
      <c r="I14" s="401"/>
      <c r="J14" s="401"/>
      <c r="K14" s="401"/>
      <c r="L14" s="401"/>
      <c r="M14" s="402"/>
      <c r="N14" s="409" t="s">
        <v>493</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c r="O18" s="396"/>
      <c r="P18" s="396"/>
      <c r="Q18" s="396"/>
      <c r="R18" s="396"/>
      <c r="S18" s="397"/>
    </row>
    <row r="19" spans="1:19" ht="15" customHeight="1" x14ac:dyDescent="0.25">
      <c r="A19" s="385"/>
      <c r="B19" s="412" t="s">
        <v>745</v>
      </c>
      <c r="C19" s="413"/>
      <c r="D19" s="413"/>
      <c r="E19" s="413"/>
      <c r="F19" s="413"/>
      <c r="G19" s="413"/>
      <c r="H19" s="413"/>
      <c r="I19" s="413"/>
      <c r="J19" s="413"/>
      <c r="K19" s="413"/>
      <c r="L19" s="413"/>
      <c r="M19" s="414"/>
      <c r="N19" s="415" t="s">
        <v>493</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t="s">
        <v>499</v>
      </c>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t="s">
        <v>746</v>
      </c>
      <c r="C24" s="413"/>
      <c r="D24" s="413"/>
      <c r="E24" s="413"/>
      <c r="F24" s="413"/>
      <c r="G24" s="413"/>
      <c r="H24" s="413"/>
      <c r="I24" s="413"/>
      <c r="J24" s="413"/>
      <c r="K24" s="413"/>
      <c r="L24" s="413"/>
      <c r="M24" s="414"/>
      <c r="N24" s="415" t="s">
        <v>495</v>
      </c>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t="s">
        <v>497</v>
      </c>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t="s">
        <v>747</v>
      </c>
      <c r="C29" s="413"/>
      <c r="D29" s="413"/>
      <c r="E29" s="413"/>
      <c r="F29" s="413"/>
      <c r="G29" s="413"/>
      <c r="H29" s="413"/>
      <c r="I29" s="413"/>
      <c r="J29" s="413"/>
      <c r="K29" s="413"/>
      <c r="L29" s="413"/>
      <c r="M29" s="414"/>
      <c r="N29" s="415" t="s">
        <v>587</v>
      </c>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t="s">
        <v>619</v>
      </c>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748</v>
      </c>
      <c r="C34" s="401"/>
      <c r="D34" s="401"/>
      <c r="E34" s="401"/>
      <c r="F34" s="401"/>
      <c r="G34" s="401"/>
      <c r="H34" s="401"/>
      <c r="I34" s="401"/>
      <c r="J34" s="401"/>
      <c r="K34" s="401"/>
      <c r="L34" s="401"/>
      <c r="M34" s="402"/>
      <c r="N34" s="409" t="s">
        <v>501</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t="s">
        <v>625</v>
      </c>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749</v>
      </c>
      <c r="C39" s="413"/>
      <c r="D39" s="413"/>
      <c r="E39" s="413"/>
      <c r="F39" s="413"/>
      <c r="G39" s="413"/>
      <c r="H39" s="413"/>
      <c r="I39" s="413"/>
      <c r="J39" s="413"/>
      <c r="K39" s="413"/>
      <c r="L39" s="413"/>
      <c r="M39" s="414"/>
      <c r="N39" s="415" t="s">
        <v>625</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t="s">
        <v>537</v>
      </c>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t="s">
        <v>626</v>
      </c>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t="s">
        <v>590</v>
      </c>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t="s">
        <v>750</v>
      </c>
      <c r="C44" s="413"/>
      <c r="D44" s="413"/>
      <c r="E44" s="413"/>
      <c r="F44" s="413"/>
      <c r="G44" s="413"/>
      <c r="H44" s="413"/>
      <c r="I44" s="413"/>
      <c r="J44" s="413"/>
      <c r="K44" s="413"/>
      <c r="L44" s="413"/>
      <c r="M44" s="414"/>
      <c r="N44" s="415" t="s">
        <v>519</v>
      </c>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t="s">
        <v>535</v>
      </c>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t="s">
        <v>590</v>
      </c>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t="s">
        <v>747</v>
      </c>
      <c r="C49" s="413"/>
      <c r="D49" s="413"/>
      <c r="E49" s="413"/>
      <c r="F49" s="413"/>
      <c r="G49" s="413"/>
      <c r="H49" s="413"/>
      <c r="I49" s="413"/>
      <c r="J49" s="413"/>
      <c r="K49" s="413"/>
      <c r="L49" s="413"/>
      <c r="M49" s="414"/>
      <c r="N49" s="415" t="s">
        <v>539</v>
      </c>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751</v>
      </c>
      <c r="C54" s="401"/>
      <c r="D54" s="401"/>
      <c r="E54" s="401"/>
      <c r="F54" s="401"/>
      <c r="G54" s="401"/>
      <c r="H54" s="401"/>
      <c r="I54" s="401"/>
      <c r="J54" s="401"/>
      <c r="K54" s="401"/>
      <c r="L54" s="401"/>
      <c r="M54" s="402"/>
      <c r="N54" s="409" t="s">
        <v>507</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t="s">
        <v>524</v>
      </c>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t="s">
        <v>562</v>
      </c>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t="s">
        <v>752</v>
      </c>
      <c r="C59" s="413"/>
      <c r="D59" s="413"/>
      <c r="E59" s="413"/>
      <c r="F59" s="413"/>
      <c r="G59" s="413"/>
      <c r="H59" s="413"/>
      <c r="I59" s="413"/>
      <c r="J59" s="413"/>
      <c r="K59" s="413"/>
      <c r="L59" s="413"/>
      <c r="M59" s="414"/>
      <c r="N59" s="415" t="s">
        <v>543</v>
      </c>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t="s">
        <v>562</v>
      </c>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t="s">
        <v>753</v>
      </c>
      <c r="C64" s="413"/>
      <c r="D64" s="413"/>
      <c r="E64" s="413"/>
      <c r="F64" s="413"/>
      <c r="G64" s="413"/>
      <c r="H64" s="413"/>
      <c r="I64" s="413"/>
      <c r="J64" s="413"/>
      <c r="K64" s="413"/>
      <c r="L64" s="413"/>
      <c r="M64" s="414"/>
      <c r="N64" s="415" t="s">
        <v>589</v>
      </c>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t="s">
        <v>562</v>
      </c>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P1_POWiR!G47</f>
        <v>14</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14</v>
      </c>
      <c r="H72" s="379"/>
      <c r="I72" s="380"/>
      <c r="J72" s="358"/>
      <c r="K72" s="361"/>
      <c r="L72" s="372" t="s">
        <v>93</v>
      </c>
      <c r="M72" s="373"/>
      <c r="N72" s="373"/>
      <c r="O72" s="373"/>
      <c r="P72" s="373"/>
      <c r="Q72" s="373"/>
      <c r="R72" s="373"/>
      <c r="S72" s="374"/>
    </row>
    <row r="73" spans="1:19" ht="15" customHeight="1" x14ac:dyDescent="0.25">
      <c r="A73" s="385"/>
      <c r="B73" s="352" t="s">
        <v>93</v>
      </c>
      <c r="C73" s="353"/>
      <c r="D73" s="353"/>
      <c r="E73" s="353"/>
      <c r="F73" s="354"/>
      <c r="G73" s="355">
        <v>8</v>
      </c>
      <c r="H73" s="356"/>
      <c r="I73" s="357"/>
      <c r="J73" s="358"/>
      <c r="K73" s="361"/>
      <c r="L73" s="372" t="s">
        <v>92</v>
      </c>
      <c r="M73" s="373"/>
      <c r="N73" s="373"/>
      <c r="O73" s="373"/>
      <c r="P73" s="373"/>
      <c r="Q73" s="373"/>
      <c r="R73" s="373"/>
      <c r="S73" s="374"/>
    </row>
    <row r="74" spans="1:19" ht="15" customHeight="1" x14ac:dyDescent="0.25">
      <c r="A74" s="385"/>
      <c r="B74" s="352" t="s">
        <v>95</v>
      </c>
      <c r="C74" s="353"/>
      <c r="D74" s="353"/>
      <c r="E74" s="353"/>
      <c r="F74" s="354"/>
      <c r="G74" s="355">
        <v>6</v>
      </c>
      <c r="H74" s="356"/>
      <c r="I74" s="357"/>
      <c r="J74" s="358"/>
      <c r="K74" s="361"/>
      <c r="L74" s="372" t="s">
        <v>94</v>
      </c>
      <c r="M74" s="373"/>
      <c r="N74" s="373"/>
      <c r="O74" s="373"/>
      <c r="P74" s="373"/>
      <c r="Q74" s="373"/>
      <c r="R74" s="373"/>
      <c r="S74" s="374"/>
    </row>
    <row r="75" spans="1:19" ht="15" customHeight="1" x14ac:dyDescent="0.25">
      <c r="A75" s="385"/>
      <c r="B75" s="352" t="s">
        <v>97</v>
      </c>
      <c r="C75" s="353"/>
      <c r="D75" s="353"/>
      <c r="E75" s="353"/>
      <c r="F75" s="354"/>
      <c r="G75" s="355"/>
      <c r="H75" s="356"/>
      <c r="I75" s="357"/>
      <c r="J75" s="358"/>
      <c r="K75" s="361"/>
      <c r="L75" s="372" t="s">
        <v>96</v>
      </c>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t="s">
        <v>100</v>
      </c>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c r="M77" s="373"/>
      <c r="N77" s="373"/>
      <c r="O77" s="373"/>
      <c r="P77" s="373"/>
      <c r="Q77" s="373"/>
      <c r="R77" s="373"/>
      <c r="S77" s="374"/>
    </row>
    <row r="78" spans="1:19" ht="15" customHeight="1" x14ac:dyDescent="0.25">
      <c r="A78" s="385"/>
      <c r="B78" s="352" t="s">
        <v>103</v>
      </c>
      <c r="C78" s="353"/>
      <c r="D78" s="353"/>
      <c r="E78" s="353"/>
      <c r="F78" s="354"/>
      <c r="G78" s="355"/>
      <c r="H78" s="356"/>
      <c r="I78" s="357"/>
      <c r="J78" s="358"/>
      <c r="K78" s="361"/>
      <c r="L78" s="372"/>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148</v>
      </c>
      <c r="M81" s="373"/>
      <c r="N81" s="373"/>
      <c r="O81" s="373"/>
      <c r="P81" s="373"/>
      <c r="Q81" s="373"/>
      <c r="R81" s="373"/>
      <c r="S81" s="374"/>
    </row>
    <row r="82" spans="1:19" ht="15" customHeight="1" x14ac:dyDescent="0.25">
      <c r="A82" s="385"/>
      <c r="B82" s="352" t="s">
        <v>110</v>
      </c>
      <c r="C82" s="353"/>
      <c r="D82" s="353"/>
      <c r="E82" s="353"/>
      <c r="F82" s="354"/>
      <c r="G82" s="355"/>
      <c r="H82" s="356"/>
      <c r="I82" s="357"/>
      <c r="J82" s="358"/>
      <c r="K82" s="361"/>
      <c r="L82" s="372" t="s">
        <v>147</v>
      </c>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t="s">
        <v>109</v>
      </c>
      <c r="M83" s="373"/>
      <c r="N83" s="373"/>
      <c r="O83" s="373"/>
      <c r="P83" s="373"/>
      <c r="Q83" s="373"/>
      <c r="R83" s="373"/>
      <c r="S83" s="374"/>
    </row>
    <row r="84" spans="1:19" ht="15" customHeight="1" x14ac:dyDescent="0.25">
      <c r="A84" s="385"/>
      <c r="B84" s="366" t="s">
        <v>11</v>
      </c>
      <c r="C84" s="367"/>
      <c r="D84" s="367"/>
      <c r="E84" s="367"/>
      <c r="F84" s="368"/>
      <c r="G84" s="369">
        <f>P1_POWiR!H47</f>
        <v>36</v>
      </c>
      <c r="H84" s="370"/>
      <c r="I84" s="371"/>
      <c r="J84" s="358"/>
      <c r="K84" s="361"/>
      <c r="L84" s="372"/>
      <c r="M84" s="373"/>
      <c r="N84" s="373"/>
      <c r="O84" s="373"/>
      <c r="P84" s="373"/>
      <c r="Q84" s="373"/>
      <c r="R84" s="373"/>
      <c r="S84" s="374"/>
    </row>
    <row r="85" spans="1:19" ht="15" customHeight="1" x14ac:dyDescent="0.25">
      <c r="A85" s="385"/>
      <c r="B85" s="375" t="s">
        <v>114</v>
      </c>
      <c r="C85" s="376"/>
      <c r="D85" s="376"/>
      <c r="E85" s="376"/>
      <c r="F85" s="377"/>
      <c r="G85" s="378">
        <f>SUM(G84,G71)</f>
        <v>50</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P1_POWiR!F47</f>
        <v>egzamin</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156</v>
      </c>
      <c r="C90" s="321"/>
      <c r="D90" s="321"/>
      <c r="E90" s="322"/>
      <c r="F90" s="323">
        <v>60</v>
      </c>
      <c r="G90" s="324"/>
      <c r="H90" s="324"/>
      <c r="I90" s="325"/>
      <c r="J90" s="344"/>
      <c r="K90" s="345"/>
      <c r="L90" s="326" t="s">
        <v>122</v>
      </c>
      <c r="M90" s="327"/>
      <c r="N90" s="327"/>
      <c r="O90" s="327"/>
      <c r="P90" s="327"/>
      <c r="Q90" s="327"/>
      <c r="R90" s="327"/>
      <c r="S90" s="328"/>
    </row>
    <row r="91" spans="1:19" ht="15" customHeight="1" x14ac:dyDescent="0.25">
      <c r="A91" s="340"/>
      <c r="B91" s="320" t="s">
        <v>98</v>
      </c>
      <c r="C91" s="321"/>
      <c r="D91" s="321"/>
      <c r="E91" s="322"/>
      <c r="F91" s="323">
        <v>30</v>
      </c>
      <c r="G91" s="324"/>
      <c r="H91" s="324"/>
      <c r="I91" s="325"/>
      <c r="J91" s="344"/>
      <c r="K91" s="345"/>
      <c r="L91" s="326" t="s">
        <v>123</v>
      </c>
      <c r="M91" s="327"/>
      <c r="N91" s="327"/>
      <c r="O91" s="327"/>
      <c r="P91" s="327"/>
      <c r="Q91" s="327"/>
      <c r="R91" s="327"/>
      <c r="S91" s="328"/>
    </row>
    <row r="92" spans="1:19" ht="15" customHeight="1" x14ac:dyDescent="0.25">
      <c r="A92" s="340"/>
      <c r="B92" s="320" t="s">
        <v>172</v>
      </c>
      <c r="C92" s="321"/>
      <c r="D92" s="321"/>
      <c r="E92" s="322"/>
      <c r="F92" s="323">
        <v>10</v>
      </c>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754</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755</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756</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2000-000000000000}">
      <formula1>KEK_P1</formula1>
    </dataValidation>
    <dataValidation type="list" allowBlank="1" showInputMessage="1" showErrorMessage="1" sqref="N34:S53" xr:uid="{00000000-0002-0000-2000-000001000000}">
      <formula1>KEU_P1</formula1>
    </dataValidation>
    <dataValidation type="list" allowBlank="1" showInputMessage="1" showErrorMessage="1" sqref="N14:S33" xr:uid="{00000000-0002-0000-2000-000002000000}">
      <formula1>KEW_P1</formula1>
    </dataValidation>
    <dataValidation type="list" allowBlank="1" showInputMessage="1" showErrorMessage="1" sqref="L81:L85" xr:uid="{00000000-0002-0000-2000-000003000000}">
      <formula1>PRAC_STUD</formula1>
    </dataValidation>
    <dataValidation type="list" allowBlank="1" showInputMessage="1" showErrorMessage="1" sqref="L72:L79" xr:uid="{00000000-0002-0000-2000-000004000000}">
      <formula1>METODY</formula1>
    </dataValidation>
    <dataValidation type="list" allowBlank="1" showInputMessage="1" showErrorMessage="1" sqref="L7" xr:uid="{00000000-0002-0000-2000-000005000000}">
      <formula1>STATUS</formula1>
    </dataValidation>
    <dataValidation type="list" allowBlank="1" showInputMessage="1" showErrorMessage="1" sqref="B90:E94" xr:uid="{00000000-0002-0000-2000-000006000000}">
      <formula1>ZAL</formula1>
    </dataValidation>
  </dataValidations>
  <hyperlinks>
    <hyperlink ref="O13" r:id="rId1" xr:uid="{00000000-0004-0000-20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Arkusz32">
    <pageSetUpPr fitToPage="1"/>
  </sheetPr>
  <dimension ref="A1:S103"/>
  <sheetViews>
    <sheetView showGridLines="0" topLeftCell="A97" zoomScale="95" zoomScaleNormal="95" zoomScaleSheetLayoutView="80" workbookViewId="0">
      <selection activeCell="B102" sqref="B102:S102"/>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P1_POWiR!B46</f>
        <v>Moduł P1/6</v>
      </c>
      <c r="B3" s="452"/>
      <c r="C3" s="452"/>
      <c r="D3" s="453" t="str">
        <f>P1_POWiR!C46</f>
        <v>PEDAGOGIKA (1)</v>
      </c>
      <c r="E3" s="454"/>
      <c r="F3" s="454"/>
      <c r="G3" s="454"/>
      <c r="H3" s="454"/>
      <c r="I3" s="454"/>
      <c r="J3" s="454"/>
      <c r="K3" s="455"/>
      <c r="L3" s="3"/>
      <c r="M3" s="3"/>
      <c r="N3" s="3"/>
      <c r="O3" s="3"/>
      <c r="P3" s="3"/>
      <c r="Q3" s="3"/>
      <c r="R3" s="3"/>
    </row>
    <row r="4" spans="1:19" ht="18.75" thickBot="1" x14ac:dyDescent="0.3">
      <c r="A4" s="456" t="s">
        <v>49</v>
      </c>
      <c r="B4" s="456"/>
      <c r="C4" s="456"/>
      <c r="D4" s="457" t="str">
        <f>P1_POWiR!B48</f>
        <v>Przedmiot 6.2.</v>
      </c>
      <c r="E4" s="458"/>
      <c r="F4" s="458"/>
      <c r="G4" s="458"/>
      <c r="H4" s="458"/>
      <c r="I4" s="458"/>
      <c r="J4" s="458"/>
      <c r="K4" s="459"/>
      <c r="L4" s="3"/>
      <c r="M4" s="3"/>
      <c r="N4" s="3"/>
      <c r="O4" s="3"/>
      <c r="P4" s="3"/>
      <c r="Q4" s="3"/>
      <c r="R4" s="3"/>
    </row>
    <row r="5" spans="1:19" ht="21" thickBot="1" x14ac:dyDescent="0.3">
      <c r="A5" s="446" t="s">
        <v>50</v>
      </c>
      <c r="B5" s="446"/>
      <c r="C5" s="446"/>
      <c r="D5" s="460" t="str">
        <f>P1_POWiR!C48</f>
        <v>Pedagogika dorosłych</v>
      </c>
      <c r="E5" s="460"/>
      <c r="F5" s="460"/>
      <c r="G5" s="460"/>
      <c r="H5" s="460"/>
      <c r="I5" s="460"/>
      <c r="J5" s="460"/>
      <c r="K5" s="460"/>
      <c r="L5" s="444" t="s">
        <v>28</v>
      </c>
      <c r="M5" s="444"/>
      <c r="N5" s="38">
        <f>P1_POWiR!E48</f>
        <v>2</v>
      </c>
      <c r="O5" s="444" t="s">
        <v>29</v>
      </c>
      <c r="P5" s="444"/>
      <c r="Q5" s="445" t="str">
        <f>P1_POWiR!J46</f>
        <v>dr A. Jankowska</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(6)'!G6</f>
        <v>II</v>
      </c>
      <c r="H7" s="86" t="s">
        <v>33</v>
      </c>
      <c r="I7" s="37">
        <f>'M (6)'!I6</f>
        <v>3</v>
      </c>
      <c r="J7" s="247" t="s">
        <v>53</v>
      </c>
      <c r="K7" s="248"/>
      <c r="L7" s="447" t="s">
        <v>35</v>
      </c>
      <c r="M7" s="448"/>
      <c r="N7" s="6" t="s">
        <v>36</v>
      </c>
      <c r="O7" s="449" t="s">
        <v>37</v>
      </c>
      <c r="P7" s="449"/>
      <c r="Q7" s="450" t="s">
        <v>38</v>
      </c>
      <c r="R7" s="450"/>
      <c r="S7" s="39">
        <f>P1_POWiR!G48</f>
        <v>14</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773</v>
      </c>
      <c r="C14" s="401"/>
      <c r="D14" s="401"/>
      <c r="E14" s="401"/>
      <c r="F14" s="401"/>
      <c r="G14" s="401"/>
      <c r="H14" s="401"/>
      <c r="I14" s="401"/>
      <c r="J14" s="401"/>
      <c r="K14" s="401"/>
      <c r="L14" s="401"/>
      <c r="M14" s="402"/>
      <c r="N14" s="409" t="s">
        <v>493</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t="s">
        <v>499</v>
      </c>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t="s">
        <v>531</v>
      </c>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c r="O18" s="396"/>
      <c r="P18" s="396"/>
      <c r="Q18" s="396"/>
      <c r="R18" s="396"/>
      <c r="S18" s="397"/>
    </row>
    <row r="19" spans="1:19" ht="15" customHeight="1" x14ac:dyDescent="0.25">
      <c r="A19" s="385"/>
      <c r="B19" s="412" t="s">
        <v>774</v>
      </c>
      <c r="C19" s="413"/>
      <c r="D19" s="413"/>
      <c r="E19" s="413"/>
      <c r="F19" s="413"/>
      <c r="G19" s="413"/>
      <c r="H19" s="413"/>
      <c r="I19" s="413"/>
      <c r="J19" s="413"/>
      <c r="K19" s="413"/>
      <c r="L19" s="413"/>
      <c r="M19" s="414"/>
      <c r="N19" s="415" t="s">
        <v>493</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t="s">
        <v>513</v>
      </c>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t="s">
        <v>775</v>
      </c>
      <c r="C24" s="413"/>
      <c r="D24" s="413"/>
      <c r="E24" s="413"/>
      <c r="F24" s="413"/>
      <c r="G24" s="413"/>
      <c r="H24" s="413"/>
      <c r="I24" s="413"/>
      <c r="J24" s="413"/>
      <c r="K24" s="413"/>
      <c r="L24" s="413"/>
      <c r="M24" s="414"/>
      <c r="N24" s="415" t="s">
        <v>587</v>
      </c>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t="s">
        <v>568</v>
      </c>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t="s">
        <v>533</v>
      </c>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c r="C29" s="413"/>
      <c r="D29" s="413"/>
      <c r="E29" s="413"/>
      <c r="F29" s="413"/>
      <c r="G29" s="413"/>
      <c r="H29" s="413"/>
      <c r="I29" s="413"/>
      <c r="J29" s="413"/>
      <c r="K29" s="413"/>
      <c r="L29" s="413"/>
      <c r="M29" s="414"/>
      <c r="N29" s="415"/>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776</v>
      </c>
      <c r="C34" s="401"/>
      <c r="D34" s="401"/>
      <c r="E34" s="401"/>
      <c r="F34" s="401"/>
      <c r="G34" s="401"/>
      <c r="H34" s="401"/>
      <c r="I34" s="401"/>
      <c r="J34" s="401"/>
      <c r="K34" s="401"/>
      <c r="L34" s="401"/>
      <c r="M34" s="402"/>
      <c r="N34" s="409" t="s">
        <v>501</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t="s">
        <v>518</v>
      </c>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777</v>
      </c>
      <c r="C39" s="413"/>
      <c r="D39" s="413"/>
      <c r="E39" s="413"/>
      <c r="F39" s="413"/>
      <c r="G39" s="413"/>
      <c r="H39" s="413"/>
      <c r="I39" s="413"/>
      <c r="J39" s="413"/>
      <c r="K39" s="413"/>
      <c r="L39" s="413"/>
      <c r="M39" s="414"/>
      <c r="N39" s="415" t="s">
        <v>537</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t="s">
        <v>575</v>
      </c>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t="s">
        <v>778</v>
      </c>
      <c r="C44" s="413"/>
      <c r="D44" s="413"/>
      <c r="E44" s="413"/>
      <c r="F44" s="413"/>
      <c r="G44" s="413"/>
      <c r="H44" s="413"/>
      <c r="I44" s="413"/>
      <c r="J44" s="413"/>
      <c r="K44" s="413"/>
      <c r="L44" s="413"/>
      <c r="M44" s="414"/>
      <c r="N44" s="415" t="s">
        <v>503</v>
      </c>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t="s">
        <v>626</v>
      </c>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t="s">
        <v>590</v>
      </c>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t="s">
        <v>779</v>
      </c>
      <c r="C49" s="413"/>
      <c r="D49" s="413"/>
      <c r="E49" s="413"/>
      <c r="F49" s="413"/>
      <c r="G49" s="413"/>
      <c r="H49" s="413"/>
      <c r="I49" s="413"/>
      <c r="J49" s="413"/>
      <c r="K49" s="413"/>
      <c r="L49" s="413"/>
      <c r="M49" s="414"/>
      <c r="N49" s="415" t="s">
        <v>575</v>
      </c>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t="s">
        <v>553</v>
      </c>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780</v>
      </c>
      <c r="C54" s="401"/>
      <c r="D54" s="401"/>
      <c r="E54" s="401"/>
      <c r="F54" s="401"/>
      <c r="G54" s="401"/>
      <c r="H54" s="401"/>
      <c r="I54" s="401"/>
      <c r="J54" s="401"/>
      <c r="K54" s="401"/>
      <c r="L54" s="401"/>
      <c r="M54" s="402"/>
      <c r="N54" s="409" t="s">
        <v>507</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t="s">
        <v>524</v>
      </c>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t="s">
        <v>781</v>
      </c>
      <c r="C59" s="413"/>
      <c r="D59" s="413"/>
      <c r="E59" s="413"/>
      <c r="F59" s="413"/>
      <c r="G59" s="413"/>
      <c r="H59" s="413"/>
      <c r="I59" s="413"/>
      <c r="J59" s="413"/>
      <c r="K59" s="413"/>
      <c r="L59" s="413"/>
      <c r="M59" s="414"/>
      <c r="N59" s="415" t="s">
        <v>505</v>
      </c>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t="s">
        <v>543</v>
      </c>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t="s">
        <v>782</v>
      </c>
      <c r="C64" s="413"/>
      <c r="D64" s="413"/>
      <c r="E64" s="413"/>
      <c r="F64" s="413"/>
      <c r="G64" s="413"/>
      <c r="H64" s="413"/>
      <c r="I64" s="413"/>
      <c r="J64" s="413"/>
      <c r="K64" s="413"/>
      <c r="L64" s="413"/>
      <c r="M64" s="414"/>
      <c r="N64" s="415" t="s">
        <v>589</v>
      </c>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t="s">
        <v>630</v>
      </c>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P1_POWiR!G48</f>
        <v>14</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14</v>
      </c>
      <c r="H72" s="379"/>
      <c r="I72" s="380"/>
      <c r="J72" s="358"/>
      <c r="K72" s="361"/>
      <c r="L72" s="372" t="s">
        <v>93</v>
      </c>
      <c r="M72" s="373"/>
      <c r="N72" s="373"/>
      <c r="O72" s="373"/>
      <c r="P72" s="373"/>
      <c r="Q72" s="373"/>
      <c r="R72" s="373"/>
      <c r="S72" s="374"/>
    </row>
    <row r="73" spans="1:19" ht="15" customHeight="1" x14ac:dyDescent="0.25">
      <c r="A73" s="385"/>
      <c r="B73" s="352" t="s">
        <v>93</v>
      </c>
      <c r="C73" s="353"/>
      <c r="D73" s="353"/>
      <c r="E73" s="353"/>
      <c r="F73" s="354"/>
      <c r="G73" s="355">
        <v>7</v>
      </c>
      <c r="H73" s="356"/>
      <c r="I73" s="357"/>
      <c r="J73" s="358"/>
      <c r="K73" s="361"/>
      <c r="L73" s="372" t="s">
        <v>92</v>
      </c>
      <c r="M73" s="373"/>
      <c r="N73" s="373"/>
      <c r="O73" s="373"/>
      <c r="P73" s="373"/>
      <c r="Q73" s="373"/>
      <c r="R73" s="373"/>
      <c r="S73" s="374"/>
    </row>
    <row r="74" spans="1:19" ht="15" customHeight="1" x14ac:dyDescent="0.25">
      <c r="A74" s="385"/>
      <c r="B74" s="352" t="s">
        <v>95</v>
      </c>
      <c r="C74" s="353"/>
      <c r="D74" s="353"/>
      <c r="E74" s="353"/>
      <c r="F74" s="354"/>
      <c r="G74" s="355">
        <v>7</v>
      </c>
      <c r="H74" s="356"/>
      <c r="I74" s="357"/>
      <c r="J74" s="358"/>
      <c r="K74" s="361"/>
      <c r="L74" s="372" t="s">
        <v>94</v>
      </c>
      <c r="M74" s="373"/>
      <c r="N74" s="373"/>
      <c r="O74" s="373"/>
      <c r="P74" s="373"/>
      <c r="Q74" s="373"/>
      <c r="R74" s="373"/>
      <c r="S74" s="374"/>
    </row>
    <row r="75" spans="1:19" ht="15" customHeight="1" x14ac:dyDescent="0.25">
      <c r="A75" s="385"/>
      <c r="B75" s="352" t="s">
        <v>97</v>
      </c>
      <c r="C75" s="353"/>
      <c r="D75" s="353"/>
      <c r="E75" s="353"/>
      <c r="F75" s="354"/>
      <c r="G75" s="355"/>
      <c r="H75" s="356"/>
      <c r="I75" s="357"/>
      <c r="J75" s="358"/>
      <c r="K75" s="361"/>
      <c r="L75" s="372" t="s">
        <v>96</v>
      </c>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t="s">
        <v>98</v>
      </c>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c r="M77" s="373"/>
      <c r="N77" s="373"/>
      <c r="O77" s="373"/>
      <c r="P77" s="373"/>
      <c r="Q77" s="373"/>
      <c r="R77" s="373"/>
      <c r="S77" s="374"/>
    </row>
    <row r="78" spans="1:19" ht="15" customHeight="1" x14ac:dyDescent="0.25">
      <c r="A78" s="385"/>
      <c r="B78" s="352" t="s">
        <v>103</v>
      </c>
      <c r="C78" s="353"/>
      <c r="D78" s="353"/>
      <c r="E78" s="353"/>
      <c r="F78" s="354"/>
      <c r="G78" s="355"/>
      <c r="H78" s="356"/>
      <c r="I78" s="357"/>
      <c r="J78" s="358"/>
      <c r="K78" s="361"/>
      <c r="L78" s="372"/>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147</v>
      </c>
      <c r="M81" s="373"/>
      <c r="N81" s="373"/>
      <c r="O81" s="373"/>
      <c r="P81" s="373"/>
      <c r="Q81" s="373"/>
      <c r="R81" s="373"/>
      <c r="S81" s="374"/>
    </row>
    <row r="82" spans="1:19" ht="15" customHeight="1" x14ac:dyDescent="0.25">
      <c r="A82" s="385"/>
      <c r="B82" s="352" t="s">
        <v>110</v>
      </c>
      <c r="C82" s="353"/>
      <c r="D82" s="353"/>
      <c r="E82" s="353"/>
      <c r="F82" s="354"/>
      <c r="G82" s="355"/>
      <c r="H82" s="356"/>
      <c r="I82" s="357"/>
      <c r="J82" s="358"/>
      <c r="K82" s="361"/>
      <c r="L82" s="372" t="s">
        <v>109</v>
      </c>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t="s">
        <v>148</v>
      </c>
      <c r="M83" s="373"/>
      <c r="N83" s="373"/>
      <c r="O83" s="373"/>
      <c r="P83" s="373"/>
      <c r="Q83" s="373"/>
      <c r="R83" s="373"/>
      <c r="S83" s="374"/>
    </row>
    <row r="84" spans="1:19" ht="15" customHeight="1" x14ac:dyDescent="0.25">
      <c r="A84" s="385"/>
      <c r="B84" s="366" t="s">
        <v>11</v>
      </c>
      <c r="C84" s="367"/>
      <c r="D84" s="367"/>
      <c r="E84" s="367"/>
      <c r="F84" s="368"/>
      <c r="G84" s="369">
        <f>P1_POWiR!H48</f>
        <v>36</v>
      </c>
      <c r="H84" s="370"/>
      <c r="I84" s="371"/>
      <c r="J84" s="358"/>
      <c r="K84" s="361"/>
      <c r="L84" s="372" t="s">
        <v>134</v>
      </c>
      <c r="M84" s="373"/>
      <c r="N84" s="373"/>
      <c r="O84" s="373"/>
      <c r="P84" s="373"/>
      <c r="Q84" s="373"/>
      <c r="R84" s="373"/>
      <c r="S84" s="374"/>
    </row>
    <row r="85" spans="1:19" ht="15" customHeight="1" x14ac:dyDescent="0.25">
      <c r="A85" s="385"/>
      <c r="B85" s="375" t="s">
        <v>114</v>
      </c>
      <c r="C85" s="376"/>
      <c r="D85" s="376"/>
      <c r="E85" s="376"/>
      <c r="F85" s="377"/>
      <c r="G85" s="378">
        <f>SUM(G84,G71)</f>
        <v>50</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P1_POWiR!F48</f>
        <v>zaliczenie</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144</v>
      </c>
      <c r="C90" s="321"/>
      <c r="D90" s="321"/>
      <c r="E90" s="322"/>
      <c r="F90" s="323">
        <v>60</v>
      </c>
      <c r="G90" s="324"/>
      <c r="H90" s="324"/>
      <c r="I90" s="325"/>
      <c r="J90" s="344"/>
      <c r="K90" s="345"/>
      <c r="L90" s="326" t="s">
        <v>122</v>
      </c>
      <c r="M90" s="327"/>
      <c r="N90" s="327"/>
      <c r="O90" s="327"/>
      <c r="P90" s="327"/>
      <c r="Q90" s="327"/>
      <c r="R90" s="327"/>
      <c r="S90" s="328"/>
    </row>
    <row r="91" spans="1:19" ht="15" customHeight="1" x14ac:dyDescent="0.25">
      <c r="A91" s="340"/>
      <c r="B91" s="320" t="s">
        <v>98</v>
      </c>
      <c r="C91" s="321"/>
      <c r="D91" s="321"/>
      <c r="E91" s="322"/>
      <c r="F91" s="323">
        <v>30</v>
      </c>
      <c r="G91" s="324"/>
      <c r="H91" s="324"/>
      <c r="I91" s="325"/>
      <c r="J91" s="344"/>
      <c r="K91" s="345"/>
      <c r="L91" s="326" t="s">
        <v>123</v>
      </c>
      <c r="M91" s="327"/>
      <c r="N91" s="327"/>
      <c r="O91" s="327"/>
      <c r="P91" s="327"/>
      <c r="Q91" s="327"/>
      <c r="R91" s="327"/>
      <c r="S91" s="328"/>
    </row>
    <row r="92" spans="1:19" ht="15" customHeight="1" x14ac:dyDescent="0.25">
      <c r="A92" s="340"/>
      <c r="B92" s="320" t="s">
        <v>139</v>
      </c>
      <c r="C92" s="321"/>
      <c r="D92" s="321"/>
      <c r="E92" s="322"/>
      <c r="F92" s="323">
        <v>10</v>
      </c>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783</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784</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785</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2100-000000000000}">
      <formula1>ZAL</formula1>
    </dataValidation>
    <dataValidation type="list" allowBlank="1" showInputMessage="1" showErrorMessage="1" sqref="L7" xr:uid="{00000000-0002-0000-2100-000001000000}">
      <formula1>STATUS</formula1>
    </dataValidation>
    <dataValidation type="list" allowBlank="1" showInputMessage="1" showErrorMessage="1" sqref="L72:L79" xr:uid="{00000000-0002-0000-2100-000002000000}">
      <formula1>METODY</formula1>
    </dataValidation>
    <dataValidation type="list" allowBlank="1" showInputMessage="1" showErrorMessage="1" sqref="L81:L85" xr:uid="{00000000-0002-0000-2100-000003000000}">
      <formula1>PRAC_STUD</formula1>
    </dataValidation>
    <dataValidation type="list" allowBlank="1" showInputMessage="1" showErrorMessage="1" sqref="N14:S33" xr:uid="{00000000-0002-0000-2100-000004000000}">
      <formula1>KEW_P1</formula1>
    </dataValidation>
    <dataValidation type="list" allowBlank="1" showInputMessage="1" showErrorMessage="1" sqref="N34:S53" xr:uid="{00000000-0002-0000-2100-000005000000}">
      <formula1>KEU_P1</formula1>
    </dataValidation>
    <dataValidation type="list" allowBlank="1" showInputMessage="1" showErrorMessage="1" sqref="N54:S68" xr:uid="{00000000-0002-0000-2100-000006000000}">
      <formula1>KEK_P1</formula1>
    </dataValidation>
  </dataValidations>
  <hyperlinks>
    <hyperlink ref="O13" r:id="rId1" xr:uid="{00000000-0004-0000-21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Arkusz33">
    <pageSetUpPr fitToPage="1"/>
  </sheetPr>
  <dimension ref="A1:S103"/>
  <sheetViews>
    <sheetView showGridLines="0" topLeftCell="A97" zoomScale="95" zoomScaleNormal="95" zoomScaleSheetLayoutView="80" workbookViewId="0">
      <selection activeCell="B102" sqref="B102:S102"/>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P1_POWiR!B46</f>
        <v>Moduł P1/6</v>
      </c>
      <c r="B3" s="452"/>
      <c r="C3" s="452"/>
      <c r="D3" s="453" t="str">
        <f>P1_POWiR!C46</f>
        <v>PEDAGOGIKA (1)</v>
      </c>
      <c r="E3" s="454"/>
      <c r="F3" s="454"/>
      <c r="G3" s="454"/>
      <c r="H3" s="454"/>
      <c r="I3" s="454"/>
      <c r="J3" s="454"/>
      <c r="K3" s="455"/>
      <c r="L3" s="3"/>
      <c r="M3" s="3"/>
      <c r="N3" s="3"/>
      <c r="O3" s="3"/>
      <c r="P3" s="3"/>
      <c r="Q3" s="3"/>
      <c r="R3" s="3"/>
    </row>
    <row r="4" spans="1:19" ht="18.75" thickBot="1" x14ac:dyDescent="0.3">
      <c r="A4" s="456" t="s">
        <v>49</v>
      </c>
      <c r="B4" s="456"/>
      <c r="C4" s="456"/>
      <c r="D4" s="457" t="str">
        <f>P1_POWiR!B49</f>
        <v>Przedmiot 6.3.</v>
      </c>
      <c r="E4" s="458"/>
      <c r="F4" s="458"/>
      <c r="G4" s="458"/>
      <c r="H4" s="458"/>
      <c r="I4" s="458"/>
      <c r="J4" s="458"/>
      <c r="K4" s="459"/>
      <c r="L4" s="3"/>
      <c r="M4" s="3"/>
      <c r="N4" s="3"/>
      <c r="O4" s="3"/>
      <c r="P4" s="3"/>
      <c r="Q4" s="3"/>
      <c r="R4" s="3"/>
    </row>
    <row r="5" spans="1:19" ht="21" thickBot="1" x14ac:dyDescent="0.3">
      <c r="A5" s="446" t="s">
        <v>50</v>
      </c>
      <c r="B5" s="446"/>
      <c r="C5" s="446"/>
      <c r="D5" s="460" t="str">
        <f>P1_POWiR!C49</f>
        <v xml:space="preserve">Metody i techniki badań pedagogicznych </v>
      </c>
      <c r="E5" s="460"/>
      <c r="F5" s="460"/>
      <c r="G5" s="460"/>
      <c r="H5" s="460"/>
      <c r="I5" s="460"/>
      <c r="J5" s="460"/>
      <c r="K5" s="460"/>
      <c r="L5" s="444" t="s">
        <v>28</v>
      </c>
      <c r="M5" s="444"/>
      <c r="N5" s="38">
        <f>P1_POWiR!E49</f>
        <v>2</v>
      </c>
      <c r="O5" s="444" t="s">
        <v>29</v>
      </c>
      <c r="P5" s="444"/>
      <c r="Q5" s="445" t="str">
        <f>P1_POWiR!J46</f>
        <v>dr A. Jankowska</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(6)'!G6</f>
        <v>II</v>
      </c>
      <c r="H7" s="86" t="s">
        <v>33</v>
      </c>
      <c r="I7" s="37">
        <f>'M (6)'!I6</f>
        <v>3</v>
      </c>
      <c r="J7" s="247" t="s">
        <v>53</v>
      </c>
      <c r="K7" s="248"/>
      <c r="L7" s="447" t="s">
        <v>35</v>
      </c>
      <c r="M7" s="448"/>
      <c r="N7" s="6" t="s">
        <v>36</v>
      </c>
      <c r="O7" s="449" t="s">
        <v>37</v>
      </c>
      <c r="P7" s="449"/>
      <c r="Q7" s="450" t="s">
        <v>38</v>
      </c>
      <c r="R7" s="450"/>
      <c r="S7" s="39">
        <f>P1_POWiR!G49</f>
        <v>18</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786</v>
      </c>
      <c r="C14" s="401"/>
      <c r="D14" s="401"/>
      <c r="E14" s="401"/>
      <c r="F14" s="401"/>
      <c r="G14" s="401"/>
      <c r="H14" s="401"/>
      <c r="I14" s="401"/>
      <c r="J14" s="401"/>
      <c r="K14" s="401"/>
      <c r="L14" s="401"/>
      <c r="M14" s="402"/>
      <c r="N14" s="409" t="s">
        <v>493</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t="s">
        <v>787</v>
      </c>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c r="O18" s="396"/>
      <c r="P18" s="396"/>
      <c r="Q18" s="396"/>
      <c r="R18" s="396"/>
      <c r="S18" s="397"/>
    </row>
    <row r="19" spans="1:19" ht="15" customHeight="1" x14ac:dyDescent="0.25">
      <c r="A19" s="385"/>
      <c r="B19" s="412" t="s">
        <v>788</v>
      </c>
      <c r="C19" s="413"/>
      <c r="D19" s="413"/>
      <c r="E19" s="413"/>
      <c r="F19" s="413"/>
      <c r="G19" s="413"/>
      <c r="H19" s="413"/>
      <c r="I19" s="413"/>
      <c r="J19" s="413"/>
      <c r="K19" s="413"/>
      <c r="L19" s="413"/>
      <c r="M19" s="414"/>
      <c r="N19" s="415" t="s">
        <v>493</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t="s">
        <v>499</v>
      </c>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t="s">
        <v>789</v>
      </c>
      <c r="C24" s="413"/>
      <c r="D24" s="413"/>
      <c r="E24" s="413"/>
      <c r="F24" s="413"/>
      <c r="G24" s="413"/>
      <c r="H24" s="413"/>
      <c r="I24" s="413"/>
      <c r="J24" s="413"/>
      <c r="K24" s="413"/>
      <c r="L24" s="413"/>
      <c r="M24" s="414"/>
      <c r="N24" s="415" t="s">
        <v>787</v>
      </c>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c r="C29" s="413"/>
      <c r="D29" s="413"/>
      <c r="E29" s="413"/>
      <c r="F29" s="413"/>
      <c r="G29" s="413"/>
      <c r="H29" s="413"/>
      <c r="I29" s="413"/>
      <c r="J29" s="413"/>
      <c r="K29" s="413"/>
      <c r="L29" s="413"/>
      <c r="M29" s="414"/>
      <c r="N29" s="415"/>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790</v>
      </c>
      <c r="C34" s="401"/>
      <c r="D34" s="401"/>
      <c r="E34" s="401"/>
      <c r="F34" s="401"/>
      <c r="G34" s="401"/>
      <c r="H34" s="401"/>
      <c r="I34" s="401"/>
      <c r="J34" s="401"/>
      <c r="K34" s="401"/>
      <c r="L34" s="401"/>
      <c r="M34" s="402"/>
      <c r="N34" s="409" t="s">
        <v>501</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t="s">
        <v>521</v>
      </c>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t="s">
        <v>626</v>
      </c>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791</v>
      </c>
      <c r="C39" s="413"/>
      <c r="D39" s="413"/>
      <c r="E39" s="413"/>
      <c r="F39" s="413"/>
      <c r="G39" s="413"/>
      <c r="H39" s="413"/>
      <c r="I39" s="413"/>
      <c r="J39" s="413"/>
      <c r="K39" s="413"/>
      <c r="L39" s="413"/>
      <c r="M39" s="414"/>
      <c r="N39" s="415" t="s">
        <v>537</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t="s">
        <v>539</v>
      </c>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t="s">
        <v>626</v>
      </c>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t="s">
        <v>792</v>
      </c>
      <c r="C44" s="413"/>
      <c r="D44" s="413"/>
      <c r="E44" s="413"/>
      <c r="F44" s="413"/>
      <c r="G44" s="413"/>
      <c r="H44" s="413"/>
      <c r="I44" s="413"/>
      <c r="J44" s="413"/>
      <c r="K44" s="413"/>
      <c r="L44" s="413"/>
      <c r="M44" s="414"/>
      <c r="N44" s="415" t="s">
        <v>537</v>
      </c>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t="s">
        <v>535</v>
      </c>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t="s">
        <v>793</v>
      </c>
      <c r="C49" s="413"/>
      <c r="D49" s="413"/>
      <c r="E49" s="413"/>
      <c r="F49" s="413"/>
      <c r="G49" s="413"/>
      <c r="H49" s="413"/>
      <c r="I49" s="413"/>
      <c r="J49" s="413"/>
      <c r="K49" s="413"/>
      <c r="L49" s="413"/>
      <c r="M49" s="414"/>
      <c r="N49" s="415" t="s">
        <v>517</v>
      </c>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t="s">
        <v>575</v>
      </c>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794</v>
      </c>
      <c r="C54" s="401"/>
      <c r="D54" s="401"/>
      <c r="E54" s="401"/>
      <c r="F54" s="401"/>
      <c r="G54" s="401"/>
      <c r="H54" s="401"/>
      <c r="I54" s="401"/>
      <c r="J54" s="401"/>
      <c r="K54" s="401"/>
      <c r="L54" s="401"/>
      <c r="M54" s="402"/>
      <c r="N54" s="409" t="s">
        <v>505</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t="s">
        <v>795</v>
      </c>
      <c r="C59" s="413"/>
      <c r="D59" s="413"/>
      <c r="E59" s="413"/>
      <c r="F59" s="413"/>
      <c r="G59" s="413"/>
      <c r="H59" s="413"/>
      <c r="I59" s="413"/>
      <c r="J59" s="413"/>
      <c r="K59" s="413"/>
      <c r="L59" s="413"/>
      <c r="M59" s="414"/>
      <c r="N59" s="415" t="s">
        <v>507</v>
      </c>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t="s">
        <v>629</v>
      </c>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t="s">
        <v>796</v>
      </c>
      <c r="C64" s="413"/>
      <c r="D64" s="413"/>
      <c r="E64" s="413"/>
      <c r="F64" s="413"/>
      <c r="G64" s="413"/>
      <c r="H64" s="413"/>
      <c r="I64" s="413"/>
      <c r="J64" s="413"/>
      <c r="K64" s="413"/>
      <c r="L64" s="413"/>
      <c r="M64" s="414"/>
      <c r="N64" s="415" t="s">
        <v>562</v>
      </c>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t="s">
        <v>630</v>
      </c>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P1_POWiR!G49</f>
        <v>18</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18</v>
      </c>
      <c r="H72" s="379"/>
      <c r="I72" s="380"/>
      <c r="J72" s="358"/>
      <c r="K72" s="361"/>
      <c r="L72" s="372" t="s">
        <v>93</v>
      </c>
      <c r="M72" s="373"/>
      <c r="N72" s="373"/>
      <c r="O72" s="373"/>
      <c r="P72" s="373"/>
      <c r="Q72" s="373"/>
      <c r="R72" s="373"/>
      <c r="S72" s="374"/>
    </row>
    <row r="73" spans="1:19" ht="15" customHeight="1" x14ac:dyDescent="0.25">
      <c r="A73" s="385"/>
      <c r="B73" s="352" t="s">
        <v>93</v>
      </c>
      <c r="C73" s="353"/>
      <c r="D73" s="353"/>
      <c r="E73" s="353"/>
      <c r="F73" s="354"/>
      <c r="G73" s="355">
        <v>10</v>
      </c>
      <c r="H73" s="356"/>
      <c r="I73" s="357"/>
      <c r="J73" s="358"/>
      <c r="K73" s="361"/>
      <c r="L73" s="372" t="s">
        <v>92</v>
      </c>
      <c r="M73" s="373"/>
      <c r="N73" s="373"/>
      <c r="O73" s="373"/>
      <c r="P73" s="373"/>
      <c r="Q73" s="373"/>
      <c r="R73" s="373"/>
      <c r="S73" s="374"/>
    </row>
    <row r="74" spans="1:19" ht="15" customHeight="1" x14ac:dyDescent="0.25">
      <c r="A74" s="385"/>
      <c r="B74" s="352" t="s">
        <v>95</v>
      </c>
      <c r="C74" s="353"/>
      <c r="D74" s="353"/>
      <c r="E74" s="353"/>
      <c r="F74" s="354"/>
      <c r="G74" s="355">
        <v>8</v>
      </c>
      <c r="H74" s="356"/>
      <c r="I74" s="357"/>
      <c r="J74" s="358"/>
      <c r="K74" s="361"/>
      <c r="L74" s="372" t="s">
        <v>225</v>
      </c>
      <c r="M74" s="373"/>
      <c r="N74" s="373"/>
      <c r="O74" s="373"/>
      <c r="P74" s="373"/>
      <c r="Q74" s="373"/>
      <c r="R74" s="373"/>
      <c r="S74" s="374"/>
    </row>
    <row r="75" spans="1:19" ht="15" customHeight="1" x14ac:dyDescent="0.25">
      <c r="A75" s="385"/>
      <c r="B75" s="352" t="s">
        <v>97</v>
      </c>
      <c r="C75" s="353"/>
      <c r="D75" s="353"/>
      <c r="E75" s="353"/>
      <c r="F75" s="354"/>
      <c r="G75" s="355"/>
      <c r="H75" s="356"/>
      <c r="I75" s="357"/>
      <c r="J75" s="358"/>
      <c r="K75" s="361"/>
      <c r="L75" s="372" t="s">
        <v>167</v>
      </c>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t="s">
        <v>98</v>
      </c>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t="s">
        <v>96</v>
      </c>
      <c r="M77" s="373"/>
      <c r="N77" s="373"/>
      <c r="O77" s="373"/>
      <c r="P77" s="373"/>
      <c r="Q77" s="373"/>
      <c r="R77" s="373"/>
      <c r="S77" s="374"/>
    </row>
    <row r="78" spans="1:19" ht="15" customHeight="1" x14ac:dyDescent="0.25">
      <c r="A78" s="385"/>
      <c r="B78" s="352" t="s">
        <v>103</v>
      </c>
      <c r="C78" s="353"/>
      <c r="D78" s="353"/>
      <c r="E78" s="353"/>
      <c r="F78" s="354"/>
      <c r="G78" s="355"/>
      <c r="H78" s="356"/>
      <c r="I78" s="357"/>
      <c r="J78" s="358"/>
      <c r="K78" s="361"/>
      <c r="L78" s="372"/>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147</v>
      </c>
      <c r="M81" s="373"/>
      <c r="N81" s="373"/>
      <c r="O81" s="373"/>
      <c r="P81" s="373"/>
      <c r="Q81" s="373"/>
      <c r="R81" s="373"/>
      <c r="S81" s="374"/>
    </row>
    <row r="82" spans="1:19" ht="15" customHeight="1" x14ac:dyDescent="0.25">
      <c r="A82" s="385"/>
      <c r="B82" s="352" t="s">
        <v>110</v>
      </c>
      <c r="C82" s="353"/>
      <c r="D82" s="353"/>
      <c r="E82" s="353"/>
      <c r="F82" s="354"/>
      <c r="G82" s="355"/>
      <c r="H82" s="356"/>
      <c r="I82" s="357"/>
      <c r="J82" s="358"/>
      <c r="K82" s="361"/>
      <c r="L82" s="372" t="s">
        <v>109</v>
      </c>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t="s">
        <v>111</v>
      </c>
      <c r="M83" s="373"/>
      <c r="N83" s="373"/>
      <c r="O83" s="373"/>
      <c r="P83" s="373"/>
      <c r="Q83" s="373"/>
      <c r="R83" s="373"/>
      <c r="S83" s="374"/>
    </row>
    <row r="84" spans="1:19" ht="15" customHeight="1" x14ac:dyDescent="0.25">
      <c r="A84" s="385"/>
      <c r="B84" s="366" t="s">
        <v>11</v>
      </c>
      <c r="C84" s="367"/>
      <c r="D84" s="367"/>
      <c r="E84" s="367"/>
      <c r="F84" s="368"/>
      <c r="G84" s="369">
        <f>P1_POWiR!H49</f>
        <v>32</v>
      </c>
      <c r="H84" s="370"/>
      <c r="I84" s="371"/>
      <c r="J84" s="358"/>
      <c r="K84" s="361"/>
      <c r="L84" s="372" t="s">
        <v>133</v>
      </c>
      <c r="M84" s="373"/>
      <c r="N84" s="373"/>
      <c r="O84" s="373"/>
      <c r="P84" s="373"/>
      <c r="Q84" s="373"/>
      <c r="R84" s="373"/>
      <c r="S84" s="374"/>
    </row>
    <row r="85" spans="1:19" ht="15" customHeight="1" x14ac:dyDescent="0.25">
      <c r="A85" s="385"/>
      <c r="B85" s="375" t="s">
        <v>114</v>
      </c>
      <c r="C85" s="376"/>
      <c r="D85" s="376"/>
      <c r="E85" s="376"/>
      <c r="F85" s="377"/>
      <c r="G85" s="378">
        <f>SUM(G84,G71)</f>
        <v>50</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P1_POWiR!F49</f>
        <v>zaliczenie</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144</v>
      </c>
      <c r="C90" s="321"/>
      <c r="D90" s="321"/>
      <c r="E90" s="322"/>
      <c r="F90" s="323">
        <v>50</v>
      </c>
      <c r="G90" s="324"/>
      <c r="H90" s="324"/>
      <c r="I90" s="325"/>
      <c r="J90" s="344"/>
      <c r="K90" s="345"/>
      <c r="L90" s="326" t="s">
        <v>122</v>
      </c>
      <c r="M90" s="327"/>
      <c r="N90" s="327"/>
      <c r="O90" s="327"/>
      <c r="P90" s="327"/>
      <c r="Q90" s="327"/>
      <c r="R90" s="327"/>
      <c r="S90" s="328"/>
    </row>
    <row r="91" spans="1:19" ht="15" customHeight="1" x14ac:dyDescent="0.25">
      <c r="A91" s="340"/>
      <c r="B91" s="320" t="s">
        <v>98</v>
      </c>
      <c r="C91" s="321"/>
      <c r="D91" s="321"/>
      <c r="E91" s="322"/>
      <c r="F91" s="323">
        <v>30</v>
      </c>
      <c r="G91" s="324"/>
      <c r="H91" s="324"/>
      <c r="I91" s="325"/>
      <c r="J91" s="344"/>
      <c r="K91" s="345"/>
      <c r="L91" s="326" t="s">
        <v>123</v>
      </c>
      <c r="M91" s="327"/>
      <c r="N91" s="327"/>
      <c r="O91" s="327"/>
      <c r="P91" s="327"/>
      <c r="Q91" s="327"/>
      <c r="R91" s="327"/>
      <c r="S91" s="328"/>
    </row>
    <row r="92" spans="1:19" ht="15" customHeight="1" x14ac:dyDescent="0.25">
      <c r="A92" s="340"/>
      <c r="B92" s="320" t="s">
        <v>162</v>
      </c>
      <c r="C92" s="321"/>
      <c r="D92" s="321"/>
      <c r="E92" s="322"/>
      <c r="F92" s="323">
        <v>10</v>
      </c>
      <c r="G92" s="324"/>
      <c r="H92" s="324"/>
      <c r="I92" s="325"/>
      <c r="J92" s="344"/>
      <c r="K92" s="345"/>
      <c r="L92" s="326" t="s">
        <v>124</v>
      </c>
      <c r="M92" s="327"/>
      <c r="N92" s="327"/>
      <c r="O92" s="327"/>
      <c r="P92" s="327"/>
      <c r="Q92" s="327"/>
      <c r="R92" s="327"/>
      <c r="S92" s="328"/>
    </row>
    <row r="93" spans="1:19" ht="15" customHeight="1" x14ac:dyDescent="0.25">
      <c r="A93" s="340"/>
      <c r="B93" s="320" t="s">
        <v>139</v>
      </c>
      <c r="C93" s="321"/>
      <c r="D93" s="321"/>
      <c r="E93" s="322"/>
      <c r="F93" s="323">
        <v>10</v>
      </c>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797</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798</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2200-000000000000}">
      <formula1>KEK_P1</formula1>
    </dataValidation>
    <dataValidation type="list" allowBlank="1" showInputMessage="1" showErrorMessage="1" sqref="N34:S53" xr:uid="{00000000-0002-0000-2200-000001000000}">
      <formula1>KEU_P1</formula1>
    </dataValidation>
    <dataValidation type="list" allowBlank="1" showInputMessage="1" showErrorMessage="1" sqref="N14:S33" xr:uid="{00000000-0002-0000-2200-000002000000}">
      <formula1>KEW_P1</formula1>
    </dataValidation>
    <dataValidation type="list" allowBlank="1" showInputMessage="1" showErrorMessage="1" sqref="L81:L85" xr:uid="{00000000-0002-0000-2200-000003000000}">
      <formula1>PRAC_STUD</formula1>
    </dataValidation>
    <dataValidation type="list" allowBlank="1" showInputMessage="1" showErrorMessage="1" sqref="L72:L79" xr:uid="{00000000-0002-0000-2200-000004000000}">
      <formula1>METODY</formula1>
    </dataValidation>
    <dataValidation type="list" allowBlank="1" showInputMessage="1" showErrorMessage="1" sqref="L7" xr:uid="{00000000-0002-0000-2200-000005000000}">
      <formula1>STATUS</formula1>
    </dataValidation>
    <dataValidation type="list" allowBlank="1" showInputMessage="1" showErrorMessage="1" sqref="B90:E94" xr:uid="{00000000-0002-0000-2200-000006000000}">
      <formula1>ZAL</formula1>
    </dataValidation>
  </dataValidations>
  <hyperlinks>
    <hyperlink ref="O13" r:id="rId1" xr:uid="{00000000-0004-0000-22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usz34">
    <tabColor rgb="FFD5D5FF"/>
    <pageSetUpPr fitToPage="1"/>
  </sheetPr>
  <dimension ref="A1:R29"/>
  <sheetViews>
    <sheetView showGridLines="0" zoomScale="90" zoomScaleNormal="90" zoomScaleSheetLayoutView="50" workbookViewId="0">
      <selection activeCell="D39" sqref="D39"/>
    </sheetView>
  </sheetViews>
  <sheetFormatPr defaultColWidth="8.7109375" defaultRowHeight="15" x14ac:dyDescent="0.25"/>
  <cols>
    <col min="1" max="1" width="16.7109375" customWidth="1"/>
    <col min="2" max="3" width="10.7109375" customWidth="1"/>
    <col min="4" max="5" width="20.7109375" customWidth="1"/>
    <col min="6" max="9" width="10.7109375" customWidth="1"/>
    <col min="10" max="10" width="20.7109375" customWidth="1"/>
    <col min="11" max="18" width="10.7109375" customWidth="1"/>
  </cols>
  <sheetData>
    <row r="1" spans="1:18" ht="26.25" thickBot="1" x14ac:dyDescent="0.3">
      <c r="A1" s="230" t="str">
        <f>P1_POWiR!B2</f>
        <v>2022/2023</v>
      </c>
      <c r="B1" s="231"/>
      <c r="C1" s="32"/>
      <c r="D1" s="1"/>
    </row>
    <row r="2" spans="1:18" ht="10.15" customHeight="1" thickBot="1" x14ac:dyDescent="0.3"/>
    <row r="3" spans="1:18" ht="39" customHeight="1" thickBot="1" x14ac:dyDescent="0.3">
      <c r="A3" s="232" t="s">
        <v>26</v>
      </c>
      <c r="B3" s="233"/>
      <c r="C3" s="235" t="str">
        <f>P1_POWiR!B50</f>
        <v>Moduł P1/7</v>
      </c>
      <c r="D3" s="236"/>
      <c r="E3" s="236"/>
      <c r="F3" s="237"/>
      <c r="G3" s="2"/>
      <c r="H3" s="2"/>
      <c r="I3" s="2"/>
      <c r="J3" s="2"/>
      <c r="K3" s="2"/>
      <c r="L3" s="3"/>
      <c r="M3" s="3"/>
      <c r="N3" s="3"/>
      <c r="O3" s="3"/>
      <c r="P3" s="3"/>
      <c r="Q3" s="3"/>
    </row>
    <row r="4" spans="1:18" ht="39.75" customHeight="1" thickBot="1" x14ac:dyDescent="0.3">
      <c r="A4" s="234" t="s">
        <v>27</v>
      </c>
      <c r="B4" s="234"/>
      <c r="C4" s="224" t="str">
        <f>P1_POWiR!C50</f>
        <v>PRAKTYCZNE ASPEKTY PEDAGOGIKI</v>
      </c>
      <c r="D4" s="225"/>
      <c r="E4" s="225"/>
      <c r="F4" s="225"/>
      <c r="G4" s="225"/>
      <c r="H4" s="225"/>
      <c r="I4" s="225"/>
      <c r="J4" s="226"/>
      <c r="K4" s="229" t="s">
        <v>28</v>
      </c>
      <c r="L4" s="229"/>
      <c r="M4" s="62">
        <f>P1_POWiR!E50</f>
        <v>4</v>
      </c>
      <c r="N4" s="227" t="s">
        <v>29</v>
      </c>
      <c r="O4" s="228"/>
      <c r="P4" s="221" t="str">
        <f>P1_POWiR!J50</f>
        <v>dr G.Erenc-Grygoruk</v>
      </c>
      <c r="Q4" s="222"/>
      <c r="R4" s="223"/>
    </row>
    <row r="5" spans="1:18" ht="10.15" customHeight="1" thickBot="1" x14ac:dyDescent="0.3">
      <c r="A5" s="244"/>
      <c r="B5" s="244"/>
      <c r="C5" s="244"/>
      <c r="D5" s="244"/>
      <c r="E5" s="244"/>
      <c r="F5" s="244"/>
      <c r="G5" s="244"/>
      <c r="H5" s="244"/>
      <c r="I5" s="244"/>
      <c r="J5" s="244"/>
      <c r="K5" s="244"/>
      <c r="L5" s="244"/>
      <c r="M5" s="244"/>
      <c r="N5" s="244"/>
      <c r="O5" s="244"/>
      <c r="P5" s="244"/>
      <c r="Q5" s="244"/>
      <c r="R5" s="244"/>
    </row>
    <row r="6" spans="1:18" ht="43.35" customHeight="1" thickBot="1" x14ac:dyDescent="0.3">
      <c r="A6" s="234" t="s">
        <v>30</v>
      </c>
      <c r="B6" s="234"/>
      <c r="C6" s="235" t="str">
        <f>P1_POWiR!B3</f>
        <v>PEDAGOGIKA</v>
      </c>
      <c r="D6" s="237"/>
      <c r="E6" s="4" t="str">
        <f>P1_POWiR!B4</f>
        <v>I stopnia</v>
      </c>
      <c r="F6" s="61" t="s">
        <v>31</v>
      </c>
      <c r="G6" s="5" t="s">
        <v>166</v>
      </c>
      <c r="H6" s="61" t="s">
        <v>33</v>
      </c>
      <c r="I6" s="5">
        <v>3</v>
      </c>
      <c r="J6" s="6" t="s">
        <v>34</v>
      </c>
      <c r="K6" s="245" t="s">
        <v>35</v>
      </c>
      <c r="L6" s="245"/>
      <c r="M6" s="246" t="s">
        <v>36</v>
      </c>
      <c r="N6" s="246"/>
      <c r="O6" s="40" t="s">
        <v>37</v>
      </c>
      <c r="P6" s="247" t="s">
        <v>38</v>
      </c>
      <c r="Q6" s="248"/>
      <c r="R6" s="62">
        <f>P1_POWiR!G50</f>
        <v>44</v>
      </c>
    </row>
    <row r="7" spans="1:18" ht="10.15" customHeight="1" thickBot="1" x14ac:dyDescent="0.3">
      <c r="B7" s="7"/>
      <c r="C7" s="7"/>
      <c r="D7" s="7"/>
      <c r="E7" s="7"/>
      <c r="F7" s="7"/>
      <c r="G7" s="7"/>
      <c r="H7" s="7"/>
      <c r="I7" s="7"/>
      <c r="J7" s="7"/>
      <c r="K7" s="7"/>
      <c r="L7" s="7"/>
      <c r="M7" s="8"/>
      <c r="N7" s="7"/>
      <c r="O7" s="7"/>
      <c r="P7" s="7"/>
      <c r="Q7" s="7"/>
    </row>
    <row r="8" spans="1:18" ht="15" customHeight="1" x14ac:dyDescent="0.25">
      <c r="A8" s="249"/>
      <c r="B8" s="250"/>
      <c r="C8" s="250"/>
      <c r="D8" s="250"/>
      <c r="E8" s="250"/>
      <c r="F8" s="250"/>
      <c r="G8" s="250"/>
      <c r="H8" s="250"/>
      <c r="I8" s="250"/>
      <c r="J8" s="250"/>
      <c r="K8" s="250"/>
      <c r="L8" s="250"/>
      <c r="M8" s="250"/>
      <c r="N8" s="250"/>
      <c r="O8" s="250"/>
      <c r="P8" s="250"/>
      <c r="Q8" s="250"/>
      <c r="R8" s="251"/>
    </row>
    <row r="9" spans="1:18" ht="30" customHeight="1" x14ac:dyDescent="0.25">
      <c r="A9" s="252" t="s">
        <v>39</v>
      </c>
      <c r="B9" s="253"/>
      <c r="C9" s="253"/>
      <c r="D9" s="253"/>
      <c r="E9" s="253"/>
      <c r="F9" s="253"/>
      <c r="G9" s="253"/>
      <c r="H9" s="253"/>
      <c r="I9" s="253"/>
      <c r="J9" s="253"/>
      <c r="K9" s="253"/>
      <c r="L9" s="253"/>
      <c r="M9" s="253"/>
      <c r="N9" s="253"/>
      <c r="O9" s="253"/>
      <c r="P9" s="253"/>
      <c r="Q9" s="253"/>
      <c r="R9" s="254"/>
    </row>
    <row r="10" spans="1:18" ht="15" customHeight="1" x14ac:dyDescent="0.25">
      <c r="A10" s="255" t="s">
        <v>40</v>
      </c>
      <c r="B10" s="256"/>
      <c r="C10" s="256"/>
      <c r="D10" s="256"/>
      <c r="E10" s="256"/>
      <c r="F10" s="256"/>
      <c r="G10" s="256"/>
      <c r="H10" s="256"/>
      <c r="I10" s="256"/>
      <c r="J10" s="256"/>
      <c r="K10" s="256"/>
      <c r="L10" s="256"/>
      <c r="M10" s="256"/>
      <c r="N10" s="256"/>
      <c r="O10" s="256"/>
      <c r="P10" s="256"/>
      <c r="Q10" s="256"/>
      <c r="R10" s="257"/>
    </row>
    <row r="11" spans="1:18" ht="100.15" customHeight="1" thickBot="1" x14ac:dyDescent="0.3">
      <c r="A11" s="258" t="s">
        <v>799</v>
      </c>
      <c r="B11" s="259"/>
      <c r="C11" s="259"/>
      <c r="D11" s="259"/>
      <c r="E11" s="259"/>
      <c r="F11" s="259"/>
      <c r="G11" s="259"/>
      <c r="H11" s="259"/>
      <c r="I11" s="259"/>
      <c r="J11" s="259"/>
      <c r="K11" s="259"/>
      <c r="L11" s="259"/>
      <c r="M11" s="259"/>
      <c r="N11" s="259"/>
      <c r="O11" s="259"/>
      <c r="P11" s="259"/>
      <c r="Q11" s="259"/>
      <c r="R11" s="260"/>
    </row>
    <row r="12" spans="1:18" ht="10.15" customHeight="1" thickBot="1" x14ac:dyDescent="0.3">
      <c r="A12" s="264"/>
      <c r="B12" s="264"/>
      <c r="C12" s="264"/>
      <c r="D12" s="264"/>
      <c r="E12" s="264"/>
      <c r="F12" s="264"/>
      <c r="G12" s="264"/>
      <c r="H12" s="264"/>
      <c r="I12" s="264"/>
      <c r="J12" s="264"/>
      <c r="K12" s="264"/>
      <c r="L12" s="264"/>
      <c r="M12" s="264"/>
      <c r="N12" s="264"/>
      <c r="O12" s="264"/>
      <c r="P12" s="264"/>
      <c r="Q12" s="264"/>
      <c r="R12" s="264"/>
    </row>
    <row r="13" spans="1:18" ht="15" customHeight="1" x14ac:dyDescent="0.25">
      <c r="A13" s="58"/>
      <c r="B13" s="59"/>
      <c r="C13" s="59"/>
      <c r="D13" s="59"/>
      <c r="E13" s="59"/>
      <c r="F13" s="59"/>
      <c r="G13" s="59"/>
      <c r="H13" s="59"/>
      <c r="I13" s="59"/>
      <c r="J13" s="59"/>
      <c r="K13" s="59"/>
      <c r="L13" s="59"/>
      <c r="M13" s="59"/>
      <c r="N13" s="59"/>
      <c r="O13" s="59"/>
      <c r="P13" s="59"/>
      <c r="Q13" s="59"/>
      <c r="R13" s="60"/>
    </row>
    <row r="14" spans="1:18" ht="30" customHeight="1" x14ac:dyDescent="0.25">
      <c r="A14" s="252" t="s">
        <v>41</v>
      </c>
      <c r="B14" s="253"/>
      <c r="C14" s="253"/>
      <c r="D14" s="253"/>
      <c r="E14" s="253"/>
      <c r="F14" s="253"/>
      <c r="G14" s="253"/>
      <c r="H14" s="253"/>
      <c r="I14" s="253"/>
      <c r="J14" s="253"/>
      <c r="K14" s="253"/>
      <c r="L14" s="253"/>
      <c r="M14" s="253"/>
      <c r="N14" s="253"/>
      <c r="O14" s="253"/>
      <c r="P14" s="253"/>
      <c r="Q14" s="253"/>
      <c r="R14" s="254"/>
    </row>
    <row r="15" spans="1:18" s="9" customFormat="1" ht="15" customHeight="1" x14ac:dyDescent="0.25">
      <c r="A15" s="268" t="s">
        <v>42</v>
      </c>
      <c r="B15" s="269"/>
      <c r="C15" s="269"/>
      <c r="D15" s="269"/>
      <c r="E15" s="269"/>
      <c r="F15" s="269"/>
      <c r="G15" s="269"/>
      <c r="H15" s="269"/>
      <c r="I15" s="269"/>
      <c r="J15" s="269"/>
      <c r="K15" s="269"/>
      <c r="L15" s="269"/>
      <c r="M15" s="269"/>
      <c r="N15" s="269"/>
      <c r="O15" s="269"/>
      <c r="P15" s="269"/>
      <c r="Q15" s="269"/>
      <c r="R15" s="270"/>
    </row>
    <row r="16" spans="1:18" ht="48.75" customHeight="1" thickBot="1" x14ac:dyDescent="0.3">
      <c r="A16" s="265" t="s">
        <v>800</v>
      </c>
      <c r="B16" s="266"/>
      <c r="C16" s="266"/>
      <c r="D16" s="266"/>
      <c r="E16" s="266"/>
      <c r="F16" s="266"/>
      <c r="G16" s="266"/>
      <c r="H16" s="266"/>
      <c r="I16" s="266"/>
      <c r="J16" s="266"/>
      <c r="K16" s="266"/>
      <c r="L16" s="266"/>
      <c r="M16" s="266"/>
      <c r="N16" s="266"/>
      <c r="O16" s="266"/>
      <c r="P16" s="266"/>
      <c r="Q16" s="266"/>
      <c r="R16" s="267"/>
    </row>
    <row r="17" spans="1:18" ht="10.15" customHeight="1" thickBot="1" x14ac:dyDescent="0.3">
      <c r="A17" s="264"/>
      <c r="B17" s="264"/>
      <c r="C17" s="264"/>
      <c r="D17" s="264"/>
      <c r="E17" s="264"/>
      <c r="F17" s="264"/>
      <c r="G17" s="264"/>
      <c r="H17" s="264"/>
      <c r="I17" s="264"/>
      <c r="J17" s="264"/>
      <c r="K17" s="264"/>
      <c r="L17" s="264"/>
      <c r="M17" s="264"/>
      <c r="N17" s="264"/>
      <c r="O17" s="264"/>
      <c r="P17" s="264"/>
      <c r="Q17" s="264"/>
      <c r="R17" s="264"/>
    </row>
    <row r="18" spans="1:18" ht="15" customHeight="1" x14ac:dyDescent="0.25">
      <c r="A18" s="249"/>
      <c r="B18" s="250"/>
      <c r="C18" s="250"/>
      <c r="D18" s="250"/>
      <c r="E18" s="250"/>
      <c r="F18" s="250"/>
      <c r="G18" s="250"/>
      <c r="H18" s="250"/>
      <c r="I18" s="250"/>
      <c r="J18" s="250"/>
      <c r="K18" s="250"/>
      <c r="L18" s="250"/>
      <c r="M18" s="250"/>
      <c r="N18" s="250"/>
      <c r="O18" s="250"/>
      <c r="P18" s="250"/>
      <c r="Q18" s="250"/>
      <c r="R18" s="251"/>
    </row>
    <row r="19" spans="1:18" ht="30" customHeight="1" x14ac:dyDescent="0.25">
      <c r="A19" s="252" t="s">
        <v>43</v>
      </c>
      <c r="B19" s="253"/>
      <c r="C19" s="253"/>
      <c r="D19" s="253"/>
      <c r="E19" s="253"/>
      <c r="F19" s="253"/>
      <c r="G19" s="253"/>
      <c r="H19" s="253"/>
      <c r="I19" s="253"/>
      <c r="J19" s="253"/>
      <c r="K19" s="253"/>
      <c r="L19" s="253"/>
      <c r="M19" s="253"/>
      <c r="N19" s="253"/>
      <c r="O19" s="253"/>
      <c r="P19" s="253"/>
      <c r="Q19" s="253"/>
      <c r="R19" s="254"/>
    </row>
    <row r="20" spans="1:18" ht="15" customHeight="1" x14ac:dyDescent="0.25">
      <c r="A20" s="268" t="s">
        <v>44</v>
      </c>
      <c r="B20" s="269"/>
      <c r="C20" s="269"/>
      <c r="D20" s="269"/>
      <c r="E20" s="269"/>
      <c r="F20" s="269"/>
      <c r="G20" s="269"/>
      <c r="H20" s="269"/>
      <c r="I20" s="269"/>
      <c r="J20" s="269"/>
      <c r="K20" s="269"/>
      <c r="L20" s="269"/>
      <c r="M20" s="269"/>
      <c r="N20" s="269"/>
      <c r="O20" s="269"/>
      <c r="P20" s="269"/>
      <c r="Q20" s="269"/>
      <c r="R20" s="270"/>
    </row>
    <row r="21" spans="1:18" ht="40.15" customHeight="1" x14ac:dyDescent="0.25">
      <c r="A21" s="271" t="s">
        <v>45</v>
      </c>
      <c r="B21" s="272"/>
      <c r="C21" s="272"/>
      <c r="D21" s="272"/>
      <c r="E21" s="273"/>
      <c r="F21" s="274" t="s">
        <v>46</v>
      </c>
      <c r="G21" s="275"/>
      <c r="H21" s="275"/>
      <c r="I21" s="275"/>
      <c r="J21" s="275"/>
      <c r="K21" s="277"/>
      <c r="L21" s="274" t="s">
        <v>47</v>
      </c>
      <c r="M21" s="275"/>
      <c r="N21" s="275"/>
      <c r="O21" s="275"/>
      <c r="P21" s="275"/>
      <c r="Q21" s="275"/>
      <c r="R21" s="276"/>
    </row>
    <row r="22" spans="1:18" ht="127.5" customHeight="1" thickBot="1" x14ac:dyDescent="0.3">
      <c r="A22" s="462" t="s">
        <v>801</v>
      </c>
      <c r="B22" s="262"/>
      <c r="C22" s="262"/>
      <c r="D22" s="262"/>
      <c r="E22" s="262"/>
      <c r="F22" s="262" t="s">
        <v>802</v>
      </c>
      <c r="G22" s="262"/>
      <c r="H22" s="262"/>
      <c r="I22" s="262"/>
      <c r="J22" s="262"/>
      <c r="K22" s="262"/>
      <c r="L22" s="262" t="s">
        <v>803</v>
      </c>
      <c r="M22" s="262"/>
      <c r="N22" s="262"/>
      <c r="O22" s="262"/>
      <c r="P22" s="262"/>
      <c r="Q22" s="262"/>
      <c r="R22" s="263"/>
    </row>
    <row r="23" spans="1:18" ht="10.15" customHeight="1" thickBot="1" x14ac:dyDescent="0.3">
      <c r="A23" s="264"/>
      <c r="B23" s="264"/>
      <c r="C23" s="264"/>
      <c r="D23" s="264"/>
      <c r="E23" s="264"/>
      <c r="F23" s="264"/>
      <c r="G23" s="264"/>
      <c r="H23" s="264"/>
      <c r="I23" s="264"/>
      <c r="J23" s="264"/>
      <c r="K23" s="264"/>
      <c r="L23" s="264"/>
      <c r="M23" s="264"/>
      <c r="N23" s="264"/>
      <c r="O23" s="264"/>
      <c r="P23" s="264"/>
      <c r="Q23" s="264"/>
      <c r="R23" s="264"/>
    </row>
    <row r="24" spans="1:18" ht="15" customHeight="1" x14ac:dyDescent="0.25">
      <c r="A24" s="33"/>
      <c r="B24" s="34"/>
      <c r="C24" s="34"/>
      <c r="D24" s="34"/>
      <c r="E24" s="34"/>
      <c r="F24" s="34"/>
      <c r="G24" s="34"/>
      <c r="H24" s="34"/>
      <c r="I24" s="34"/>
      <c r="J24" s="34"/>
      <c r="K24" s="34"/>
      <c r="L24" s="34"/>
      <c r="M24" s="34"/>
      <c r="N24" s="34"/>
      <c r="O24" s="34"/>
      <c r="P24" s="34"/>
      <c r="Q24" s="34"/>
      <c r="R24" s="35"/>
    </row>
    <row r="25" spans="1:18" ht="20.100000000000001" customHeight="1" x14ac:dyDescent="0.25">
      <c r="A25" s="278" t="s">
        <v>48</v>
      </c>
      <c r="B25" s="279"/>
      <c r="C25" s="279"/>
      <c r="D25" s="279"/>
      <c r="E25" s="279"/>
      <c r="F25" s="279"/>
      <c r="G25" s="279"/>
      <c r="H25" s="279"/>
      <c r="I25" s="279"/>
      <c r="J25" s="279"/>
      <c r="K25" s="279"/>
      <c r="L25" s="279"/>
      <c r="M25" s="279"/>
      <c r="N25" s="279"/>
      <c r="O25" s="279"/>
      <c r="P25" s="279"/>
      <c r="Q25" s="279"/>
      <c r="R25" s="280"/>
    </row>
    <row r="26" spans="1:18" ht="25.15" customHeight="1" x14ac:dyDescent="0.25">
      <c r="A26" s="26" t="s">
        <v>49</v>
      </c>
      <c r="B26" s="281" t="str">
        <f>P1_POWiR!B50</f>
        <v>Moduł P1/7</v>
      </c>
      <c r="C26" s="282"/>
      <c r="D26" s="30" t="str">
        <f>P1_POWiR!B51</f>
        <v>Przedmiot 7.1.</v>
      </c>
      <c r="E26" s="50" t="str">
        <f>P1_POWiR!B50</f>
        <v>Moduł P1/7</v>
      </c>
      <c r="F26" s="289" t="str">
        <f>P1_POWiR!B52</f>
        <v>Przedmiot 7.2.</v>
      </c>
      <c r="G26" s="290"/>
      <c r="H26" s="297" t="str">
        <f>P1_POWiR!B50</f>
        <v>Moduł P1/7</v>
      </c>
      <c r="I26" s="298"/>
      <c r="J26" s="31" t="str">
        <f>P1_POWiR!B53</f>
        <v>Przedmiot 7.3.</v>
      </c>
      <c r="K26" s="305"/>
      <c r="L26" s="306"/>
      <c r="M26" s="305"/>
      <c r="N26" s="306"/>
      <c r="O26" s="307"/>
      <c r="P26" s="308"/>
      <c r="Q26" s="307"/>
      <c r="R26" s="309"/>
    </row>
    <row r="27" spans="1:18" ht="59.25" customHeight="1" x14ac:dyDescent="0.25">
      <c r="A27" s="26" t="s">
        <v>50</v>
      </c>
      <c r="B27" s="286" t="str">
        <f>P1_POWiR!C51</f>
        <v xml:space="preserve">Podstawy dydaktyki ogólnej </v>
      </c>
      <c r="C27" s="287"/>
      <c r="D27" s="288"/>
      <c r="E27" s="291" t="str">
        <f>P1_POWiR!C52</f>
        <v>Warsztat rozwijający kompetencje pedagoga: Kompetencje osobiste współcz. pedagoga</v>
      </c>
      <c r="F27" s="292"/>
      <c r="G27" s="293"/>
      <c r="H27" s="299" t="str">
        <f>P1_POWiR!C53</f>
        <v>Warsztat rozwijający kompetencje pedagoga: Praca z osobą z doświadczeniami przemocowymi</v>
      </c>
      <c r="I27" s="300"/>
      <c r="J27" s="301"/>
      <c r="K27" s="310"/>
      <c r="L27" s="311"/>
      <c r="M27" s="311"/>
      <c r="N27" s="312"/>
      <c r="O27" s="313"/>
      <c r="P27" s="314"/>
      <c r="Q27" s="314"/>
      <c r="R27" s="315"/>
    </row>
    <row r="28" spans="1:18" ht="30" customHeight="1" thickBot="1" x14ac:dyDescent="0.3">
      <c r="A28" s="36" t="s">
        <v>51</v>
      </c>
      <c r="B28" s="283">
        <f>P1_POWiR!E51</f>
        <v>2</v>
      </c>
      <c r="C28" s="284"/>
      <c r="D28" s="285"/>
      <c r="E28" s="294">
        <f>P1_POWiR!E52</f>
        <v>1</v>
      </c>
      <c r="F28" s="295"/>
      <c r="G28" s="296"/>
      <c r="H28" s="302">
        <f>P1_POWiR!E53</f>
        <v>1</v>
      </c>
      <c r="I28" s="303"/>
      <c r="J28" s="304"/>
      <c r="K28" s="238"/>
      <c r="L28" s="239"/>
      <c r="M28" s="239"/>
      <c r="N28" s="240"/>
      <c r="O28" s="241"/>
      <c r="P28" s="242"/>
      <c r="Q28" s="242"/>
      <c r="R28" s="243"/>
    </row>
    <row r="29" spans="1:18" ht="34.5" hidden="1" customHeight="1" thickBot="1" x14ac:dyDescent="0.3">
      <c r="A29" s="67"/>
      <c r="B29" s="68"/>
      <c r="C29" s="69" t="s">
        <v>52</v>
      </c>
      <c r="D29" s="70"/>
      <c r="E29" s="71"/>
      <c r="F29" s="72" t="s">
        <v>52</v>
      </c>
      <c r="G29" s="73"/>
      <c r="H29" s="74"/>
      <c r="I29" s="75" t="s">
        <v>52</v>
      </c>
      <c r="J29" s="76"/>
      <c r="K29" s="77"/>
      <c r="L29" s="78" t="s">
        <v>52</v>
      </c>
      <c r="M29" s="79"/>
      <c r="N29" s="80"/>
      <c r="O29" s="81"/>
      <c r="P29" s="82" t="s">
        <v>52</v>
      </c>
      <c r="Q29" s="83"/>
      <c r="R29" s="84"/>
    </row>
  </sheetData>
  <sheetProtection sheet="1" objects="1" scenarios="1"/>
  <mergeCells count="51">
    <mergeCell ref="A1:B1"/>
    <mergeCell ref="A3:B3"/>
    <mergeCell ref="C3:F3"/>
    <mergeCell ref="A4:B4"/>
    <mergeCell ref="C4:J4"/>
    <mergeCell ref="N4:O4"/>
    <mergeCell ref="P4:R4"/>
    <mergeCell ref="A5:R5"/>
    <mergeCell ref="A6:B6"/>
    <mergeCell ref="C6:D6"/>
    <mergeCell ref="K6:L6"/>
    <mergeCell ref="M6:N6"/>
    <mergeCell ref="P6:Q6"/>
    <mergeCell ref="K4:L4"/>
    <mergeCell ref="A20:R20"/>
    <mergeCell ref="A8:R8"/>
    <mergeCell ref="A9:R9"/>
    <mergeCell ref="A10:R10"/>
    <mergeCell ref="A11:R11"/>
    <mergeCell ref="A12:R12"/>
    <mergeCell ref="A14:R14"/>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2300-000000000000}">
      <formula1>20</formula1>
      <formula2>1200</formula2>
    </dataValidation>
    <dataValidation type="list" allowBlank="1" showInputMessage="1" showErrorMessage="1" sqref="K6:L6" xr:uid="{00000000-0002-0000-2300-000001000000}">
      <formula1>STATUS</formula1>
    </dataValidation>
  </dataValidations>
  <hyperlinks>
    <hyperlink ref="F29" r:id="rId1" xr:uid="{00000000-0004-0000-2300-000000000000}"/>
    <hyperlink ref="L29" r:id="rId2" xr:uid="{00000000-0004-0000-2300-000001000000}"/>
    <hyperlink ref="P29" r:id="rId3" xr:uid="{00000000-0004-0000-2300-000002000000}"/>
    <hyperlink ref="C29" r:id="rId4" xr:uid="{00000000-0004-0000-2300-000003000000}"/>
    <hyperlink ref="I29" r:id="rId5" xr:uid="{00000000-0004-0000-2300-000004000000}"/>
  </hyperlinks>
  <printOptions horizontalCentered="1"/>
  <pageMargins left="0.70866141732283472" right="0.70866141732283472" top="0.74803149606299213" bottom="0.74803149606299213" header="0.31496062992125984" footer="0.31496062992125984"/>
  <pageSetup paperSize="9" scale="55" orientation="landscape" r:id="rId6"/>
  <headerFooter>
    <oddHeader>&amp;C&amp;"Century Gothic,Pogrubiony"&amp;12&amp;K05-044KARTA MODUŁU</oddHeader>
  </headerFooter>
  <drawing r:id="rId7"/>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Arkusz35">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P1_POWiR!B50</f>
        <v>Moduł P1/7</v>
      </c>
      <c r="B3" s="452"/>
      <c r="C3" s="452"/>
      <c r="D3" s="453" t="str">
        <f>P1_POWiR!C50</f>
        <v>PRAKTYCZNE ASPEKTY PEDAGOGIKI</v>
      </c>
      <c r="E3" s="454"/>
      <c r="F3" s="454"/>
      <c r="G3" s="454"/>
      <c r="H3" s="454"/>
      <c r="I3" s="454"/>
      <c r="J3" s="454"/>
      <c r="K3" s="455"/>
      <c r="L3" s="3"/>
      <c r="M3" s="3"/>
      <c r="N3" s="3"/>
      <c r="O3" s="3"/>
      <c r="P3" s="3"/>
      <c r="Q3" s="3"/>
      <c r="R3" s="3"/>
    </row>
    <row r="4" spans="1:19" ht="18.75" thickBot="1" x14ac:dyDescent="0.3">
      <c r="A4" s="456" t="s">
        <v>49</v>
      </c>
      <c r="B4" s="456"/>
      <c r="C4" s="456"/>
      <c r="D4" s="457" t="str">
        <f>P1_POWiR!B51</f>
        <v>Przedmiot 7.1.</v>
      </c>
      <c r="E4" s="458"/>
      <c r="F4" s="458"/>
      <c r="G4" s="458"/>
      <c r="H4" s="458"/>
      <c r="I4" s="458"/>
      <c r="J4" s="458"/>
      <c r="K4" s="459"/>
      <c r="L4" s="3"/>
      <c r="M4" s="3"/>
      <c r="N4" s="3"/>
      <c r="O4" s="3"/>
      <c r="P4" s="3"/>
      <c r="Q4" s="3"/>
      <c r="R4" s="3"/>
    </row>
    <row r="5" spans="1:19" ht="21" thickBot="1" x14ac:dyDescent="0.3">
      <c r="A5" s="446" t="s">
        <v>50</v>
      </c>
      <c r="B5" s="446"/>
      <c r="C5" s="446"/>
      <c r="D5" s="460" t="str">
        <f>P1_POWiR!C51</f>
        <v xml:space="preserve">Podstawy dydaktyki ogólnej </v>
      </c>
      <c r="E5" s="460"/>
      <c r="F5" s="460"/>
      <c r="G5" s="460"/>
      <c r="H5" s="460"/>
      <c r="I5" s="460"/>
      <c r="J5" s="460"/>
      <c r="K5" s="460"/>
      <c r="L5" s="444" t="s">
        <v>28</v>
      </c>
      <c r="M5" s="444"/>
      <c r="N5" s="38">
        <f>P1_POWiR!E51</f>
        <v>2</v>
      </c>
      <c r="O5" s="444" t="s">
        <v>29</v>
      </c>
      <c r="P5" s="444"/>
      <c r="Q5" s="445" t="str">
        <f>P1_POWiR!J50</f>
        <v>dr G.Erenc-Grygoruk</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(7)'!G6</f>
        <v>II</v>
      </c>
      <c r="H7" s="86" t="s">
        <v>33</v>
      </c>
      <c r="I7" s="37">
        <f>'M (7)'!I6</f>
        <v>3</v>
      </c>
      <c r="J7" s="247" t="s">
        <v>53</v>
      </c>
      <c r="K7" s="248"/>
      <c r="L7" s="447" t="s">
        <v>35</v>
      </c>
      <c r="M7" s="448"/>
      <c r="N7" s="6" t="s">
        <v>36</v>
      </c>
      <c r="O7" s="449" t="s">
        <v>37</v>
      </c>
      <c r="P7" s="449"/>
      <c r="Q7" s="450" t="s">
        <v>38</v>
      </c>
      <c r="R7" s="450"/>
      <c r="S7" s="39">
        <f>P1_POWiR!G51</f>
        <v>20</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804</v>
      </c>
      <c r="C14" s="401"/>
      <c r="D14" s="401"/>
      <c r="E14" s="401"/>
      <c r="F14" s="401"/>
      <c r="G14" s="401"/>
      <c r="H14" s="401"/>
      <c r="I14" s="401"/>
      <c r="J14" s="401"/>
      <c r="K14" s="401"/>
      <c r="L14" s="401"/>
      <c r="M14" s="402"/>
      <c r="N14" s="409" t="s">
        <v>493</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t="s">
        <v>499</v>
      </c>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c r="O18" s="396"/>
      <c r="P18" s="396"/>
      <c r="Q18" s="396"/>
      <c r="R18" s="396"/>
      <c r="S18" s="397"/>
    </row>
    <row r="19" spans="1:19" ht="15" customHeight="1" x14ac:dyDescent="0.25">
      <c r="A19" s="385"/>
      <c r="B19" s="412" t="s">
        <v>805</v>
      </c>
      <c r="C19" s="413"/>
      <c r="D19" s="413"/>
      <c r="E19" s="413"/>
      <c r="F19" s="413"/>
      <c r="G19" s="413"/>
      <c r="H19" s="413"/>
      <c r="I19" s="413"/>
      <c r="J19" s="413"/>
      <c r="K19" s="413"/>
      <c r="L19" s="413"/>
      <c r="M19" s="414"/>
      <c r="N19" s="415" t="s">
        <v>499</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t="s">
        <v>806</v>
      </c>
      <c r="C24" s="413"/>
      <c r="D24" s="413"/>
      <c r="E24" s="413"/>
      <c r="F24" s="413"/>
      <c r="G24" s="413"/>
      <c r="H24" s="413"/>
      <c r="I24" s="413"/>
      <c r="J24" s="413"/>
      <c r="K24" s="413"/>
      <c r="L24" s="413"/>
      <c r="M24" s="414"/>
      <c r="N24" s="415" t="s">
        <v>588</v>
      </c>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t="s">
        <v>533</v>
      </c>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c r="C29" s="413"/>
      <c r="D29" s="413"/>
      <c r="E29" s="413"/>
      <c r="F29" s="413"/>
      <c r="G29" s="413"/>
      <c r="H29" s="413"/>
      <c r="I29" s="413"/>
      <c r="J29" s="413"/>
      <c r="K29" s="413"/>
      <c r="L29" s="413"/>
      <c r="M29" s="414"/>
      <c r="N29" s="415"/>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807</v>
      </c>
      <c r="C34" s="401"/>
      <c r="D34" s="401"/>
      <c r="E34" s="401"/>
      <c r="F34" s="401"/>
      <c r="G34" s="401"/>
      <c r="H34" s="401"/>
      <c r="I34" s="401"/>
      <c r="J34" s="401"/>
      <c r="K34" s="401"/>
      <c r="L34" s="401"/>
      <c r="M34" s="402"/>
      <c r="N34" s="409" t="s">
        <v>501</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t="s">
        <v>503</v>
      </c>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t="s">
        <v>540</v>
      </c>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808</v>
      </c>
      <c r="C39" s="413"/>
      <c r="D39" s="413"/>
      <c r="E39" s="413"/>
      <c r="F39" s="413"/>
      <c r="G39" s="413"/>
      <c r="H39" s="413"/>
      <c r="I39" s="413"/>
      <c r="J39" s="413"/>
      <c r="K39" s="413"/>
      <c r="L39" s="413"/>
      <c r="M39" s="414"/>
      <c r="N39" s="415" t="s">
        <v>503</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t="s">
        <v>625</v>
      </c>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t="s">
        <v>540</v>
      </c>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t="s">
        <v>809</v>
      </c>
      <c r="C44" s="413"/>
      <c r="D44" s="413"/>
      <c r="E44" s="413"/>
      <c r="F44" s="413"/>
      <c r="G44" s="413"/>
      <c r="H44" s="413"/>
      <c r="I44" s="413"/>
      <c r="J44" s="413"/>
      <c r="K44" s="413"/>
      <c r="L44" s="413"/>
      <c r="M44" s="414"/>
      <c r="N44" s="415" t="s">
        <v>519</v>
      </c>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t="s">
        <v>539</v>
      </c>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t="s">
        <v>590</v>
      </c>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c r="C49" s="413"/>
      <c r="D49" s="413"/>
      <c r="E49" s="413"/>
      <c r="F49" s="413"/>
      <c r="G49" s="413"/>
      <c r="H49" s="413"/>
      <c r="I49" s="413"/>
      <c r="J49" s="413"/>
      <c r="K49" s="413"/>
      <c r="L49" s="413"/>
      <c r="M49" s="414"/>
      <c r="N49" s="415"/>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810</v>
      </c>
      <c r="C54" s="401"/>
      <c r="D54" s="401"/>
      <c r="E54" s="401"/>
      <c r="F54" s="401"/>
      <c r="G54" s="401"/>
      <c r="H54" s="401"/>
      <c r="I54" s="401"/>
      <c r="J54" s="401"/>
      <c r="K54" s="401"/>
      <c r="L54" s="401"/>
      <c r="M54" s="402"/>
      <c r="N54" s="409" t="s">
        <v>505</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t="s">
        <v>811</v>
      </c>
      <c r="C59" s="413"/>
      <c r="D59" s="413"/>
      <c r="E59" s="413"/>
      <c r="F59" s="413"/>
      <c r="G59" s="413"/>
      <c r="H59" s="413"/>
      <c r="I59" s="413"/>
      <c r="J59" s="413"/>
      <c r="K59" s="413"/>
      <c r="L59" s="413"/>
      <c r="M59" s="414"/>
      <c r="N59" s="415" t="s">
        <v>507</v>
      </c>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t="s">
        <v>812</v>
      </c>
      <c r="C64" s="413"/>
      <c r="D64" s="413"/>
      <c r="E64" s="413"/>
      <c r="F64" s="413"/>
      <c r="G64" s="413"/>
      <c r="H64" s="413"/>
      <c r="I64" s="413"/>
      <c r="J64" s="413"/>
      <c r="K64" s="413"/>
      <c r="L64" s="413"/>
      <c r="M64" s="414"/>
      <c r="N64" s="415" t="s">
        <v>543</v>
      </c>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t="s">
        <v>562</v>
      </c>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t="s">
        <v>630</v>
      </c>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P1_POWiR!G51</f>
        <v>20</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20</v>
      </c>
      <c r="H72" s="379"/>
      <c r="I72" s="380"/>
      <c r="J72" s="358"/>
      <c r="K72" s="361"/>
      <c r="L72" s="372" t="s">
        <v>93</v>
      </c>
      <c r="M72" s="373"/>
      <c r="N72" s="373"/>
      <c r="O72" s="373"/>
      <c r="P72" s="373"/>
      <c r="Q72" s="373"/>
      <c r="R72" s="373"/>
      <c r="S72" s="374"/>
    </row>
    <row r="73" spans="1:19" ht="15" customHeight="1" x14ac:dyDescent="0.25">
      <c r="A73" s="385"/>
      <c r="B73" s="352" t="s">
        <v>93</v>
      </c>
      <c r="C73" s="353"/>
      <c r="D73" s="353"/>
      <c r="E73" s="353"/>
      <c r="F73" s="354"/>
      <c r="G73" s="355">
        <v>9</v>
      </c>
      <c r="H73" s="356"/>
      <c r="I73" s="357"/>
      <c r="J73" s="358"/>
      <c r="K73" s="361"/>
      <c r="L73" s="372" t="s">
        <v>92</v>
      </c>
      <c r="M73" s="373"/>
      <c r="N73" s="373"/>
      <c r="O73" s="373"/>
      <c r="P73" s="373"/>
      <c r="Q73" s="373"/>
      <c r="R73" s="373"/>
      <c r="S73" s="374"/>
    </row>
    <row r="74" spans="1:19" ht="15" customHeight="1" x14ac:dyDescent="0.25">
      <c r="A74" s="385"/>
      <c r="B74" s="352" t="s">
        <v>95</v>
      </c>
      <c r="C74" s="353"/>
      <c r="D74" s="353"/>
      <c r="E74" s="353"/>
      <c r="F74" s="354"/>
      <c r="G74" s="355">
        <v>10</v>
      </c>
      <c r="H74" s="356"/>
      <c r="I74" s="357"/>
      <c r="J74" s="358"/>
      <c r="K74" s="361"/>
      <c r="L74" s="372" t="s">
        <v>94</v>
      </c>
      <c r="M74" s="373"/>
      <c r="N74" s="373"/>
      <c r="O74" s="373"/>
      <c r="P74" s="373"/>
      <c r="Q74" s="373"/>
      <c r="R74" s="373"/>
      <c r="S74" s="374"/>
    </row>
    <row r="75" spans="1:19" ht="15" customHeight="1" x14ac:dyDescent="0.25">
      <c r="A75" s="385"/>
      <c r="B75" s="352" t="s">
        <v>97</v>
      </c>
      <c r="C75" s="353"/>
      <c r="D75" s="353"/>
      <c r="E75" s="353"/>
      <c r="F75" s="354"/>
      <c r="G75" s="355"/>
      <c r="H75" s="356"/>
      <c r="I75" s="357"/>
      <c r="J75" s="358"/>
      <c r="K75" s="361"/>
      <c r="L75" s="372" t="s">
        <v>94</v>
      </c>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t="s">
        <v>137</v>
      </c>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c r="M77" s="373"/>
      <c r="N77" s="373"/>
      <c r="O77" s="373"/>
      <c r="P77" s="373"/>
      <c r="Q77" s="373"/>
      <c r="R77" s="373"/>
      <c r="S77" s="374"/>
    </row>
    <row r="78" spans="1:19" ht="15" customHeight="1" x14ac:dyDescent="0.25">
      <c r="A78" s="385"/>
      <c r="B78" s="352" t="s">
        <v>103</v>
      </c>
      <c r="C78" s="353"/>
      <c r="D78" s="353"/>
      <c r="E78" s="353"/>
      <c r="F78" s="354"/>
      <c r="G78" s="355"/>
      <c r="H78" s="356"/>
      <c r="I78" s="357"/>
      <c r="J78" s="358"/>
      <c r="K78" s="361"/>
      <c r="L78" s="372"/>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147</v>
      </c>
      <c r="M81" s="373"/>
      <c r="N81" s="373"/>
      <c r="O81" s="373"/>
      <c r="P81" s="373"/>
      <c r="Q81" s="373"/>
      <c r="R81" s="373"/>
      <c r="S81" s="374"/>
    </row>
    <row r="82" spans="1:19" ht="15" customHeight="1" x14ac:dyDescent="0.25">
      <c r="A82" s="385"/>
      <c r="B82" s="352" t="s">
        <v>110</v>
      </c>
      <c r="C82" s="353"/>
      <c r="D82" s="353"/>
      <c r="E82" s="353"/>
      <c r="F82" s="354"/>
      <c r="G82" s="355">
        <v>1</v>
      </c>
      <c r="H82" s="356"/>
      <c r="I82" s="357"/>
      <c r="J82" s="358"/>
      <c r="K82" s="361"/>
      <c r="L82" s="372" t="s">
        <v>148</v>
      </c>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t="s">
        <v>199</v>
      </c>
      <c r="M83" s="373"/>
      <c r="N83" s="373"/>
      <c r="O83" s="373"/>
      <c r="P83" s="373"/>
      <c r="Q83" s="373"/>
      <c r="R83" s="373"/>
      <c r="S83" s="374"/>
    </row>
    <row r="84" spans="1:19" ht="15" customHeight="1" x14ac:dyDescent="0.25">
      <c r="A84" s="385"/>
      <c r="B84" s="366" t="s">
        <v>11</v>
      </c>
      <c r="C84" s="367"/>
      <c r="D84" s="367"/>
      <c r="E84" s="367"/>
      <c r="F84" s="368"/>
      <c r="G84" s="369">
        <f>P1_POWiR!H51</f>
        <v>30</v>
      </c>
      <c r="H84" s="370"/>
      <c r="I84" s="371"/>
      <c r="J84" s="358"/>
      <c r="K84" s="361"/>
      <c r="L84" s="372" t="s">
        <v>163</v>
      </c>
      <c r="M84" s="373"/>
      <c r="N84" s="373"/>
      <c r="O84" s="373"/>
      <c r="P84" s="373"/>
      <c r="Q84" s="373"/>
      <c r="R84" s="373"/>
      <c r="S84" s="374"/>
    </row>
    <row r="85" spans="1:19" ht="15" customHeight="1" x14ac:dyDescent="0.25">
      <c r="A85" s="385"/>
      <c r="B85" s="375" t="s">
        <v>114</v>
      </c>
      <c r="C85" s="376"/>
      <c r="D85" s="376"/>
      <c r="E85" s="376"/>
      <c r="F85" s="377"/>
      <c r="G85" s="378">
        <f>SUM(G84,G71)</f>
        <v>50</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P1_POWiR!F51</f>
        <v>zaliczenie</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138</v>
      </c>
      <c r="C90" s="321"/>
      <c r="D90" s="321"/>
      <c r="E90" s="322"/>
      <c r="F90" s="323">
        <v>50</v>
      </c>
      <c r="G90" s="324"/>
      <c r="H90" s="324"/>
      <c r="I90" s="325"/>
      <c r="J90" s="344"/>
      <c r="K90" s="345"/>
      <c r="L90" s="326" t="s">
        <v>122</v>
      </c>
      <c r="M90" s="327"/>
      <c r="N90" s="327"/>
      <c r="O90" s="327"/>
      <c r="P90" s="327"/>
      <c r="Q90" s="327"/>
      <c r="R90" s="327"/>
      <c r="S90" s="328"/>
    </row>
    <row r="91" spans="1:19" ht="15" customHeight="1" x14ac:dyDescent="0.25">
      <c r="A91" s="340"/>
      <c r="B91" s="320" t="s">
        <v>188</v>
      </c>
      <c r="C91" s="321"/>
      <c r="D91" s="321"/>
      <c r="E91" s="322"/>
      <c r="F91" s="323">
        <v>40</v>
      </c>
      <c r="G91" s="324"/>
      <c r="H91" s="324"/>
      <c r="I91" s="325"/>
      <c r="J91" s="344"/>
      <c r="K91" s="345"/>
      <c r="L91" s="326" t="s">
        <v>123</v>
      </c>
      <c r="M91" s="327"/>
      <c r="N91" s="327"/>
      <c r="O91" s="327"/>
      <c r="P91" s="327"/>
      <c r="Q91" s="327"/>
      <c r="R91" s="327"/>
      <c r="S91" s="328"/>
    </row>
    <row r="92" spans="1:19" ht="15" customHeight="1" x14ac:dyDescent="0.25">
      <c r="A92" s="340"/>
      <c r="B92" s="320" t="s">
        <v>139</v>
      </c>
      <c r="C92" s="321"/>
      <c r="D92" s="321"/>
      <c r="E92" s="322"/>
      <c r="F92" s="323">
        <v>10</v>
      </c>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813</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814</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815</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2400-000000000000}">
      <formula1>ZAL</formula1>
    </dataValidation>
    <dataValidation type="list" allowBlank="1" showInputMessage="1" showErrorMessage="1" sqref="L7" xr:uid="{00000000-0002-0000-2400-000001000000}">
      <formula1>STATUS</formula1>
    </dataValidation>
    <dataValidation type="list" allowBlank="1" showInputMessage="1" showErrorMessage="1" sqref="L72:L79" xr:uid="{00000000-0002-0000-2400-000002000000}">
      <formula1>METODY</formula1>
    </dataValidation>
    <dataValidation type="list" allowBlank="1" showInputMessage="1" showErrorMessage="1" sqref="L81:L85" xr:uid="{00000000-0002-0000-2400-000003000000}">
      <formula1>PRAC_STUD</formula1>
    </dataValidation>
    <dataValidation type="list" allowBlank="1" showInputMessage="1" showErrorMessage="1" sqref="N14:S33" xr:uid="{00000000-0002-0000-2400-000004000000}">
      <formula1>KEW_P1</formula1>
    </dataValidation>
    <dataValidation type="list" allowBlank="1" showInputMessage="1" showErrorMessage="1" sqref="N34:S53" xr:uid="{00000000-0002-0000-2400-000005000000}">
      <formula1>KEU_P1</formula1>
    </dataValidation>
    <dataValidation type="list" allowBlank="1" showInputMessage="1" showErrorMessage="1" sqref="N54:S68" xr:uid="{00000000-0002-0000-2400-000006000000}">
      <formula1>KEK_P1</formula1>
    </dataValidation>
  </dataValidations>
  <hyperlinks>
    <hyperlink ref="O13" r:id="rId1" xr:uid="{00000000-0004-0000-24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Arkusz36">
    <pageSetUpPr fitToPage="1"/>
  </sheetPr>
  <dimension ref="A1:S103"/>
  <sheetViews>
    <sheetView showGridLines="0" zoomScale="95" zoomScaleNormal="95" zoomScaleSheetLayoutView="80" workbookViewId="0">
      <selection activeCell="AA21" sqref="AA21"/>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P1_POWiR!B50</f>
        <v>Moduł P1/7</v>
      </c>
      <c r="B3" s="452"/>
      <c r="C3" s="452"/>
      <c r="D3" s="453" t="str">
        <f>P1_POWiR!C50</f>
        <v>PRAKTYCZNE ASPEKTY PEDAGOGIKI</v>
      </c>
      <c r="E3" s="454"/>
      <c r="F3" s="454"/>
      <c r="G3" s="454"/>
      <c r="H3" s="454"/>
      <c r="I3" s="454"/>
      <c r="J3" s="454"/>
      <c r="K3" s="455"/>
      <c r="L3" s="3"/>
      <c r="M3" s="3"/>
      <c r="N3" s="3"/>
      <c r="O3" s="3"/>
      <c r="P3" s="3"/>
      <c r="Q3" s="3"/>
      <c r="R3" s="3"/>
    </row>
    <row r="4" spans="1:19" ht="18.75" thickBot="1" x14ac:dyDescent="0.3">
      <c r="A4" s="456" t="s">
        <v>49</v>
      </c>
      <c r="B4" s="456"/>
      <c r="C4" s="456"/>
      <c r="D4" s="457" t="str">
        <f>P1_POWiR!B52</f>
        <v>Przedmiot 7.2.</v>
      </c>
      <c r="E4" s="458"/>
      <c r="F4" s="458"/>
      <c r="G4" s="458"/>
      <c r="H4" s="458"/>
      <c r="I4" s="458"/>
      <c r="J4" s="458"/>
      <c r="K4" s="459"/>
      <c r="L4" s="3"/>
      <c r="M4" s="3"/>
      <c r="N4" s="3"/>
      <c r="O4" s="3"/>
      <c r="P4" s="3"/>
      <c r="Q4" s="3"/>
      <c r="R4" s="3"/>
    </row>
    <row r="5" spans="1:19" ht="46.5" customHeight="1" thickBot="1" x14ac:dyDescent="0.3">
      <c r="A5" s="446" t="s">
        <v>50</v>
      </c>
      <c r="B5" s="446"/>
      <c r="C5" s="446"/>
      <c r="D5" s="496" t="str">
        <f>P1_POWiR!C52</f>
        <v>Warsztat rozwijający kompetencje pedagoga: Kompetencje osobiste współcz. pedagoga</v>
      </c>
      <c r="E5" s="496"/>
      <c r="F5" s="496"/>
      <c r="G5" s="496"/>
      <c r="H5" s="496"/>
      <c r="I5" s="496"/>
      <c r="J5" s="496"/>
      <c r="K5" s="496"/>
      <c r="L5" s="444" t="s">
        <v>28</v>
      </c>
      <c r="M5" s="444"/>
      <c r="N5" s="38">
        <f>P1_POWiR!E52</f>
        <v>1</v>
      </c>
      <c r="O5" s="444" t="s">
        <v>29</v>
      </c>
      <c r="P5" s="444"/>
      <c r="Q5" s="445" t="str">
        <f>P1_POWiR!J50</f>
        <v>dr G.Erenc-Grygoruk</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(7)'!G6</f>
        <v>II</v>
      </c>
      <c r="H7" s="86" t="s">
        <v>33</v>
      </c>
      <c r="I7" s="37">
        <f>'M (7)'!I6</f>
        <v>3</v>
      </c>
      <c r="J7" s="247" t="s">
        <v>53</v>
      </c>
      <c r="K7" s="248"/>
      <c r="L7" s="447" t="s">
        <v>35</v>
      </c>
      <c r="M7" s="448"/>
      <c r="N7" s="6" t="s">
        <v>36</v>
      </c>
      <c r="O7" s="449" t="s">
        <v>37</v>
      </c>
      <c r="P7" s="449"/>
      <c r="Q7" s="450" t="s">
        <v>38</v>
      </c>
      <c r="R7" s="450"/>
      <c r="S7" s="39">
        <f>P1_POWiR!G52</f>
        <v>12</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941</v>
      </c>
      <c r="C14" s="401"/>
      <c r="D14" s="401"/>
      <c r="E14" s="401"/>
      <c r="F14" s="401"/>
      <c r="G14" s="401"/>
      <c r="H14" s="401"/>
      <c r="I14" s="401"/>
      <c r="J14" s="401"/>
      <c r="K14" s="401"/>
      <c r="L14" s="401"/>
      <c r="M14" s="402"/>
      <c r="N14" s="409" t="s">
        <v>499</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t="s">
        <v>530</v>
      </c>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t="s">
        <v>531</v>
      </c>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c r="O18" s="396"/>
      <c r="P18" s="396"/>
      <c r="Q18" s="396"/>
      <c r="R18" s="396"/>
      <c r="S18" s="397"/>
    </row>
    <row r="19" spans="1:19" ht="15" customHeight="1" x14ac:dyDescent="0.25">
      <c r="A19" s="385"/>
      <c r="B19" s="412" t="s">
        <v>940</v>
      </c>
      <c r="C19" s="413"/>
      <c r="D19" s="413"/>
      <c r="E19" s="413"/>
      <c r="F19" s="413"/>
      <c r="G19" s="413"/>
      <c r="H19" s="413"/>
      <c r="I19" s="413"/>
      <c r="J19" s="413"/>
      <c r="K19" s="413"/>
      <c r="L19" s="413"/>
      <c r="M19" s="414"/>
      <c r="N19" s="415" t="s">
        <v>568</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t="s">
        <v>533</v>
      </c>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t="s">
        <v>588</v>
      </c>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c r="C24" s="413"/>
      <c r="D24" s="413"/>
      <c r="E24" s="413"/>
      <c r="F24" s="413"/>
      <c r="G24" s="413"/>
      <c r="H24" s="413"/>
      <c r="I24" s="413"/>
      <c r="J24" s="413"/>
      <c r="K24" s="413"/>
      <c r="L24" s="413"/>
      <c r="M24" s="414"/>
      <c r="N24" s="415"/>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c r="C29" s="413"/>
      <c r="D29" s="413"/>
      <c r="E29" s="413"/>
      <c r="F29" s="413"/>
      <c r="G29" s="413"/>
      <c r="H29" s="413"/>
      <c r="I29" s="413"/>
      <c r="J29" s="413"/>
      <c r="K29" s="413"/>
      <c r="L29" s="413"/>
      <c r="M29" s="414"/>
      <c r="N29" s="415"/>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942</v>
      </c>
      <c r="C34" s="401"/>
      <c r="D34" s="401"/>
      <c r="E34" s="401"/>
      <c r="F34" s="401"/>
      <c r="G34" s="401"/>
      <c r="H34" s="401"/>
      <c r="I34" s="401"/>
      <c r="J34" s="401"/>
      <c r="K34" s="401"/>
      <c r="L34" s="401"/>
      <c r="M34" s="402"/>
      <c r="N34" s="409" t="s">
        <v>518</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t="s">
        <v>503</v>
      </c>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t="s">
        <v>519</v>
      </c>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943</v>
      </c>
      <c r="C39" s="413"/>
      <c r="D39" s="413"/>
      <c r="E39" s="413"/>
      <c r="F39" s="413"/>
      <c r="G39" s="413"/>
      <c r="H39" s="413"/>
      <c r="I39" s="413"/>
      <c r="J39" s="413"/>
      <c r="K39" s="413"/>
      <c r="L39" s="413"/>
      <c r="M39" s="414"/>
      <c r="N39" s="415" t="s">
        <v>503</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t="s">
        <v>575</v>
      </c>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t="s">
        <v>945</v>
      </c>
      <c r="C44" s="413"/>
      <c r="D44" s="413"/>
      <c r="E44" s="413"/>
      <c r="F44" s="413"/>
      <c r="G44" s="413"/>
      <c r="H44" s="413"/>
      <c r="I44" s="413"/>
      <c r="J44" s="413"/>
      <c r="K44" s="413"/>
      <c r="L44" s="413"/>
      <c r="M44" s="414"/>
      <c r="N44" s="415" t="s">
        <v>540</v>
      </c>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t="s">
        <v>519</v>
      </c>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t="s">
        <v>553</v>
      </c>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thickBot="1" x14ac:dyDescent="0.3">
      <c r="A49" s="425"/>
      <c r="B49" s="412"/>
      <c r="C49" s="413"/>
      <c r="D49" s="413"/>
      <c r="E49" s="413"/>
      <c r="F49" s="413"/>
      <c r="G49" s="413"/>
      <c r="H49" s="413"/>
      <c r="I49" s="413"/>
      <c r="J49" s="413"/>
      <c r="K49" s="413"/>
      <c r="L49" s="413"/>
      <c r="M49" s="414"/>
      <c r="N49" s="415"/>
      <c r="O49" s="416"/>
      <c r="P49" s="416"/>
      <c r="Q49" s="416"/>
      <c r="R49" s="416"/>
      <c r="S49" s="417"/>
    </row>
    <row r="50" spans="1:19" ht="15" customHeight="1" thickBot="1" x14ac:dyDescent="0.3">
      <c r="A50" s="425"/>
      <c r="B50" s="403"/>
      <c r="C50" s="191"/>
      <c r="D50" s="404"/>
      <c r="E50" s="404"/>
      <c r="F50" s="404"/>
      <c r="G50" s="404"/>
      <c r="H50" s="404"/>
      <c r="I50" s="404"/>
      <c r="J50" s="404"/>
      <c r="K50" s="404"/>
      <c r="L50" s="404"/>
      <c r="M50" s="405"/>
      <c r="N50" s="392"/>
      <c r="O50" s="393"/>
      <c r="P50" s="393"/>
      <c r="Q50" s="393"/>
      <c r="R50" s="393"/>
      <c r="S50" s="394"/>
    </row>
    <row r="51" spans="1:19" ht="15" customHeight="1" thickBot="1" x14ac:dyDescent="0.3">
      <c r="A51" s="425"/>
      <c r="B51" s="403"/>
      <c r="C51" s="191"/>
      <c r="D51" s="404"/>
      <c r="E51" s="404"/>
      <c r="F51" s="404"/>
      <c r="G51" s="404"/>
      <c r="H51" s="404"/>
      <c r="I51" s="404"/>
      <c r="J51" s="404"/>
      <c r="K51" s="404"/>
      <c r="L51" s="404"/>
      <c r="M51" s="405"/>
      <c r="N51" s="392"/>
      <c r="O51" s="393"/>
      <c r="P51" s="393"/>
      <c r="Q51" s="393"/>
      <c r="R51" s="393"/>
      <c r="S51" s="394"/>
    </row>
    <row r="52" spans="1:19" ht="15" customHeight="1" thickBot="1" x14ac:dyDescent="0.3">
      <c r="A52" s="425"/>
      <c r="B52" s="403"/>
      <c r="C52" s="191"/>
      <c r="D52" s="404"/>
      <c r="E52" s="404"/>
      <c r="F52" s="404"/>
      <c r="G52" s="404"/>
      <c r="H52" s="404"/>
      <c r="I52" s="404"/>
      <c r="J52" s="404"/>
      <c r="K52" s="404"/>
      <c r="L52" s="404"/>
      <c r="M52" s="405"/>
      <c r="N52" s="392"/>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944</v>
      </c>
      <c r="C54" s="401"/>
      <c r="D54" s="401"/>
      <c r="E54" s="401"/>
      <c r="F54" s="401"/>
      <c r="G54" s="401"/>
      <c r="H54" s="401"/>
      <c r="I54" s="401"/>
      <c r="J54" s="401"/>
      <c r="K54" s="401"/>
      <c r="L54" s="401"/>
      <c r="M54" s="402"/>
      <c r="N54" s="409" t="s">
        <v>562</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t="s">
        <v>524</v>
      </c>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t="s">
        <v>946</v>
      </c>
      <c r="C59" s="413"/>
      <c r="D59" s="413"/>
      <c r="E59" s="413"/>
      <c r="F59" s="413"/>
      <c r="G59" s="413"/>
      <c r="H59" s="413"/>
      <c r="I59" s="413"/>
      <c r="J59" s="413"/>
      <c r="K59" s="413"/>
      <c r="L59" s="413"/>
      <c r="M59" s="414"/>
      <c r="N59" s="415" t="s">
        <v>524</v>
      </c>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t="s">
        <v>629</v>
      </c>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t="s">
        <v>505</v>
      </c>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t="s">
        <v>947</v>
      </c>
      <c r="C64" s="413"/>
      <c r="D64" s="413"/>
      <c r="E64" s="413"/>
      <c r="F64" s="413"/>
      <c r="G64" s="413"/>
      <c r="H64" s="413"/>
      <c r="I64" s="413"/>
      <c r="J64" s="413"/>
      <c r="K64" s="413"/>
      <c r="L64" s="413"/>
      <c r="M64" s="414"/>
      <c r="N64" s="415" t="s">
        <v>507</v>
      </c>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t="s">
        <v>543</v>
      </c>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P1_POWiR!G52</f>
        <v>12</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12</v>
      </c>
      <c r="H72" s="379"/>
      <c r="I72" s="380"/>
      <c r="J72" s="358"/>
      <c r="K72" s="361"/>
      <c r="L72" s="372" t="s">
        <v>92</v>
      </c>
      <c r="M72" s="373"/>
      <c r="N72" s="373"/>
      <c r="O72" s="373"/>
      <c r="P72" s="373"/>
      <c r="Q72" s="373"/>
      <c r="R72" s="373"/>
      <c r="S72" s="374"/>
    </row>
    <row r="73" spans="1:19" ht="15" customHeight="1" x14ac:dyDescent="0.25">
      <c r="A73" s="385"/>
      <c r="B73" s="352" t="s">
        <v>93</v>
      </c>
      <c r="C73" s="353"/>
      <c r="D73" s="353"/>
      <c r="E73" s="353"/>
      <c r="F73" s="354"/>
      <c r="G73" s="355"/>
      <c r="H73" s="356"/>
      <c r="I73" s="357"/>
      <c r="J73" s="358"/>
      <c r="K73" s="361"/>
      <c r="L73" s="372" t="s">
        <v>94</v>
      </c>
      <c r="M73" s="373"/>
      <c r="N73" s="373"/>
      <c r="O73" s="373"/>
      <c r="P73" s="373"/>
      <c r="Q73" s="373"/>
      <c r="R73" s="373"/>
      <c r="S73" s="374"/>
    </row>
    <row r="74" spans="1:19" ht="15" customHeight="1" x14ac:dyDescent="0.25">
      <c r="A74" s="385"/>
      <c r="B74" s="352" t="s">
        <v>95</v>
      </c>
      <c r="C74" s="353"/>
      <c r="D74" s="353"/>
      <c r="E74" s="353"/>
      <c r="F74" s="354"/>
      <c r="G74" s="355"/>
      <c r="H74" s="356"/>
      <c r="I74" s="357"/>
      <c r="J74" s="358"/>
      <c r="K74" s="361"/>
      <c r="L74" s="372" t="s">
        <v>96</v>
      </c>
      <c r="M74" s="373"/>
      <c r="N74" s="373"/>
      <c r="O74" s="373"/>
      <c r="P74" s="373"/>
      <c r="Q74" s="373"/>
      <c r="R74" s="373"/>
      <c r="S74" s="374"/>
    </row>
    <row r="75" spans="1:19" ht="15" customHeight="1" x14ac:dyDescent="0.25">
      <c r="A75" s="385"/>
      <c r="B75" s="352" t="s">
        <v>97</v>
      </c>
      <c r="C75" s="353"/>
      <c r="D75" s="353"/>
      <c r="E75" s="353"/>
      <c r="F75" s="354"/>
      <c r="G75" s="355"/>
      <c r="H75" s="356"/>
      <c r="I75" s="357"/>
      <c r="J75" s="358"/>
      <c r="K75" s="361"/>
      <c r="L75" s="372" t="s">
        <v>102</v>
      </c>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c r="M77" s="373"/>
      <c r="N77" s="373"/>
      <c r="O77" s="373"/>
      <c r="P77" s="373"/>
      <c r="Q77" s="373"/>
      <c r="R77" s="373"/>
      <c r="S77" s="374"/>
    </row>
    <row r="78" spans="1:19" ht="15" customHeight="1" x14ac:dyDescent="0.25">
      <c r="A78" s="385"/>
      <c r="B78" s="352" t="s">
        <v>103</v>
      </c>
      <c r="C78" s="353"/>
      <c r="D78" s="353"/>
      <c r="E78" s="353"/>
      <c r="F78" s="354"/>
      <c r="G78" s="355">
        <v>12</v>
      </c>
      <c r="H78" s="356"/>
      <c r="I78" s="357"/>
      <c r="J78" s="358"/>
      <c r="K78" s="361"/>
      <c r="L78" s="372"/>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147</v>
      </c>
      <c r="M81" s="373"/>
      <c r="N81" s="373"/>
      <c r="O81" s="373"/>
      <c r="P81" s="373"/>
      <c r="Q81" s="373"/>
      <c r="R81" s="373"/>
      <c r="S81" s="374"/>
    </row>
    <row r="82" spans="1:19" ht="15" customHeight="1" x14ac:dyDescent="0.25">
      <c r="A82" s="385"/>
      <c r="B82" s="352" t="s">
        <v>110</v>
      </c>
      <c r="C82" s="353"/>
      <c r="D82" s="353"/>
      <c r="E82" s="353"/>
      <c r="F82" s="354"/>
      <c r="G82" s="355"/>
      <c r="H82" s="356"/>
      <c r="I82" s="357"/>
      <c r="J82" s="358"/>
      <c r="K82" s="361"/>
      <c r="L82" s="372" t="s">
        <v>109</v>
      </c>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t="s">
        <v>148</v>
      </c>
      <c r="M83" s="373"/>
      <c r="N83" s="373"/>
      <c r="O83" s="373"/>
      <c r="P83" s="373"/>
      <c r="Q83" s="373"/>
      <c r="R83" s="373"/>
      <c r="S83" s="374"/>
    </row>
    <row r="84" spans="1:19" ht="15" customHeight="1" x14ac:dyDescent="0.25">
      <c r="A84" s="385"/>
      <c r="B84" s="366" t="s">
        <v>11</v>
      </c>
      <c r="C84" s="367"/>
      <c r="D84" s="367"/>
      <c r="E84" s="367"/>
      <c r="F84" s="368"/>
      <c r="G84" s="369">
        <f>P1_POWiR!H52</f>
        <v>13</v>
      </c>
      <c r="H84" s="370"/>
      <c r="I84" s="371"/>
      <c r="J84" s="358"/>
      <c r="K84" s="361"/>
      <c r="L84" s="372"/>
      <c r="M84" s="373"/>
      <c r="N84" s="373"/>
      <c r="O84" s="373"/>
      <c r="P84" s="373"/>
      <c r="Q84" s="373"/>
      <c r="R84" s="373"/>
      <c r="S84" s="374"/>
    </row>
    <row r="85" spans="1:19" ht="15" customHeight="1" x14ac:dyDescent="0.25">
      <c r="A85" s="385"/>
      <c r="B85" s="375" t="s">
        <v>114</v>
      </c>
      <c r="C85" s="376"/>
      <c r="D85" s="376"/>
      <c r="E85" s="376"/>
      <c r="F85" s="377"/>
      <c r="G85" s="378">
        <f>SUM(G84,G71)</f>
        <v>25</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P1_POWiR!F52</f>
        <v>zaliczenie</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162</v>
      </c>
      <c r="C90" s="321"/>
      <c r="D90" s="321"/>
      <c r="E90" s="322"/>
      <c r="F90" s="323">
        <v>80</v>
      </c>
      <c r="G90" s="324"/>
      <c r="H90" s="324"/>
      <c r="I90" s="325"/>
      <c r="J90" s="344"/>
      <c r="K90" s="345"/>
      <c r="L90" s="326" t="s">
        <v>122</v>
      </c>
      <c r="M90" s="327"/>
      <c r="N90" s="327"/>
      <c r="O90" s="327"/>
      <c r="P90" s="327"/>
      <c r="Q90" s="327"/>
      <c r="R90" s="327"/>
      <c r="S90" s="328"/>
    </row>
    <row r="91" spans="1:19" ht="15" customHeight="1" x14ac:dyDescent="0.25">
      <c r="A91" s="340"/>
      <c r="B91" s="320" t="s">
        <v>139</v>
      </c>
      <c r="C91" s="321"/>
      <c r="D91" s="321"/>
      <c r="E91" s="322"/>
      <c r="F91" s="323">
        <v>20</v>
      </c>
      <c r="G91" s="324"/>
      <c r="H91" s="324"/>
      <c r="I91" s="325"/>
      <c r="J91" s="344"/>
      <c r="K91" s="345"/>
      <c r="L91" s="326" t="s">
        <v>123</v>
      </c>
      <c r="M91" s="327"/>
      <c r="N91" s="327"/>
      <c r="O91" s="327"/>
      <c r="P91" s="327"/>
      <c r="Q91" s="327"/>
      <c r="R91" s="327"/>
      <c r="S91" s="328"/>
    </row>
    <row r="92" spans="1:19" ht="15" customHeight="1" x14ac:dyDescent="0.25">
      <c r="A92" s="340"/>
      <c r="B92" s="320"/>
      <c r="C92" s="321"/>
      <c r="D92" s="321"/>
      <c r="E92" s="322"/>
      <c r="F92" s="323"/>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948</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949</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950</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2500-000000000000}">
      <formula1>KEK_P1</formula1>
    </dataValidation>
    <dataValidation type="list" allowBlank="1" showInputMessage="1" showErrorMessage="1" sqref="N34:S53" xr:uid="{00000000-0002-0000-2500-000001000000}">
      <formula1>KEU_P1</formula1>
    </dataValidation>
    <dataValidation type="list" allowBlank="1" showInputMessage="1" showErrorMessage="1" sqref="N14:S33" xr:uid="{00000000-0002-0000-2500-000002000000}">
      <formula1>KEW_P1</formula1>
    </dataValidation>
    <dataValidation type="list" allowBlank="1" showInputMessage="1" showErrorMessage="1" sqref="L81:L85" xr:uid="{00000000-0002-0000-2500-000003000000}">
      <formula1>PRAC_STUD</formula1>
    </dataValidation>
    <dataValidation type="list" allowBlank="1" showInputMessage="1" showErrorMessage="1" sqref="L72:L79" xr:uid="{00000000-0002-0000-2500-000004000000}">
      <formula1>METODY</formula1>
    </dataValidation>
    <dataValidation type="list" allowBlank="1" showInputMessage="1" showErrorMessage="1" sqref="L7" xr:uid="{00000000-0002-0000-2500-000005000000}">
      <formula1>STATUS</formula1>
    </dataValidation>
    <dataValidation type="list" allowBlank="1" showInputMessage="1" showErrorMessage="1" sqref="B90:E94" xr:uid="{00000000-0002-0000-2500-000006000000}">
      <formula1>ZAL</formula1>
    </dataValidation>
  </dataValidations>
  <hyperlinks>
    <hyperlink ref="O13" r:id="rId1" xr:uid="{00000000-0004-0000-25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Arkusz37">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P1_POWiR!B50</f>
        <v>Moduł P1/7</v>
      </c>
      <c r="B3" s="452"/>
      <c r="C3" s="452"/>
      <c r="D3" s="453" t="str">
        <f>P1_POWiR!C50</f>
        <v>PRAKTYCZNE ASPEKTY PEDAGOGIKI</v>
      </c>
      <c r="E3" s="454"/>
      <c r="F3" s="454"/>
      <c r="G3" s="454"/>
      <c r="H3" s="454"/>
      <c r="I3" s="454"/>
      <c r="J3" s="454"/>
      <c r="K3" s="455"/>
      <c r="L3" s="3"/>
      <c r="M3" s="3"/>
      <c r="N3" s="3"/>
      <c r="O3" s="3"/>
      <c r="P3" s="3"/>
      <c r="Q3" s="3"/>
      <c r="R3" s="3"/>
    </row>
    <row r="4" spans="1:19" ht="18.75" thickBot="1" x14ac:dyDescent="0.3">
      <c r="A4" s="456" t="s">
        <v>49</v>
      </c>
      <c r="B4" s="456"/>
      <c r="C4" s="456"/>
      <c r="D4" s="457" t="str">
        <f>P1_POWiR!B53</f>
        <v>Przedmiot 7.3.</v>
      </c>
      <c r="E4" s="458"/>
      <c r="F4" s="458"/>
      <c r="G4" s="458"/>
      <c r="H4" s="458"/>
      <c r="I4" s="458"/>
      <c r="J4" s="458"/>
      <c r="K4" s="459"/>
      <c r="L4" s="3"/>
      <c r="M4" s="3"/>
      <c r="N4" s="3"/>
      <c r="O4" s="3"/>
      <c r="P4" s="3"/>
      <c r="Q4" s="3"/>
      <c r="R4" s="3"/>
    </row>
    <row r="5" spans="1:19" ht="46.5" customHeight="1" thickBot="1" x14ac:dyDescent="0.3">
      <c r="A5" s="446" t="s">
        <v>50</v>
      </c>
      <c r="B5" s="446"/>
      <c r="C5" s="446"/>
      <c r="D5" s="496" t="str">
        <f>P1_POWiR!C53</f>
        <v>Warsztat rozwijający kompetencje pedagoga: Praca z osobą z doświadczeniami przemocowymi</v>
      </c>
      <c r="E5" s="496"/>
      <c r="F5" s="496"/>
      <c r="G5" s="496"/>
      <c r="H5" s="496"/>
      <c r="I5" s="496"/>
      <c r="J5" s="496"/>
      <c r="K5" s="496"/>
      <c r="L5" s="444" t="s">
        <v>28</v>
      </c>
      <c r="M5" s="444"/>
      <c r="N5" s="38">
        <f>P1_POWiR!E53</f>
        <v>1</v>
      </c>
      <c r="O5" s="444" t="s">
        <v>29</v>
      </c>
      <c r="P5" s="444"/>
      <c r="Q5" s="445" t="str">
        <f>P1_POWiR!J50</f>
        <v>dr G.Erenc-Grygoruk</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(7)'!G6</f>
        <v>II</v>
      </c>
      <c r="H7" s="86" t="s">
        <v>33</v>
      </c>
      <c r="I7" s="37">
        <f>'M (7)'!I6</f>
        <v>3</v>
      </c>
      <c r="J7" s="247" t="s">
        <v>53</v>
      </c>
      <c r="K7" s="248"/>
      <c r="L7" s="447" t="s">
        <v>35</v>
      </c>
      <c r="M7" s="448"/>
      <c r="N7" s="6" t="s">
        <v>36</v>
      </c>
      <c r="O7" s="449" t="s">
        <v>37</v>
      </c>
      <c r="P7" s="449"/>
      <c r="Q7" s="450" t="s">
        <v>38</v>
      </c>
      <c r="R7" s="450"/>
      <c r="S7" s="39">
        <f>P1_POWiR!G53</f>
        <v>12</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816</v>
      </c>
      <c r="C14" s="401"/>
      <c r="D14" s="401"/>
      <c r="E14" s="401"/>
      <c r="F14" s="401"/>
      <c r="G14" s="401"/>
      <c r="H14" s="401"/>
      <c r="I14" s="401"/>
      <c r="J14" s="401"/>
      <c r="K14" s="401"/>
      <c r="L14" s="401"/>
      <c r="M14" s="402"/>
      <c r="N14" s="409" t="s">
        <v>493</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c r="O18" s="396"/>
      <c r="P18" s="396"/>
      <c r="Q18" s="396"/>
      <c r="R18" s="396"/>
      <c r="S18" s="397"/>
    </row>
    <row r="19" spans="1:19" ht="15" customHeight="1" x14ac:dyDescent="0.25">
      <c r="A19" s="385"/>
      <c r="B19" s="412" t="s">
        <v>817</v>
      </c>
      <c r="C19" s="413"/>
      <c r="D19" s="413"/>
      <c r="E19" s="413"/>
      <c r="F19" s="413"/>
      <c r="G19" s="413"/>
      <c r="H19" s="413"/>
      <c r="I19" s="413"/>
      <c r="J19" s="413"/>
      <c r="K19" s="413"/>
      <c r="L19" s="413"/>
      <c r="M19" s="414"/>
      <c r="N19" s="415" t="s">
        <v>499</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t="s">
        <v>571</v>
      </c>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t="s">
        <v>818</v>
      </c>
      <c r="C24" s="413"/>
      <c r="D24" s="413"/>
      <c r="E24" s="413"/>
      <c r="F24" s="413"/>
      <c r="G24" s="413"/>
      <c r="H24" s="413"/>
      <c r="I24" s="413"/>
      <c r="J24" s="413"/>
      <c r="K24" s="413"/>
      <c r="L24" s="413"/>
      <c r="M24" s="414"/>
      <c r="N24" s="415" t="s">
        <v>587</v>
      </c>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t="s">
        <v>819</v>
      </c>
      <c r="C29" s="413"/>
      <c r="D29" s="413"/>
      <c r="E29" s="413"/>
      <c r="F29" s="413"/>
      <c r="G29" s="413"/>
      <c r="H29" s="413"/>
      <c r="I29" s="413"/>
      <c r="J29" s="413"/>
      <c r="K29" s="413"/>
      <c r="L29" s="413"/>
      <c r="M29" s="414"/>
      <c r="N29" s="415" t="s">
        <v>571</v>
      </c>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820</v>
      </c>
      <c r="C34" s="401"/>
      <c r="D34" s="401"/>
      <c r="E34" s="401"/>
      <c r="F34" s="401"/>
      <c r="G34" s="401"/>
      <c r="H34" s="401"/>
      <c r="I34" s="401"/>
      <c r="J34" s="401"/>
      <c r="K34" s="401"/>
      <c r="L34" s="401"/>
      <c r="M34" s="402"/>
      <c r="N34" s="409" t="s">
        <v>501</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821</v>
      </c>
      <c r="C39" s="413"/>
      <c r="D39" s="413"/>
      <c r="E39" s="413"/>
      <c r="F39" s="413"/>
      <c r="G39" s="413"/>
      <c r="H39" s="413"/>
      <c r="I39" s="413"/>
      <c r="J39" s="413"/>
      <c r="K39" s="413"/>
      <c r="L39" s="413"/>
      <c r="M39" s="414"/>
      <c r="N39" s="415" t="s">
        <v>503</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t="s">
        <v>537</v>
      </c>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t="s">
        <v>822</v>
      </c>
      <c r="C44" s="413"/>
      <c r="D44" s="413"/>
      <c r="E44" s="413"/>
      <c r="F44" s="413"/>
      <c r="G44" s="413"/>
      <c r="H44" s="413"/>
      <c r="I44" s="413"/>
      <c r="J44" s="413"/>
      <c r="K44" s="413"/>
      <c r="L44" s="413"/>
      <c r="M44" s="414"/>
      <c r="N44" s="415" t="s">
        <v>503</v>
      </c>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t="s">
        <v>823</v>
      </c>
      <c r="C49" s="413"/>
      <c r="D49" s="413"/>
      <c r="E49" s="413"/>
      <c r="F49" s="413"/>
      <c r="G49" s="413"/>
      <c r="H49" s="413"/>
      <c r="I49" s="413"/>
      <c r="J49" s="413"/>
      <c r="K49" s="413"/>
      <c r="L49" s="413"/>
      <c r="M49" s="414"/>
      <c r="N49" s="415" t="s">
        <v>503</v>
      </c>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t="s">
        <v>625</v>
      </c>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826</v>
      </c>
      <c r="C54" s="401"/>
      <c r="D54" s="401"/>
      <c r="E54" s="401"/>
      <c r="F54" s="401"/>
      <c r="G54" s="401"/>
      <c r="H54" s="401"/>
      <c r="I54" s="401"/>
      <c r="J54" s="401"/>
      <c r="K54" s="401"/>
      <c r="L54" s="401"/>
      <c r="M54" s="402"/>
      <c r="N54" s="409" t="s">
        <v>562</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t="s">
        <v>824</v>
      </c>
      <c r="C59" s="413"/>
      <c r="D59" s="413"/>
      <c r="E59" s="413"/>
      <c r="F59" s="413"/>
      <c r="G59" s="413"/>
      <c r="H59" s="413"/>
      <c r="I59" s="413"/>
      <c r="J59" s="413"/>
      <c r="K59" s="413"/>
      <c r="L59" s="413"/>
      <c r="M59" s="414"/>
      <c r="N59" s="415" t="s">
        <v>505</v>
      </c>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t="s">
        <v>543</v>
      </c>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t="s">
        <v>825</v>
      </c>
      <c r="C64" s="413"/>
      <c r="D64" s="413"/>
      <c r="E64" s="413"/>
      <c r="F64" s="413"/>
      <c r="G64" s="413"/>
      <c r="H64" s="413"/>
      <c r="I64" s="413"/>
      <c r="J64" s="413"/>
      <c r="K64" s="413"/>
      <c r="L64" s="413"/>
      <c r="M64" s="414"/>
      <c r="N64" s="415" t="s">
        <v>507</v>
      </c>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t="s">
        <v>589</v>
      </c>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t="s">
        <v>629</v>
      </c>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P1_POWiR!G53</f>
        <v>12</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12</v>
      </c>
      <c r="H72" s="379"/>
      <c r="I72" s="380"/>
      <c r="J72" s="358"/>
      <c r="K72" s="361"/>
      <c r="L72" s="372" t="s">
        <v>92</v>
      </c>
      <c r="M72" s="373"/>
      <c r="N72" s="373"/>
      <c r="O72" s="373"/>
      <c r="P72" s="373"/>
      <c r="Q72" s="373"/>
      <c r="R72" s="373"/>
      <c r="S72" s="374"/>
    </row>
    <row r="73" spans="1:19" ht="15" customHeight="1" x14ac:dyDescent="0.25">
      <c r="A73" s="385"/>
      <c r="B73" s="352" t="s">
        <v>93</v>
      </c>
      <c r="C73" s="353"/>
      <c r="D73" s="353"/>
      <c r="E73" s="353"/>
      <c r="F73" s="354"/>
      <c r="G73" s="355"/>
      <c r="H73" s="356"/>
      <c r="I73" s="357"/>
      <c r="J73" s="358"/>
      <c r="K73" s="361"/>
      <c r="L73" s="372" t="s">
        <v>94</v>
      </c>
      <c r="M73" s="373"/>
      <c r="N73" s="373"/>
      <c r="O73" s="373"/>
      <c r="P73" s="373"/>
      <c r="Q73" s="373"/>
      <c r="R73" s="373"/>
      <c r="S73" s="374"/>
    </row>
    <row r="74" spans="1:19" ht="15" customHeight="1" x14ac:dyDescent="0.25">
      <c r="A74" s="385"/>
      <c r="B74" s="352" t="s">
        <v>95</v>
      </c>
      <c r="C74" s="353"/>
      <c r="D74" s="353"/>
      <c r="E74" s="353"/>
      <c r="F74" s="354"/>
      <c r="G74" s="355"/>
      <c r="H74" s="356"/>
      <c r="I74" s="357"/>
      <c r="J74" s="358"/>
      <c r="K74" s="361"/>
      <c r="L74" s="372" t="s">
        <v>96</v>
      </c>
      <c r="M74" s="373"/>
      <c r="N74" s="373"/>
      <c r="O74" s="373"/>
      <c r="P74" s="373"/>
      <c r="Q74" s="373"/>
      <c r="R74" s="373"/>
      <c r="S74" s="374"/>
    </row>
    <row r="75" spans="1:19" ht="15" customHeight="1" x14ac:dyDescent="0.25">
      <c r="A75" s="385"/>
      <c r="B75" s="352" t="s">
        <v>97</v>
      </c>
      <c r="C75" s="353"/>
      <c r="D75" s="353"/>
      <c r="E75" s="353"/>
      <c r="F75" s="354"/>
      <c r="G75" s="355"/>
      <c r="H75" s="356"/>
      <c r="I75" s="357"/>
      <c r="J75" s="358"/>
      <c r="K75" s="361"/>
      <c r="L75" s="372" t="s">
        <v>132</v>
      </c>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t="s">
        <v>168</v>
      </c>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c r="M77" s="373"/>
      <c r="N77" s="373"/>
      <c r="O77" s="373"/>
      <c r="P77" s="373"/>
      <c r="Q77" s="373"/>
      <c r="R77" s="373"/>
      <c r="S77" s="374"/>
    </row>
    <row r="78" spans="1:19" ht="15" customHeight="1" x14ac:dyDescent="0.25">
      <c r="A78" s="385"/>
      <c r="B78" s="352" t="s">
        <v>103</v>
      </c>
      <c r="C78" s="353"/>
      <c r="D78" s="353"/>
      <c r="E78" s="353"/>
      <c r="F78" s="354"/>
      <c r="G78" s="355">
        <v>12</v>
      </c>
      <c r="H78" s="356"/>
      <c r="I78" s="357"/>
      <c r="J78" s="358"/>
      <c r="K78" s="361"/>
      <c r="L78" s="372"/>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147</v>
      </c>
      <c r="M81" s="373"/>
      <c r="N81" s="373"/>
      <c r="O81" s="373"/>
      <c r="P81" s="373"/>
      <c r="Q81" s="373"/>
      <c r="R81" s="373"/>
      <c r="S81" s="374"/>
    </row>
    <row r="82" spans="1:19" ht="15" customHeight="1" x14ac:dyDescent="0.25">
      <c r="A82" s="385"/>
      <c r="B82" s="352" t="s">
        <v>110</v>
      </c>
      <c r="C82" s="353"/>
      <c r="D82" s="353"/>
      <c r="E82" s="353"/>
      <c r="F82" s="354"/>
      <c r="G82" s="355"/>
      <c r="H82" s="356"/>
      <c r="I82" s="357"/>
      <c r="J82" s="358"/>
      <c r="K82" s="361"/>
      <c r="L82" s="372" t="s">
        <v>109</v>
      </c>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t="s">
        <v>148</v>
      </c>
      <c r="M83" s="373"/>
      <c r="N83" s="373"/>
      <c r="O83" s="373"/>
      <c r="P83" s="373"/>
      <c r="Q83" s="373"/>
      <c r="R83" s="373"/>
      <c r="S83" s="374"/>
    </row>
    <row r="84" spans="1:19" ht="15" customHeight="1" x14ac:dyDescent="0.25">
      <c r="A84" s="385"/>
      <c r="B84" s="366" t="s">
        <v>11</v>
      </c>
      <c r="C84" s="367"/>
      <c r="D84" s="367"/>
      <c r="E84" s="367"/>
      <c r="F84" s="368"/>
      <c r="G84" s="369">
        <f>P1_POWiR!H53</f>
        <v>13</v>
      </c>
      <c r="H84" s="370"/>
      <c r="I84" s="371"/>
      <c r="J84" s="358"/>
      <c r="K84" s="361"/>
      <c r="L84" s="372"/>
      <c r="M84" s="373"/>
      <c r="N84" s="373"/>
      <c r="O84" s="373"/>
      <c r="P84" s="373"/>
      <c r="Q84" s="373"/>
      <c r="R84" s="373"/>
      <c r="S84" s="374"/>
    </row>
    <row r="85" spans="1:19" ht="15" customHeight="1" x14ac:dyDescent="0.25">
      <c r="A85" s="385"/>
      <c r="B85" s="375" t="s">
        <v>114</v>
      </c>
      <c r="C85" s="376"/>
      <c r="D85" s="376"/>
      <c r="E85" s="376"/>
      <c r="F85" s="377"/>
      <c r="G85" s="378">
        <f>SUM(G84,G71)</f>
        <v>25</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P1_POWiR!F53</f>
        <v>zaliczenie</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138</v>
      </c>
      <c r="C90" s="321"/>
      <c r="D90" s="321"/>
      <c r="E90" s="322"/>
      <c r="F90" s="323">
        <v>50</v>
      </c>
      <c r="G90" s="324"/>
      <c r="H90" s="324"/>
      <c r="I90" s="325"/>
      <c r="J90" s="344"/>
      <c r="K90" s="345"/>
      <c r="L90" s="326" t="s">
        <v>122</v>
      </c>
      <c r="M90" s="327"/>
      <c r="N90" s="327"/>
      <c r="O90" s="327"/>
      <c r="P90" s="327"/>
      <c r="Q90" s="327"/>
      <c r="R90" s="327"/>
      <c r="S90" s="328"/>
    </row>
    <row r="91" spans="1:19" ht="15" customHeight="1" x14ac:dyDescent="0.25">
      <c r="A91" s="340"/>
      <c r="B91" s="320" t="s">
        <v>98</v>
      </c>
      <c r="C91" s="321"/>
      <c r="D91" s="321"/>
      <c r="E91" s="322"/>
      <c r="F91" s="323">
        <v>30</v>
      </c>
      <c r="G91" s="324"/>
      <c r="H91" s="324"/>
      <c r="I91" s="325"/>
      <c r="J91" s="344"/>
      <c r="K91" s="345"/>
      <c r="L91" s="326" t="s">
        <v>123</v>
      </c>
      <c r="M91" s="327"/>
      <c r="N91" s="327"/>
      <c r="O91" s="327"/>
      <c r="P91" s="327"/>
      <c r="Q91" s="327"/>
      <c r="R91" s="327"/>
      <c r="S91" s="328"/>
    </row>
    <row r="92" spans="1:19" ht="15" customHeight="1" x14ac:dyDescent="0.25">
      <c r="A92" s="340"/>
      <c r="B92" s="320" t="s">
        <v>139</v>
      </c>
      <c r="C92" s="321"/>
      <c r="D92" s="321"/>
      <c r="E92" s="322"/>
      <c r="F92" s="323">
        <v>20</v>
      </c>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827</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828</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829</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2600-000000000000}">
      <formula1>ZAL</formula1>
    </dataValidation>
    <dataValidation type="list" allowBlank="1" showInputMessage="1" showErrorMessage="1" sqref="L7" xr:uid="{00000000-0002-0000-2600-000001000000}">
      <formula1>STATUS</formula1>
    </dataValidation>
    <dataValidation type="list" allowBlank="1" showInputMessage="1" showErrorMessage="1" sqref="L72:L79" xr:uid="{00000000-0002-0000-2600-000002000000}">
      <formula1>METODY</formula1>
    </dataValidation>
    <dataValidation type="list" allowBlank="1" showInputMessage="1" showErrorMessage="1" sqref="L81:L85" xr:uid="{00000000-0002-0000-2600-000003000000}">
      <formula1>PRAC_STUD</formula1>
    </dataValidation>
    <dataValidation type="list" allowBlank="1" showInputMessage="1" showErrorMessage="1" sqref="N14:S33" xr:uid="{00000000-0002-0000-2600-000004000000}">
      <formula1>KEW_P1</formula1>
    </dataValidation>
    <dataValidation type="list" allowBlank="1" showInputMessage="1" showErrorMessage="1" sqref="N34:S53" xr:uid="{00000000-0002-0000-2600-000005000000}">
      <formula1>KEU_P1</formula1>
    </dataValidation>
    <dataValidation type="list" allowBlank="1" showInputMessage="1" showErrorMessage="1" sqref="N54:S68" xr:uid="{00000000-0002-0000-2600-000006000000}">
      <formula1>KEK_P1</formula1>
    </dataValidation>
  </dataValidations>
  <hyperlinks>
    <hyperlink ref="O13" r:id="rId1" xr:uid="{00000000-0004-0000-26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5">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P1_POWiR!B12</f>
        <v>Moduł P1/1</v>
      </c>
      <c r="B3" s="452"/>
      <c r="C3" s="452"/>
      <c r="D3" s="453" t="str">
        <f>P1_POWiR!C12</f>
        <v>SPOŁECZNO-HUMANISTYCZNE PODSTAWY PEDAGOGIKI</v>
      </c>
      <c r="E3" s="454"/>
      <c r="F3" s="454"/>
      <c r="G3" s="454"/>
      <c r="H3" s="454"/>
      <c r="I3" s="454"/>
      <c r="J3" s="454"/>
      <c r="K3" s="455"/>
      <c r="L3" s="3"/>
      <c r="M3" s="3"/>
      <c r="N3" s="3"/>
      <c r="O3" s="3"/>
      <c r="P3" s="3"/>
      <c r="Q3" s="3"/>
      <c r="R3" s="3"/>
    </row>
    <row r="4" spans="1:19" ht="18.75" thickBot="1" x14ac:dyDescent="0.3">
      <c r="A4" s="456" t="s">
        <v>49</v>
      </c>
      <c r="B4" s="456"/>
      <c r="C4" s="456"/>
      <c r="D4" s="457" t="str">
        <f>P1_POWiR!B14</f>
        <v>Przedmiot 1.2.</v>
      </c>
      <c r="E4" s="458"/>
      <c r="F4" s="458"/>
      <c r="G4" s="458"/>
      <c r="H4" s="458"/>
      <c r="I4" s="458"/>
      <c r="J4" s="458"/>
      <c r="K4" s="459"/>
      <c r="L4" s="3"/>
      <c r="M4" s="3"/>
      <c r="N4" s="3"/>
      <c r="O4" s="3"/>
      <c r="P4" s="3"/>
      <c r="Q4" s="3"/>
      <c r="R4" s="3"/>
    </row>
    <row r="5" spans="1:19" ht="21" thickBot="1" x14ac:dyDescent="0.3">
      <c r="A5" s="446" t="s">
        <v>50</v>
      </c>
      <c r="B5" s="446"/>
      <c r="C5" s="446"/>
      <c r="D5" s="460" t="str">
        <f>P1_POWiR!C14</f>
        <v>Podstawy  psychologii</v>
      </c>
      <c r="E5" s="460"/>
      <c r="F5" s="460"/>
      <c r="G5" s="460"/>
      <c r="H5" s="460"/>
      <c r="I5" s="460"/>
      <c r="J5" s="460"/>
      <c r="K5" s="460"/>
      <c r="L5" s="444" t="s">
        <v>28</v>
      </c>
      <c r="M5" s="444"/>
      <c r="N5" s="38">
        <f>P1_POWiR!E14</f>
        <v>4</v>
      </c>
      <c r="O5" s="444" t="s">
        <v>29</v>
      </c>
      <c r="P5" s="444"/>
      <c r="Q5" s="445" t="str">
        <f>P1_POWiR!J12</f>
        <v>prof. E.Radecki</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(1)'!G6</f>
        <v>I</v>
      </c>
      <c r="H7" s="86" t="s">
        <v>33</v>
      </c>
      <c r="I7" s="37">
        <f>'M (1)'!I6</f>
        <v>1</v>
      </c>
      <c r="J7" s="247" t="s">
        <v>53</v>
      </c>
      <c r="K7" s="248"/>
      <c r="L7" s="447" t="s">
        <v>35</v>
      </c>
      <c r="M7" s="448"/>
      <c r="N7" s="6" t="s">
        <v>36</v>
      </c>
      <c r="O7" s="449" t="s">
        <v>37</v>
      </c>
      <c r="P7" s="449"/>
      <c r="Q7" s="450" t="s">
        <v>38</v>
      </c>
      <c r="R7" s="450"/>
      <c r="S7" s="39">
        <f>P1_POWiR!G14</f>
        <v>18</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874</v>
      </c>
      <c r="C14" s="401"/>
      <c r="D14" s="401"/>
      <c r="E14" s="401"/>
      <c r="F14" s="401"/>
      <c r="G14" s="401"/>
      <c r="H14" s="401"/>
      <c r="I14" s="401"/>
      <c r="J14" s="401"/>
      <c r="K14" s="401"/>
      <c r="L14" s="401"/>
      <c r="M14" s="402"/>
      <c r="N14" s="409" t="s">
        <v>493</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t="s">
        <v>513</v>
      </c>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c r="O18" s="396"/>
      <c r="P18" s="396"/>
      <c r="Q18" s="396"/>
      <c r="R18" s="396"/>
      <c r="S18" s="397"/>
    </row>
    <row r="19" spans="1:19" ht="15" customHeight="1" x14ac:dyDescent="0.25">
      <c r="A19" s="385"/>
      <c r="B19" s="412" t="s">
        <v>875</v>
      </c>
      <c r="C19" s="413"/>
      <c r="D19" s="413"/>
      <c r="E19" s="413"/>
      <c r="F19" s="413"/>
      <c r="G19" s="413"/>
      <c r="H19" s="413"/>
      <c r="I19" s="413"/>
      <c r="J19" s="413"/>
      <c r="K19" s="413"/>
      <c r="L19" s="413"/>
      <c r="M19" s="414"/>
      <c r="N19" s="415" t="s">
        <v>513</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t="s">
        <v>876</v>
      </c>
      <c r="C24" s="413"/>
      <c r="D24" s="413"/>
      <c r="E24" s="413"/>
      <c r="F24" s="413"/>
      <c r="G24" s="413"/>
      <c r="H24" s="413"/>
      <c r="I24" s="413"/>
      <c r="J24" s="413"/>
      <c r="K24" s="413"/>
      <c r="L24" s="413"/>
      <c r="M24" s="414"/>
      <c r="N24" s="415" t="s">
        <v>493</v>
      </c>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c r="C29" s="413"/>
      <c r="D29" s="413"/>
      <c r="E29" s="413"/>
      <c r="F29" s="413"/>
      <c r="G29" s="413"/>
      <c r="H29" s="413"/>
      <c r="I29" s="413"/>
      <c r="J29" s="413"/>
      <c r="K29" s="413"/>
      <c r="L29" s="413"/>
      <c r="M29" s="414"/>
      <c r="N29" s="415"/>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877</v>
      </c>
      <c r="C34" s="401"/>
      <c r="D34" s="401"/>
      <c r="E34" s="401"/>
      <c r="F34" s="401"/>
      <c r="G34" s="401"/>
      <c r="H34" s="401"/>
      <c r="I34" s="401"/>
      <c r="J34" s="401"/>
      <c r="K34" s="401"/>
      <c r="L34" s="401"/>
      <c r="M34" s="402"/>
      <c r="N34" s="409" t="s">
        <v>501</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878</v>
      </c>
      <c r="C39" s="413"/>
      <c r="D39" s="413"/>
      <c r="E39" s="413"/>
      <c r="F39" s="413"/>
      <c r="G39" s="413"/>
      <c r="H39" s="413"/>
      <c r="I39" s="413"/>
      <c r="J39" s="413"/>
      <c r="K39" s="413"/>
      <c r="L39" s="413"/>
      <c r="M39" s="414"/>
      <c r="N39" s="415" t="s">
        <v>501</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t="s">
        <v>518</v>
      </c>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t="s">
        <v>625</v>
      </c>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t="s">
        <v>879</v>
      </c>
      <c r="C44" s="413"/>
      <c r="D44" s="413"/>
      <c r="E44" s="413"/>
      <c r="F44" s="413"/>
      <c r="G44" s="413"/>
      <c r="H44" s="413"/>
      <c r="I44" s="413"/>
      <c r="J44" s="413"/>
      <c r="K44" s="413"/>
      <c r="L44" s="413"/>
      <c r="M44" s="414"/>
      <c r="N44" s="415" t="s">
        <v>501</v>
      </c>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t="s">
        <v>518</v>
      </c>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t="s">
        <v>625</v>
      </c>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t="s">
        <v>880</v>
      </c>
      <c r="C49" s="413"/>
      <c r="D49" s="413"/>
      <c r="E49" s="413"/>
      <c r="F49" s="413"/>
      <c r="G49" s="413"/>
      <c r="H49" s="413"/>
      <c r="I49" s="413"/>
      <c r="J49" s="413"/>
      <c r="K49" s="413"/>
      <c r="L49" s="413"/>
      <c r="M49" s="414"/>
      <c r="N49" s="415" t="s">
        <v>521</v>
      </c>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t="s">
        <v>518</v>
      </c>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t="s">
        <v>537</v>
      </c>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t="s">
        <v>539</v>
      </c>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881</v>
      </c>
      <c r="C54" s="401"/>
      <c r="D54" s="401"/>
      <c r="E54" s="401"/>
      <c r="F54" s="401"/>
      <c r="G54" s="401"/>
      <c r="H54" s="401"/>
      <c r="I54" s="401"/>
      <c r="J54" s="401"/>
      <c r="K54" s="401"/>
      <c r="L54" s="401"/>
      <c r="M54" s="402"/>
      <c r="N54" s="409" t="s">
        <v>505</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t="s">
        <v>882</v>
      </c>
      <c r="C59" s="413"/>
      <c r="D59" s="413"/>
      <c r="E59" s="413"/>
      <c r="F59" s="413"/>
      <c r="G59" s="413"/>
      <c r="H59" s="413"/>
      <c r="I59" s="413"/>
      <c r="J59" s="413"/>
      <c r="K59" s="413"/>
      <c r="L59" s="413"/>
      <c r="M59" s="414"/>
      <c r="N59" s="415" t="s">
        <v>505</v>
      </c>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t="s">
        <v>507</v>
      </c>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t="s">
        <v>883</v>
      </c>
      <c r="C64" s="413"/>
      <c r="D64" s="413"/>
      <c r="E64" s="413"/>
      <c r="F64" s="413"/>
      <c r="G64" s="413"/>
      <c r="H64" s="413"/>
      <c r="I64" s="413"/>
      <c r="J64" s="413"/>
      <c r="K64" s="413"/>
      <c r="L64" s="413"/>
      <c r="M64" s="414"/>
      <c r="N64" s="415" t="s">
        <v>543</v>
      </c>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t="s">
        <v>630</v>
      </c>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P1_POWiR!G14</f>
        <v>18</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18</v>
      </c>
      <c r="H72" s="379"/>
      <c r="I72" s="380"/>
      <c r="J72" s="358"/>
      <c r="K72" s="361"/>
      <c r="L72" s="372" t="s">
        <v>93</v>
      </c>
      <c r="M72" s="373"/>
      <c r="N72" s="373"/>
      <c r="O72" s="373"/>
      <c r="P72" s="373"/>
      <c r="Q72" s="373"/>
      <c r="R72" s="373"/>
      <c r="S72" s="374"/>
    </row>
    <row r="73" spans="1:19" ht="15" customHeight="1" x14ac:dyDescent="0.25">
      <c r="A73" s="385"/>
      <c r="B73" s="352" t="s">
        <v>93</v>
      </c>
      <c r="C73" s="353"/>
      <c r="D73" s="353"/>
      <c r="E73" s="353"/>
      <c r="F73" s="354"/>
      <c r="G73" s="355">
        <v>7</v>
      </c>
      <c r="H73" s="356"/>
      <c r="I73" s="357"/>
      <c r="J73" s="358"/>
      <c r="K73" s="361"/>
      <c r="L73" s="372" t="s">
        <v>92</v>
      </c>
      <c r="M73" s="373"/>
      <c r="N73" s="373"/>
      <c r="O73" s="373"/>
      <c r="P73" s="373"/>
      <c r="Q73" s="373"/>
      <c r="R73" s="373"/>
      <c r="S73" s="374"/>
    </row>
    <row r="74" spans="1:19" ht="15" customHeight="1" x14ac:dyDescent="0.25">
      <c r="A74" s="385"/>
      <c r="B74" s="352" t="s">
        <v>95</v>
      </c>
      <c r="C74" s="353"/>
      <c r="D74" s="353"/>
      <c r="E74" s="353"/>
      <c r="F74" s="354"/>
      <c r="G74" s="355">
        <v>4</v>
      </c>
      <c r="H74" s="356"/>
      <c r="I74" s="357"/>
      <c r="J74" s="358"/>
      <c r="K74" s="361"/>
      <c r="L74" s="372" t="s">
        <v>94</v>
      </c>
      <c r="M74" s="373"/>
      <c r="N74" s="373"/>
      <c r="O74" s="373"/>
      <c r="P74" s="373"/>
      <c r="Q74" s="373"/>
      <c r="R74" s="373"/>
      <c r="S74" s="374"/>
    </row>
    <row r="75" spans="1:19" ht="15" customHeight="1" x14ac:dyDescent="0.25">
      <c r="A75" s="385"/>
      <c r="B75" s="352" t="s">
        <v>97</v>
      </c>
      <c r="C75" s="353"/>
      <c r="D75" s="353"/>
      <c r="E75" s="353"/>
      <c r="F75" s="354"/>
      <c r="G75" s="355"/>
      <c r="H75" s="356"/>
      <c r="I75" s="357"/>
      <c r="J75" s="358"/>
      <c r="K75" s="361"/>
      <c r="L75" s="372" t="s">
        <v>96</v>
      </c>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t="s">
        <v>137</v>
      </c>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t="s">
        <v>100</v>
      </c>
      <c r="M77" s="373"/>
      <c r="N77" s="373"/>
      <c r="O77" s="373"/>
      <c r="P77" s="373"/>
      <c r="Q77" s="373"/>
      <c r="R77" s="373"/>
      <c r="S77" s="374"/>
    </row>
    <row r="78" spans="1:19" ht="15" customHeight="1" x14ac:dyDescent="0.25">
      <c r="A78" s="385"/>
      <c r="B78" s="352" t="s">
        <v>103</v>
      </c>
      <c r="C78" s="353"/>
      <c r="D78" s="353"/>
      <c r="E78" s="353"/>
      <c r="F78" s="354"/>
      <c r="G78" s="355">
        <v>6</v>
      </c>
      <c r="H78" s="356"/>
      <c r="I78" s="357"/>
      <c r="J78" s="358"/>
      <c r="K78" s="361"/>
      <c r="L78" s="372" t="s">
        <v>102</v>
      </c>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109</v>
      </c>
      <c r="M81" s="373"/>
      <c r="N81" s="373"/>
      <c r="O81" s="373"/>
      <c r="P81" s="373"/>
      <c r="Q81" s="373"/>
      <c r="R81" s="373"/>
      <c r="S81" s="374"/>
    </row>
    <row r="82" spans="1:19" ht="15" customHeight="1" x14ac:dyDescent="0.25">
      <c r="A82" s="385"/>
      <c r="B82" s="352" t="s">
        <v>110</v>
      </c>
      <c r="C82" s="353"/>
      <c r="D82" s="353"/>
      <c r="E82" s="353"/>
      <c r="F82" s="354"/>
      <c r="G82" s="355">
        <v>1</v>
      </c>
      <c r="H82" s="356"/>
      <c r="I82" s="357"/>
      <c r="J82" s="358"/>
      <c r="K82" s="361"/>
      <c r="L82" s="372" t="s">
        <v>147</v>
      </c>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t="s">
        <v>148</v>
      </c>
      <c r="M83" s="373"/>
      <c r="N83" s="373"/>
      <c r="O83" s="373"/>
      <c r="P83" s="373"/>
      <c r="Q83" s="373"/>
      <c r="R83" s="373"/>
      <c r="S83" s="374"/>
    </row>
    <row r="84" spans="1:19" ht="15" customHeight="1" x14ac:dyDescent="0.25">
      <c r="A84" s="385"/>
      <c r="B84" s="366" t="s">
        <v>11</v>
      </c>
      <c r="C84" s="367"/>
      <c r="D84" s="367"/>
      <c r="E84" s="367"/>
      <c r="F84" s="368"/>
      <c r="G84" s="369">
        <f>P1_POWiR!H14</f>
        <v>82</v>
      </c>
      <c r="H84" s="370"/>
      <c r="I84" s="371"/>
      <c r="J84" s="358"/>
      <c r="K84" s="361"/>
      <c r="L84" s="372" t="s">
        <v>134</v>
      </c>
      <c r="M84" s="373"/>
      <c r="N84" s="373"/>
      <c r="O84" s="373"/>
      <c r="P84" s="373"/>
      <c r="Q84" s="373"/>
      <c r="R84" s="373"/>
      <c r="S84" s="374"/>
    </row>
    <row r="85" spans="1:19" ht="15" customHeight="1" x14ac:dyDescent="0.25">
      <c r="A85" s="385"/>
      <c r="B85" s="375" t="s">
        <v>114</v>
      </c>
      <c r="C85" s="376"/>
      <c r="D85" s="376"/>
      <c r="E85" s="376"/>
      <c r="F85" s="377"/>
      <c r="G85" s="378">
        <f>SUM(G84,G71)</f>
        <v>100</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P1_POWiR!F14</f>
        <v>egzamin</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144</v>
      </c>
      <c r="C90" s="321"/>
      <c r="D90" s="321"/>
      <c r="E90" s="322"/>
      <c r="F90" s="323">
        <v>50</v>
      </c>
      <c r="G90" s="324"/>
      <c r="H90" s="324"/>
      <c r="I90" s="325"/>
      <c r="J90" s="344"/>
      <c r="K90" s="345"/>
      <c r="L90" s="326" t="s">
        <v>122</v>
      </c>
      <c r="M90" s="327"/>
      <c r="N90" s="327"/>
      <c r="O90" s="327"/>
      <c r="P90" s="327"/>
      <c r="Q90" s="327"/>
      <c r="R90" s="327"/>
      <c r="S90" s="328"/>
    </row>
    <row r="91" spans="1:19" ht="15" customHeight="1" x14ac:dyDescent="0.25">
      <c r="A91" s="340"/>
      <c r="B91" s="320" t="s">
        <v>98</v>
      </c>
      <c r="C91" s="321"/>
      <c r="D91" s="321"/>
      <c r="E91" s="322"/>
      <c r="F91" s="323">
        <v>30</v>
      </c>
      <c r="G91" s="324"/>
      <c r="H91" s="324"/>
      <c r="I91" s="325"/>
      <c r="J91" s="344"/>
      <c r="K91" s="345"/>
      <c r="L91" s="326" t="s">
        <v>123</v>
      </c>
      <c r="M91" s="327"/>
      <c r="N91" s="327"/>
      <c r="O91" s="327"/>
      <c r="P91" s="327"/>
      <c r="Q91" s="327"/>
      <c r="R91" s="327"/>
      <c r="S91" s="328"/>
    </row>
    <row r="92" spans="1:19" ht="15" customHeight="1" x14ac:dyDescent="0.25">
      <c r="A92" s="340"/>
      <c r="B92" s="320" t="s">
        <v>139</v>
      </c>
      <c r="C92" s="321"/>
      <c r="D92" s="321"/>
      <c r="E92" s="322"/>
      <c r="F92" s="323">
        <v>20</v>
      </c>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884</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885</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886</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0300-000000000000}">
      <formula1>KEK_P1</formula1>
    </dataValidation>
    <dataValidation type="list" allowBlank="1" showInputMessage="1" showErrorMessage="1" sqref="N34:S53" xr:uid="{00000000-0002-0000-0300-000001000000}">
      <formula1>KEU_P1</formula1>
    </dataValidation>
    <dataValidation type="list" allowBlank="1" showInputMessage="1" showErrorMessage="1" sqref="N14:S33" xr:uid="{00000000-0002-0000-0300-000002000000}">
      <formula1>KEW_P1</formula1>
    </dataValidation>
    <dataValidation type="list" allowBlank="1" showInputMessage="1" showErrorMessage="1" sqref="L81:L85" xr:uid="{00000000-0002-0000-0300-000003000000}">
      <formula1>PRAC_STUD</formula1>
    </dataValidation>
    <dataValidation type="list" allowBlank="1" showInputMessage="1" showErrorMessage="1" sqref="L72:L79" xr:uid="{00000000-0002-0000-0300-000004000000}">
      <formula1>METODY</formula1>
    </dataValidation>
    <dataValidation type="list" allowBlank="1" showInputMessage="1" showErrorMessage="1" sqref="L7" xr:uid="{00000000-0002-0000-0300-000005000000}">
      <formula1>STATUS</formula1>
    </dataValidation>
    <dataValidation type="list" allowBlank="1" showInputMessage="1" showErrorMessage="1" sqref="B90:E94" xr:uid="{00000000-0002-0000-0300-000006000000}">
      <formula1>ZAL</formula1>
    </dataValidation>
  </dataValidations>
  <hyperlinks>
    <hyperlink ref="O13" r:id="rId1" xr:uid="{00000000-0004-0000-03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Arkusz38">
    <tabColor rgb="FF9797FF"/>
    <pageSetUpPr fitToPage="1"/>
  </sheetPr>
  <dimension ref="A1:R29"/>
  <sheetViews>
    <sheetView showGridLines="0" topLeftCell="A4" zoomScale="90" zoomScaleNormal="90" zoomScaleSheetLayoutView="50" workbookViewId="0">
      <selection activeCell="L22" sqref="L22:R22"/>
    </sheetView>
  </sheetViews>
  <sheetFormatPr defaultColWidth="8.7109375" defaultRowHeight="15" x14ac:dyDescent="0.25"/>
  <cols>
    <col min="1" max="1" width="16.7109375" customWidth="1"/>
    <col min="2" max="3" width="10.7109375" customWidth="1"/>
    <col min="4" max="4" width="20.7109375" customWidth="1"/>
    <col min="5" max="5" width="21.28515625" customWidth="1"/>
    <col min="6" max="6" width="11.5703125" customWidth="1"/>
    <col min="7" max="7" width="11.7109375" customWidth="1"/>
    <col min="8" max="9" width="10.7109375" customWidth="1"/>
    <col min="10" max="10" width="20.7109375" customWidth="1"/>
    <col min="11" max="18" width="10.7109375" customWidth="1"/>
  </cols>
  <sheetData>
    <row r="1" spans="1:18" ht="26.25" thickBot="1" x14ac:dyDescent="0.3">
      <c r="A1" s="230" t="str">
        <f>P1_POWiR!B2</f>
        <v>2022/2023</v>
      </c>
      <c r="B1" s="231"/>
      <c r="C1" s="32"/>
      <c r="D1" s="1"/>
    </row>
    <row r="2" spans="1:18" ht="10.15" customHeight="1" thickBot="1" x14ac:dyDescent="0.3"/>
    <row r="3" spans="1:18" ht="39" customHeight="1" thickBot="1" x14ac:dyDescent="0.3">
      <c r="A3" s="232" t="s">
        <v>26</v>
      </c>
      <c r="B3" s="233"/>
      <c r="C3" s="235" t="str">
        <f>P1_POWiR!B54</f>
        <v>Moduł P1/8</v>
      </c>
      <c r="D3" s="236"/>
      <c r="E3" s="236"/>
      <c r="F3" s="237"/>
      <c r="G3" s="2"/>
      <c r="H3" s="2"/>
      <c r="I3" s="2"/>
      <c r="J3" s="2"/>
      <c r="K3" s="2"/>
      <c r="L3" s="3"/>
      <c r="M3" s="3"/>
      <c r="N3" s="3"/>
      <c r="O3" s="3"/>
      <c r="P3" s="3"/>
      <c r="Q3" s="3"/>
    </row>
    <row r="4" spans="1:18" ht="39.75" customHeight="1" thickBot="1" x14ac:dyDescent="0.3">
      <c r="A4" s="234" t="s">
        <v>27</v>
      </c>
      <c r="B4" s="234"/>
      <c r="C4" s="224" t="str">
        <f>P1_POWiR!C54</f>
        <v>MODUŁ SPECJALNOŚCIOWY (1-POWiR)</v>
      </c>
      <c r="D4" s="225"/>
      <c r="E4" s="225"/>
      <c r="F4" s="225"/>
      <c r="G4" s="225"/>
      <c r="H4" s="225"/>
      <c r="I4" s="225"/>
      <c r="J4" s="226"/>
      <c r="K4" s="229" t="s">
        <v>28</v>
      </c>
      <c r="L4" s="229"/>
      <c r="M4" s="62">
        <f>P1_POWiR!E54</f>
        <v>4</v>
      </c>
      <c r="N4" s="227" t="s">
        <v>29</v>
      </c>
      <c r="O4" s="228"/>
      <c r="P4" s="221" t="str">
        <f>P1_POWiR!J54</f>
        <v>dr J.Balcer</v>
      </c>
      <c r="Q4" s="222"/>
      <c r="R4" s="223"/>
    </row>
    <row r="5" spans="1:18" ht="10.15" customHeight="1" thickBot="1" x14ac:dyDescent="0.3">
      <c r="A5" s="244"/>
      <c r="B5" s="244"/>
      <c r="C5" s="244"/>
      <c r="D5" s="244"/>
      <c r="E5" s="244"/>
      <c r="F5" s="244"/>
      <c r="G5" s="244"/>
      <c r="H5" s="244"/>
      <c r="I5" s="244"/>
      <c r="J5" s="244"/>
      <c r="K5" s="244"/>
      <c r="L5" s="244"/>
      <c r="M5" s="244"/>
      <c r="N5" s="244"/>
      <c r="O5" s="244"/>
      <c r="P5" s="244"/>
      <c r="Q5" s="244"/>
      <c r="R5" s="244"/>
    </row>
    <row r="6" spans="1:18" ht="43.35" customHeight="1" thickBot="1" x14ac:dyDescent="0.3">
      <c r="A6" s="234" t="s">
        <v>30</v>
      </c>
      <c r="B6" s="234"/>
      <c r="C6" s="235" t="str">
        <f>P1_POWiR!B3</f>
        <v>PEDAGOGIKA</v>
      </c>
      <c r="D6" s="237"/>
      <c r="E6" s="4" t="str">
        <f>P1_POWiR!B4</f>
        <v>I stopnia</v>
      </c>
      <c r="F6" s="61" t="s">
        <v>31</v>
      </c>
      <c r="G6" s="5" t="s">
        <v>166</v>
      </c>
      <c r="H6" s="61" t="s">
        <v>33</v>
      </c>
      <c r="I6" s="5">
        <v>3</v>
      </c>
      <c r="J6" s="6" t="s">
        <v>34</v>
      </c>
      <c r="K6" s="245" t="s">
        <v>35</v>
      </c>
      <c r="L6" s="245"/>
      <c r="M6" s="246" t="s">
        <v>36</v>
      </c>
      <c r="N6" s="246"/>
      <c r="O6" s="40" t="s">
        <v>37</v>
      </c>
      <c r="P6" s="247" t="s">
        <v>38</v>
      </c>
      <c r="Q6" s="248"/>
      <c r="R6" s="62">
        <f>P1_POWiR!G54</f>
        <v>48</v>
      </c>
    </row>
    <row r="7" spans="1:18" ht="10.15" customHeight="1" thickBot="1" x14ac:dyDescent="0.3">
      <c r="B7" s="7"/>
      <c r="C7" s="7"/>
      <c r="D7" s="7"/>
      <c r="E7" s="7"/>
      <c r="F7" s="7"/>
      <c r="G7" s="7"/>
      <c r="H7" s="7"/>
      <c r="I7" s="7"/>
      <c r="J7" s="7"/>
      <c r="K7" s="7"/>
      <c r="L7" s="7"/>
      <c r="M7" s="8"/>
      <c r="N7" s="7"/>
      <c r="O7" s="7"/>
      <c r="P7" s="7"/>
      <c r="Q7" s="7"/>
    </row>
    <row r="8" spans="1:18" ht="15" customHeight="1" x14ac:dyDescent="0.25">
      <c r="A8" s="249"/>
      <c r="B8" s="250"/>
      <c r="C8" s="250"/>
      <c r="D8" s="250"/>
      <c r="E8" s="250"/>
      <c r="F8" s="250"/>
      <c r="G8" s="250"/>
      <c r="H8" s="250"/>
      <c r="I8" s="250"/>
      <c r="J8" s="250"/>
      <c r="K8" s="250"/>
      <c r="L8" s="250"/>
      <c r="M8" s="250"/>
      <c r="N8" s="250"/>
      <c r="O8" s="250"/>
      <c r="P8" s="250"/>
      <c r="Q8" s="250"/>
      <c r="R8" s="251"/>
    </row>
    <row r="9" spans="1:18" ht="30" customHeight="1" x14ac:dyDescent="0.25">
      <c r="A9" s="252" t="s">
        <v>39</v>
      </c>
      <c r="B9" s="253"/>
      <c r="C9" s="253"/>
      <c r="D9" s="253"/>
      <c r="E9" s="253"/>
      <c r="F9" s="253"/>
      <c r="G9" s="253"/>
      <c r="H9" s="253"/>
      <c r="I9" s="253"/>
      <c r="J9" s="253"/>
      <c r="K9" s="253"/>
      <c r="L9" s="253"/>
      <c r="M9" s="253"/>
      <c r="N9" s="253"/>
      <c r="O9" s="253"/>
      <c r="P9" s="253"/>
      <c r="Q9" s="253"/>
      <c r="R9" s="254"/>
    </row>
    <row r="10" spans="1:18" ht="15" customHeight="1" x14ac:dyDescent="0.25">
      <c r="A10" s="255" t="s">
        <v>40</v>
      </c>
      <c r="B10" s="256"/>
      <c r="C10" s="256"/>
      <c r="D10" s="256"/>
      <c r="E10" s="256"/>
      <c r="F10" s="256"/>
      <c r="G10" s="256"/>
      <c r="H10" s="256"/>
      <c r="I10" s="256"/>
      <c r="J10" s="256"/>
      <c r="K10" s="256"/>
      <c r="L10" s="256"/>
      <c r="M10" s="256"/>
      <c r="N10" s="256"/>
      <c r="O10" s="256"/>
      <c r="P10" s="256"/>
      <c r="Q10" s="256"/>
      <c r="R10" s="257"/>
    </row>
    <row r="11" spans="1:18" ht="100.15" customHeight="1" thickBot="1" x14ac:dyDescent="0.3">
      <c r="A11" s="258" t="s">
        <v>1097</v>
      </c>
      <c r="B11" s="259"/>
      <c r="C11" s="259"/>
      <c r="D11" s="259"/>
      <c r="E11" s="259"/>
      <c r="F11" s="259"/>
      <c r="G11" s="259"/>
      <c r="H11" s="259"/>
      <c r="I11" s="259"/>
      <c r="J11" s="259"/>
      <c r="K11" s="259"/>
      <c r="L11" s="259"/>
      <c r="M11" s="259"/>
      <c r="N11" s="259"/>
      <c r="O11" s="259"/>
      <c r="P11" s="259"/>
      <c r="Q11" s="259"/>
      <c r="R11" s="260"/>
    </row>
    <row r="12" spans="1:18" ht="10.15" customHeight="1" thickBot="1" x14ac:dyDescent="0.3">
      <c r="A12" s="264"/>
      <c r="B12" s="264"/>
      <c r="C12" s="264"/>
      <c r="D12" s="264"/>
      <c r="E12" s="264"/>
      <c r="F12" s="264"/>
      <c r="G12" s="264"/>
      <c r="H12" s="264"/>
      <c r="I12" s="264"/>
      <c r="J12" s="264"/>
      <c r="K12" s="264"/>
      <c r="L12" s="264"/>
      <c r="M12" s="264"/>
      <c r="N12" s="264"/>
      <c r="O12" s="264"/>
      <c r="P12" s="264"/>
      <c r="Q12" s="264"/>
      <c r="R12" s="264"/>
    </row>
    <row r="13" spans="1:18" ht="15" customHeight="1" x14ac:dyDescent="0.25">
      <c r="A13" s="58"/>
      <c r="B13" s="59"/>
      <c r="C13" s="59"/>
      <c r="D13" s="59"/>
      <c r="E13" s="59"/>
      <c r="F13" s="59"/>
      <c r="G13" s="59"/>
      <c r="H13" s="59"/>
      <c r="I13" s="59"/>
      <c r="J13" s="59"/>
      <c r="K13" s="59"/>
      <c r="L13" s="59"/>
      <c r="M13" s="59"/>
      <c r="N13" s="59"/>
      <c r="O13" s="59"/>
      <c r="P13" s="59"/>
      <c r="Q13" s="59"/>
      <c r="R13" s="60"/>
    </row>
    <row r="14" spans="1:18" ht="30" customHeight="1" x14ac:dyDescent="0.25">
      <c r="A14" s="252" t="s">
        <v>41</v>
      </c>
      <c r="B14" s="253"/>
      <c r="C14" s="253"/>
      <c r="D14" s="253"/>
      <c r="E14" s="253"/>
      <c r="F14" s="253"/>
      <c r="G14" s="253"/>
      <c r="H14" s="253"/>
      <c r="I14" s="253"/>
      <c r="J14" s="253"/>
      <c r="K14" s="253"/>
      <c r="L14" s="253"/>
      <c r="M14" s="253"/>
      <c r="N14" s="253"/>
      <c r="O14" s="253"/>
      <c r="P14" s="253"/>
      <c r="Q14" s="253"/>
      <c r="R14" s="254"/>
    </row>
    <row r="15" spans="1:18" s="9" customFormat="1" ht="15" customHeight="1" x14ac:dyDescent="0.25">
      <c r="A15" s="268" t="s">
        <v>42</v>
      </c>
      <c r="B15" s="269"/>
      <c r="C15" s="269"/>
      <c r="D15" s="269"/>
      <c r="E15" s="269"/>
      <c r="F15" s="269"/>
      <c r="G15" s="269"/>
      <c r="H15" s="269"/>
      <c r="I15" s="269"/>
      <c r="J15" s="269"/>
      <c r="K15" s="269"/>
      <c r="L15" s="269"/>
      <c r="M15" s="269"/>
      <c r="N15" s="269"/>
      <c r="O15" s="269"/>
      <c r="P15" s="269"/>
      <c r="Q15" s="269"/>
      <c r="R15" s="270"/>
    </row>
    <row r="16" spans="1:18" ht="48.75" customHeight="1" thickBot="1" x14ac:dyDescent="0.3">
      <c r="A16" s="265" t="s">
        <v>1098</v>
      </c>
      <c r="B16" s="266"/>
      <c r="C16" s="266"/>
      <c r="D16" s="266"/>
      <c r="E16" s="266"/>
      <c r="F16" s="266"/>
      <c r="G16" s="266"/>
      <c r="H16" s="266"/>
      <c r="I16" s="266"/>
      <c r="J16" s="266"/>
      <c r="K16" s="266"/>
      <c r="L16" s="266"/>
      <c r="M16" s="266"/>
      <c r="N16" s="266"/>
      <c r="O16" s="266"/>
      <c r="P16" s="266"/>
      <c r="Q16" s="266"/>
      <c r="R16" s="267"/>
    </row>
    <row r="17" spans="1:18" ht="10.15" customHeight="1" thickBot="1" x14ac:dyDescent="0.3">
      <c r="A17" s="264"/>
      <c r="B17" s="264"/>
      <c r="C17" s="264"/>
      <c r="D17" s="264"/>
      <c r="E17" s="264"/>
      <c r="F17" s="264"/>
      <c r="G17" s="264"/>
      <c r="H17" s="264"/>
      <c r="I17" s="264"/>
      <c r="J17" s="264"/>
      <c r="K17" s="264"/>
      <c r="L17" s="264"/>
      <c r="M17" s="264"/>
      <c r="N17" s="264"/>
      <c r="O17" s="264"/>
      <c r="P17" s="264"/>
      <c r="Q17" s="264"/>
      <c r="R17" s="264"/>
    </row>
    <row r="18" spans="1:18" ht="15" customHeight="1" x14ac:dyDescent="0.25">
      <c r="A18" s="249"/>
      <c r="B18" s="250"/>
      <c r="C18" s="250"/>
      <c r="D18" s="250"/>
      <c r="E18" s="250"/>
      <c r="F18" s="250"/>
      <c r="G18" s="250"/>
      <c r="H18" s="250"/>
      <c r="I18" s="250"/>
      <c r="J18" s="250"/>
      <c r="K18" s="250"/>
      <c r="L18" s="250"/>
      <c r="M18" s="250"/>
      <c r="N18" s="250"/>
      <c r="O18" s="250"/>
      <c r="P18" s="250"/>
      <c r="Q18" s="250"/>
      <c r="R18" s="251"/>
    </row>
    <row r="19" spans="1:18" ht="30" customHeight="1" x14ac:dyDescent="0.25">
      <c r="A19" s="252" t="s">
        <v>43</v>
      </c>
      <c r="B19" s="253"/>
      <c r="C19" s="253"/>
      <c r="D19" s="253"/>
      <c r="E19" s="253"/>
      <c r="F19" s="253"/>
      <c r="G19" s="253"/>
      <c r="H19" s="253"/>
      <c r="I19" s="253"/>
      <c r="J19" s="253"/>
      <c r="K19" s="253"/>
      <c r="L19" s="253"/>
      <c r="M19" s="253"/>
      <c r="N19" s="253"/>
      <c r="O19" s="253"/>
      <c r="P19" s="253"/>
      <c r="Q19" s="253"/>
      <c r="R19" s="254"/>
    </row>
    <row r="20" spans="1:18" ht="15" customHeight="1" x14ac:dyDescent="0.25">
      <c r="A20" s="268" t="s">
        <v>44</v>
      </c>
      <c r="B20" s="269"/>
      <c r="C20" s="269"/>
      <c r="D20" s="269"/>
      <c r="E20" s="269"/>
      <c r="F20" s="269"/>
      <c r="G20" s="269"/>
      <c r="H20" s="269"/>
      <c r="I20" s="269"/>
      <c r="J20" s="269"/>
      <c r="K20" s="269"/>
      <c r="L20" s="269"/>
      <c r="M20" s="269"/>
      <c r="N20" s="269"/>
      <c r="O20" s="269"/>
      <c r="P20" s="269"/>
      <c r="Q20" s="269"/>
      <c r="R20" s="270"/>
    </row>
    <row r="21" spans="1:18" ht="40.15" customHeight="1" x14ac:dyDescent="0.25">
      <c r="A21" s="271" t="s">
        <v>45</v>
      </c>
      <c r="B21" s="272"/>
      <c r="C21" s="272"/>
      <c r="D21" s="272"/>
      <c r="E21" s="273"/>
      <c r="F21" s="274" t="s">
        <v>46</v>
      </c>
      <c r="G21" s="275"/>
      <c r="H21" s="275"/>
      <c r="I21" s="275"/>
      <c r="J21" s="275"/>
      <c r="K21" s="277"/>
      <c r="L21" s="274" t="s">
        <v>47</v>
      </c>
      <c r="M21" s="275"/>
      <c r="N21" s="275"/>
      <c r="O21" s="275"/>
      <c r="P21" s="275"/>
      <c r="Q21" s="275"/>
      <c r="R21" s="276"/>
    </row>
    <row r="22" spans="1:18" ht="127.5" customHeight="1" thickBot="1" x14ac:dyDescent="0.3">
      <c r="A22" s="462" t="s">
        <v>1099</v>
      </c>
      <c r="B22" s="262"/>
      <c r="C22" s="262"/>
      <c r="D22" s="262"/>
      <c r="E22" s="262"/>
      <c r="F22" s="262" t="s">
        <v>1100</v>
      </c>
      <c r="G22" s="262"/>
      <c r="H22" s="262"/>
      <c r="I22" s="262"/>
      <c r="J22" s="262"/>
      <c r="K22" s="262"/>
      <c r="L22" s="262" t="s">
        <v>1101</v>
      </c>
      <c r="M22" s="262"/>
      <c r="N22" s="262"/>
      <c r="O22" s="262"/>
      <c r="P22" s="262"/>
      <c r="Q22" s="262"/>
      <c r="R22" s="263"/>
    </row>
    <row r="23" spans="1:18" ht="10.15" customHeight="1" thickBot="1" x14ac:dyDescent="0.3">
      <c r="A23" s="264"/>
      <c r="B23" s="264"/>
      <c r="C23" s="264"/>
      <c r="D23" s="264"/>
      <c r="E23" s="264"/>
      <c r="F23" s="264"/>
      <c r="G23" s="264"/>
      <c r="H23" s="264"/>
      <c r="I23" s="264"/>
      <c r="J23" s="264"/>
      <c r="K23" s="264"/>
      <c r="L23" s="264"/>
      <c r="M23" s="264"/>
      <c r="N23" s="264"/>
      <c r="O23" s="264"/>
      <c r="P23" s="264"/>
      <c r="Q23" s="264"/>
      <c r="R23" s="264"/>
    </row>
    <row r="24" spans="1:18" ht="15" customHeight="1" x14ac:dyDescent="0.25">
      <c r="A24" s="33"/>
      <c r="B24" s="34"/>
      <c r="C24" s="34"/>
      <c r="D24" s="34"/>
      <c r="E24" s="34"/>
      <c r="F24" s="34"/>
      <c r="G24" s="34"/>
      <c r="H24" s="34"/>
      <c r="I24" s="34"/>
      <c r="J24" s="34"/>
      <c r="K24" s="34"/>
      <c r="L24" s="34"/>
      <c r="M24" s="34"/>
      <c r="N24" s="34"/>
      <c r="O24" s="34"/>
      <c r="P24" s="34"/>
      <c r="Q24" s="34"/>
      <c r="R24" s="35"/>
    </row>
    <row r="25" spans="1:18" ht="20.100000000000001" customHeight="1" x14ac:dyDescent="0.25">
      <c r="A25" s="278" t="s">
        <v>48</v>
      </c>
      <c r="B25" s="279"/>
      <c r="C25" s="279"/>
      <c r="D25" s="279"/>
      <c r="E25" s="279"/>
      <c r="F25" s="279"/>
      <c r="G25" s="279"/>
      <c r="H25" s="279"/>
      <c r="I25" s="279"/>
      <c r="J25" s="279"/>
      <c r="K25" s="279"/>
      <c r="L25" s="279"/>
      <c r="M25" s="279"/>
      <c r="N25" s="279"/>
      <c r="O25" s="279"/>
      <c r="P25" s="279"/>
      <c r="Q25" s="279"/>
      <c r="R25" s="280"/>
    </row>
    <row r="26" spans="1:18" ht="25.15" customHeight="1" x14ac:dyDescent="0.25">
      <c r="A26" s="26" t="s">
        <v>49</v>
      </c>
      <c r="B26" s="281" t="str">
        <f>P1_POWiR!B54</f>
        <v>Moduł P1/8</v>
      </c>
      <c r="C26" s="282"/>
      <c r="D26" s="30" t="str">
        <f>P1_POWiR!B55</f>
        <v>Przedmiot 8.1.</v>
      </c>
      <c r="E26" s="50" t="str">
        <f>P1_POWiR!B54</f>
        <v>Moduł P1/8</v>
      </c>
      <c r="F26" s="289" t="str">
        <f>P1_POWiR!B56</f>
        <v>Przedmiot  8.2.</v>
      </c>
      <c r="G26" s="290"/>
      <c r="H26" s="297" t="str">
        <f>P1_POWiR!B54</f>
        <v>Moduł P1/8</v>
      </c>
      <c r="I26" s="298"/>
      <c r="J26" s="31" t="str">
        <f>P1_POWiR!B57</f>
        <v>Przedmiot 8.3.</v>
      </c>
      <c r="K26" s="305"/>
      <c r="L26" s="306"/>
      <c r="M26" s="305"/>
      <c r="N26" s="306"/>
      <c r="O26" s="307"/>
      <c r="P26" s="308"/>
      <c r="Q26" s="307"/>
      <c r="R26" s="309"/>
    </row>
    <row r="27" spans="1:18" ht="59.25" customHeight="1" x14ac:dyDescent="0.25">
      <c r="A27" s="26" t="s">
        <v>50</v>
      </c>
      <c r="B27" s="286" t="str">
        <f>P1_POWiR!C55</f>
        <v>Pedagogika opiekuńczo-wychowawcza</v>
      </c>
      <c r="C27" s="287"/>
      <c r="D27" s="288"/>
      <c r="E27" s="291" t="str">
        <f>P1_POWiR!C56</f>
        <v>System instytucji opiekuńczo-wychowawczych i profilaktyczno-resocjalizacyjnych</v>
      </c>
      <c r="F27" s="292"/>
      <c r="G27" s="293"/>
      <c r="H27" s="299" t="str">
        <f>P1_POWiR!C57</f>
        <v>Europejskie systemy rozwiązywania problemów społecznych</v>
      </c>
      <c r="I27" s="300"/>
      <c r="J27" s="301"/>
      <c r="K27" s="310"/>
      <c r="L27" s="311"/>
      <c r="M27" s="311"/>
      <c r="N27" s="312"/>
      <c r="O27" s="313"/>
      <c r="P27" s="314"/>
      <c r="Q27" s="314"/>
      <c r="R27" s="315"/>
    </row>
    <row r="28" spans="1:18" ht="30" customHeight="1" thickBot="1" x14ac:dyDescent="0.3">
      <c r="A28" s="36" t="s">
        <v>51</v>
      </c>
      <c r="B28" s="283">
        <f>P1_POWiR!E55</f>
        <v>2</v>
      </c>
      <c r="C28" s="284"/>
      <c r="D28" s="285"/>
      <c r="E28" s="294">
        <f>P1_POWiR!E56</f>
        <v>1</v>
      </c>
      <c r="F28" s="295"/>
      <c r="G28" s="296"/>
      <c r="H28" s="302">
        <f>P1_POWiR!E57</f>
        <v>1</v>
      </c>
      <c r="I28" s="303"/>
      <c r="J28" s="304"/>
      <c r="K28" s="238"/>
      <c r="L28" s="239"/>
      <c r="M28" s="239"/>
      <c r="N28" s="240"/>
      <c r="O28" s="241"/>
      <c r="P28" s="242"/>
      <c r="Q28" s="242"/>
      <c r="R28" s="243"/>
    </row>
    <row r="29" spans="1:18" ht="34.5" hidden="1" customHeight="1" thickBot="1" x14ac:dyDescent="0.3">
      <c r="A29" s="67"/>
      <c r="B29" s="68"/>
      <c r="C29" s="69" t="s">
        <v>52</v>
      </c>
      <c r="D29" s="70"/>
      <c r="E29" s="71"/>
      <c r="F29" s="72" t="s">
        <v>52</v>
      </c>
      <c r="G29" s="73"/>
      <c r="H29" s="74"/>
      <c r="I29" s="75" t="s">
        <v>52</v>
      </c>
      <c r="J29" s="76"/>
      <c r="K29" s="77"/>
      <c r="L29" s="78" t="s">
        <v>52</v>
      </c>
      <c r="M29" s="79"/>
      <c r="N29" s="80"/>
      <c r="O29" s="81"/>
      <c r="P29" s="82" t="s">
        <v>52</v>
      </c>
      <c r="Q29" s="83"/>
      <c r="R29" s="84"/>
    </row>
  </sheetData>
  <sheetProtection sheet="1" objects="1" scenarios="1"/>
  <mergeCells count="51">
    <mergeCell ref="A1:B1"/>
    <mergeCell ref="A3:B3"/>
    <mergeCell ref="C3:F3"/>
    <mergeCell ref="A4:B4"/>
    <mergeCell ref="C4:J4"/>
    <mergeCell ref="N4:O4"/>
    <mergeCell ref="P4:R4"/>
    <mergeCell ref="A5:R5"/>
    <mergeCell ref="A6:B6"/>
    <mergeCell ref="C6:D6"/>
    <mergeCell ref="K6:L6"/>
    <mergeCell ref="M6:N6"/>
    <mergeCell ref="P6:Q6"/>
    <mergeCell ref="K4:L4"/>
    <mergeCell ref="A20:R20"/>
    <mergeCell ref="A8:R8"/>
    <mergeCell ref="A9:R9"/>
    <mergeCell ref="A10:R10"/>
    <mergeCell ref="A11:R11"/>
    <mergeCell ref="A12:R12"/>
    <mergeCell ref="A14:R14"/>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list" allowBlank="1" showInputMessage="1" showErrorMessage="1" sqref="K6:L6" xr:uid="{00000000-0002-0000-2700-000000000000}">
      <formula1>STATUS</formula1>
    </dataValidation>
    <dataValidation type="textLength" allowBlank="1" showInputMessage="1" showErrorMessage="1" errorTitle="ilość znaków" error="treść powinna mieć pomiędzy 20 a 1100 znaków" sqref="A11:R11" xr:uid="{00000000-0002-0000-2700-000001000000}">
      <formula1>20</formula1>
      <formula2>1200</formula2>
    </dataValidation>
  </dataValidations>
  <hyperlinks>
    <hyperlink ref="F29" r:id="rId1" xr:uid="{00000000-0004-0000-2700-000000000000}"/>
    <hyperlink ref="L29" r:id="rId2" xr:uid="{00000000-0004-0000-2700-000001000000}"/>
    <hyperlink ref="P29" r:id="rId3" xr:uid="{00000000-0004-0000-2700-000002000000}"/>
    <hyperlink ref="C29" r:id="rId4" xr:uid="{00000000-0004-0000-2700-000003000000}"/>
    <hyperlink ref="I29" r:id="rId5" xr:uid="{00000000-0004-0000-2700-000004000000}"/>
  </hyperlinks>
  <printOptions horizontalCentered="1"/>
  <pageMargins left="0.70866141732283472" right="0.70866141732283472" top="0.74803149606299213" bottom="0.74803149606299213" header="0.31496062992125984" footer="0.31496062992125984"/>
  <pageSetup paperSize="9" scale="55" orientation="landscape" r:id="rId6"/>
  <headerFooter>
    <oddHeader>&amp;C&amp;"Century Gothic,Pogrubiony"&amp;12&amp;K05-044KARTA MODUŁU</oddHeader>
  </headerFooter>
  <drawing r:id="rId7"/>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Arkusz39">
    <pageSetUpPr fitToPage="1"/>
  </sheetPr>
  <dimension ref="A1:S103"/>
  <sheetViews>
    <sheetView showGridLines="0" topLeftCell="A95" zoomScale="95" zoomScaleNormal="95" zoomScaleSheetLayoutView="80" workbookViewId="0">
      <selection activeCell="B102" sqref="B102:S102"/>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P1_POWiR!B54</f>
        <v>Moduł P1/8</v>
      </c>
      <c r="B3" s="452"/>
      <c r="C3" s="452"/>
      <c r="D3" s="453" t="str">
        <f>P1_POWiR!C54</f>
        <v>MODUŁ SPECJALNOŚCIOWY (1-POWiR)</v>
      </c>
      <c r="E3" s="454"/>
      <c r="F3" s="454"/>
      <c r="G3" s="454"/>
      <c r="H3" s="454"/>
      <c r="I3" s="454"/>
      <c r="J3" s="454"/>
      <c r="K3" s="455"/>
      <c r="L3" s="3"/>
      <c r="M3" s="3"/>
      <c r="N3" s="3"/>
      <c r="O3" s="3"/>
      <c r="P3" s="3"/>
      <c r="Q3" s="3"/>
      <c r="R3" s="3"/>
    </row>
    <row r="4" spans="1:19" ht="18.75" thickBot="1" x14ac:dyDescent="0.3">
      <c r="A4" s="456" t="s">
        <v>49</v>
      </c>
      <c r="B4" s="456"/>
      <c r="C4" s="456"/>
      <c r="D4" s="457" t="str">
        <f>P1_POWiR!B55</f>
        <v>Przedmiot 8.1.</v>
      </c>
      <c r="E4" s="458"/>
      <c r="F4" s="458"/>
      <c r="G4" s="458"/>
      <c r="H4" s="458"/>
      <c r="I4" s="458"/>
      <c r="J4" s="458"/>
      <c r="K4" s="459"/>
      <c r="L4" s="3"/>
      <c r="M4" s="3"/>
      <c r="N4" s="3"/>
      <c r="O4" s="3"/>
      <c r="P4" s="3"/>
      <c r="Q4" s="3"/>
      <c r="R4" s="3"/>
    </row>
    <row r="5" spans="1:19" ht="21" thickBot="1" x14ac:dyDescent="0.3">
      <c r="A5" s="446" t="s">
        <v>50</v>
      </c>
      <c r="B5" s="446"/>
      <c r="C5" s="446"/>
      <c r="D5" s="460" t="str">
        <f>P1_POWiR!C55</f>
        <v>Pedagogika opiekuńczo-wychowawcza</v>
      </c>
      <c r="E5" s="460"/>
      <c r="F5" s="460"/>
      <c r="G5" s="460"/>
      <c r="H5" s="460"/>
      <c r="I5" s="460"/>
      <c r="J5" s="460"/>
      <c r="K5" s="460"/>
      <c r="L5" s="444" t="s">
        <v>28</v>
      </c>
      <c r="M5" s="444"/>
      <c r="N5" s="38">
        <f>P1_POWiR!E55</f>
        <v>2</v>
      </c>
      <c r="O5" s="444" t="s">
        <v>29</v>
      </c>
      <c r="P5" s="444"/>
      <c r="Q5" s="445" t="str">
        <f>P1_POWiR!J54</f>
        <v>dr J.Balcer</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(8)'!G6</f>
        <v>II</v>
      </c>
      <c r="H7" s="86" t="s">
        <v>33</v>
      </c>
      <c r="I7" s="37">
        <f>'M (8)'!I6</f>
        <v>3</v>
      </c>
      <c r="J7" s="247" t="s">
        <v>53</v>
      </c>
      <c r="K7" s="248"/>
      <c r="L7" s="447" t="s">
        <v>35</v>
      </c>
      <c r="M7" s="448"/>
      <c r="N7" s="6" t="s">
        <v>36</v>
      </c>
      <c r="O7" s="449" t="s">
        <v>37</v>
      </c>
      <c r="P7" s="449"/>
      <c r="Q7" s="450" t="s">
        <v>38</v>
      </c>
      <c r="R7" s="450"/>
      <c r="S7" s="39">
        <f>P1_POWiR!G55</f>
        <v>24</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996</v>
      </c>
      <c r="C14" s="401"/>
      <c r="D14" s="401"/>
      <c r="E14" s="401"/>
      <c r="F14" s="401"/>
      <c r="G14" s="401"/>
      <c r="H14" s="401"/>
      <c r="I14" s="401"/>
      <c r="J14" s="401"/>
      <c r="K14" s="401"/>
      <c r="L14" s="401"/>
      <c r="M14" s="402"/>
      <c r="N14" s="409" t="s">
        <v>493</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t="s">
        <v>499</v>
      </c>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c r="O18" s="396"/>
      <c r="P18" s="396"/>
      <c r="Q18" s="396"/>
      <c r="R18" s="396"/>
      <c r="S18" s="397"/>
    </row>
    <row r="19" spans="1:19" ht="15" customHeight="1" x14ac:dyDescent="0.25">
      <c r="A19" s="385"/>
      <c r="B19" s="412" t="s">
        <v>997</v>
      </c>
      <c r="C19" s="413"/>
      <c r="D19" s="413"/>
      <c r="E19" s="413"/>
      <c r="F19" s="413"/>
      <c r="G19" s="413"/>
      <c r="H19" s="413"/>
      <c r="I19" s="413"/>
      <c r="J19" s="413"/>
      <c r="K19" s="413"/>
      <c r="L19" s="413"/>
      <c r="M19" s="414"/>
      <c r="N19" s="415" t="s">
        <v>493</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t="s">
        <v>513</v>
      </c>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t="s">
        <v>998</v>
      </c>
      <c r="C24" s="413"/>
      <c r="D24" s="413"/>
      <c r="E24" s="413"/>
      <c r="F24" s="413"/>
      <c r="G24" s="413"/>
      <c r="H24" s="413"/>
      <c r="I24" s="413"/>
      <c r="J24" s="413"/>
      <c r="K24" s="413"/>
      <c r="L24" s="413"/>
      <c r="M24" s="414"/>
      <c r="N24" s="415" t="s">
        <v>495</v>
      </c>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t="s">
        <v>531</v>
      </c>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t="s">
        <v>999</v>
      </c>
      <c r="C29" s="413"/>
      <c r="D29" s="413"/>
      <c r="E29" s="413"/>
      <c r="F29" s="413"/>
      <c r="G29" s="413"/>
      <c r="H29" s="413"/>
      <c r="I29" s="413"/>
      <c r="J29" s="413"/>
      <c r="K29" s="413"/>
      <c r="L29" s="413"/>
      <c r="M29" s="414"/>
      <c r="N29" s="415" t="s">
        <v>497</v>
      </c>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t="s">
        <v>533</v>
      </c>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1000</v>
      </c>
      <c r="C34" s="401"/>
      <c r="D34" s="401"/>
      <c r="E34" s="401"/>
      <c r="F34" s="401"/>
      <c r="G34" s="401"/>
      <c r="H34" s="401"/>
      <c r="I34" s="401"/>
      <c r="J34" s="401"/>
      <c r="K34" s="401"/>
      <c r="L34" s="401"/>
      <c r="M34" s="402"/>
      <c r="N34" s="409" t="s">
        <v>501</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t="s">
        <v>503</v>
      </c>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t="s">
        <v>625</v>
      </c>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t="s">
        <v>539</v>
      </c>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1001</v>
      </c>
      <c r="C39" s="413"/>
      <c r="D39" s="413"/>
      <c r="E39" s="413"/>
      <c r="F39" s="413"/>
      <c r="G39" s="413"/>
      <c r="H39" s="413"/>
      <c r="I39" s="413"/>
      <c r="J39" s="413"/>
      <c r="K39" s="413"/>
      <c r="L39" s="413"/>
      <c r="M39" s="414"/>
      <c r="N39" s="415" t="s">
        <v>521</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t="s">
        <v>518</v>
      </c>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t="s">
        <v>1002</v>
      </c>
      <c r="C44" s="413"/>
      <c r="D44" s="413"/>
      <c r="E44" s="413"/>
      <c r="F44" s="413"/>
      <c r="G44" s="413"/>
      <c r="H44" s="413"/>
      <c r="I44" s="413"/>
      <c r="J44" s="413"/>
      <c r="K44" s="413"/>
      <c r="L44" s="413"/>
      <c r="M44" s="414"/>
      <c r="N44" s="415" t="s">
        <v>575</v>
      </c>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t="s">
        <v>590</v>
      </c>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t="s">
        <v>540</v>
      </c>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c r="C49" s="413"/>
      <c r="D49" s="413"/>
      <c r="E49" s="413"/>
      <c r="F49" s="413"/>
      <c r="G49" s="413"/>
      <c r="H49" s="413"/>
      <c r="I49" s="413"/>
      <c r="J49" s="413"/>
      <c r="K49" s="413"/>
      <c r="L49" s="413"/>
      <c r="M49" s="414"/>
      <c r="N49" s="415"/>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1003</v>
      </c>
      <c r="C54" s="401"/>
      <c r="D54" s="401"/>
      <c r="E54" s="401"/>
      <c r="F54" s="401"/>
      <c r="G54" s="401"/>
      <c r="H54" s="401"/>
      <c r="I54" s="401"/>
      <c r="J54" s="401"/>
      <c r="K54" s="401"/>
      <c r="L54" s="401"/>
      <c r="M54" s="402"/>
      <c r="N54" s="409" t="s">
        <v>524</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t="s">
        <v>589</v>
      </c>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t="s">
        <v>1004</v>
      </c>
      <c r="C59" s="413"/>
      <c r="D59" s="413"/>
      <c r="E59" s="413"/>
      <c r="F59" s="413"/>
      <c r="G59" s="413"/>
      <c r="H59" s="413"/>
      <c r="I59" s="413"/>
      <c r="J59" s="413"/>
      <c r="K59" s="413"/>
      <c r="L59" s="413"/>
      <c r="M59" s="414"/>
      <c r="N59" s="415" t="s">
        <v>562</v>
      </c>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t="s">
        <v>630</v>
      </c>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t="s">
        <v>1005</v>
      </c>
      <c r="C64" s="413"/>
      <c r="D64" s="413"/>
      <c r="E64" s="413"/>
      <c r="F64" s="413"/>
      <c r="G64" s="413"/>
      <c r="H64" s="413"/>
      <c r="I64" s="413"/>
      <c r="J64" s="413"/>
      <c r="K64" s="413"/>
      <c r="L64" s="413"/>
      <c r="M64" s="414"/>
      <c r="N64" s="415" t="s">
        <v>629</v>
      </c>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t="s">
        <v>543</v>
      </c>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P1_POWiR!G55</f>
        <v>24</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24</v>
      </c>
      <c r="H72" s="379"/>
      <c r="I72" s="380"/>
      <c r="J72" s="358"/>
      <c r="K72" s="361"/>
      <c r="L72" s="372" t="s">
        <v>93</v>
      </c>
      <c r="M72" s="373"/>
      <c r="N72" s="373"/>
      <c r="O72" s="373"/>
      <c r="P72" s="373"/>
      <c r="Q72" s="373"/>
      <c r="R72" s="373"/>
      <c r="S72" s="374"/>
    </row>
    <row r="73" spans="1:19" ht="15" customHeight="1" x14ac:dyDescent="0.25">
      <c r="A73" s="385"/>
      <c r="B73" s="352" t="s">
        <v>93</v>
      </c>
      <c r="C73" s="353"/>
      <c r="D73" s="353"/>
      <c r="E73" s="353"/>
      <c r="F73" s="354"/>
      <c r="G73" s="355">
        <v>10</v>
      </c>
      <c r="H73" s="356"/>
      <c r="I73" s="357"/>
      <c r="J73" s="358"/>
      <c r="K73" s="361"/>
      <c r="L73" s="372" t="s">
        <v>92</v>
      </c>
      <c r="M73" s="373"/>
      <c r="N73" s="373"/>
      <c r="O73" s="373"/>
      <c r="P73" s="373"/>
      <c r="Q73" s="373"/>
      <c r="R73" s="373"/>
      <c r="S73" s="374"/>
    </row>
    <row r="74" spans="1:19" ht="15" customHeight="1" x14ac:dyDescent="0.25">
      <c r="A74" s="385"/>
      <c r="B74" s="352" t="s">
        <v>95</v>
      </c>
      <c r="C74" s="353"/>
      <c r="D74" s="353"/>
      <c r="E74" s="353"/>
      <c r="F74" s="354"/>
      <c r="G74" s="355">
        <v>14</v>
      </c>
      <c r="H74" s="356"/>
      <c r="I74" s="357"/>
      <c r="J74" s="358"/>
      <c r="K74" s="361"/>
      <c r="L74" s="372" t="s">
        <v>94</v>
      </c>
      <c r="M74" s="373"/>
      <c r="N74" s="373"/>
      <c r="O74" s="373"/>
      <c r="P74" s="373"/>
      <c r="Q74" s="373"/>
      <c r="R74" s="373"/>
      <c r="S74" s="374"/>
    </row>
    <row r="75" spans="1:19" ht="15" customHeight="1" x14ac:dyDescent="0.25">
      <c r="A75" s="385"/>
      <c r="B75" s="352" t="s">
        <v>97</v>
      </c>
      <c r="C75" s="353"/>
      <c r="D75" s="353"/>
      <c r="E75" s="353"/>
      <c r="F75" s="354"/>
      <c r="G75" s="355"/>
      <c r="H75" s="356"/>
      <c r="I75" s="357"/>
      <c r="J75" s="358"/>
      <c r="K75" s="361"/>
      <c r="L75" s="372" t="s">
        <v>96</v>
      </c>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c r="M77" s="373"/>
      <c r="N77" s="373"/>
      <c r="O77" s="373"/>
      <c r="P77" s="373"/>
      <c r="Q77" s="373"/>
      <c r="R77" s="373"/>
      <c r="S77" s="374"/>
    </row>
    <row r="78" spans="1:19" ht="15" customHeight="1" x14ac:dyDescent="0.25">
      <c r="A78" s="385"/>
      <c r="B78" s="352" t="s">
        <v>103</v>
      </c>
      <c r="C78" s="353"/>
      <c r="D78" s="353"/>
      <c r="E78" s="353"/>
      <c r="F78" s="354"/>
      <c r="G78" s="355"/>
      <c r="H78" s="356"/>
      <c r="I78" s="357"/>
      <c r="J78" s="358"/>
      <c r="K78" s="361"/>
      <c r="L78" s="372"/>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109</v>
      </c>
      <c r="M81" s="373"/>
      <c r="N81" s="373"/>
      <c r="O81" s="373"/>
      <c r="P81" s="373"/>
      <c r="Q81" s="373"/>
      <c r="R81" s="373"/>
      <c r="S81" s="374"/>
    </row>
    <row r="82" spans="1:19" ht="15" customHeight="1" x14ac:dyDescent="0.25">
      <c r="A82" s="385"/>
      <c r="B82" s="352" t="s">
        <v>110</v>
      </c>
      <c r="C82" s="353"/>
      <c r="D82" s="353"/>
      <c r="E82" s="353"/>
      <c r="F82" s="354"/>
      <c r="G82" s="355"/>
      <c r="H82" s="356"/>
      <c r="I82" s="357"/>
      <c r="J82" s="358"/>
      <c r="K82" s="361"/>
      <c r="L82" s="372" t="s">
        <v>147</v>
      </c>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t="s">
        <v>148</v>
      </c>
      <c r="M83" s="373"/>
      <c r="N83" s="373"/>
      <c r="O83" s="373"/>
      <c r="P83" s="373"/>
      <c r="Q83" s="373"/>
      <c r="R83" s="373"/>
      <c r="S83" s="374"/>
    </row>
    <row r="84" spans="1:19" ht="15" customHeight="1" x14ac:dyDescent="0.25">
      <c r="A84" s="385"/>
      <c r="B84" s="366" t="s">
        <v>11</v>
      </c>
      <c r="C84" s="367"/>
      <c r="D84" s="367"/>
      <c r="E84" s="367"/>
      <c r="F84" s="368"/>
      <c r="G84" s="369">
        <f>P1_POWiR!H55</f>
        <v>26</v>
      </c>
      <c r="H84" s="370"/>
      <c r="I84" s="371"/>
      <c r="J84" s="358"/>
      <c r="K84" s="361"/>
      <c r="L84" s="372" t="s">
        <v>133</v>
      </c>
      <c r="M84" s="373"/>
      <c r="N84" s="373"/>
      <c r="O84" s="373"/>
      <c r="P84" s="373"/>
      <c r="Q84" s="373"/>
      <c r="R84" s="373"/>
      <c r="S84" s="374"/>
    </row>
    <row r="85" spans="1:19" ht="15" customHeight="1" x14ac:dyDescent="0.25">
      <c r="A85" s="385"/>
      <c r="B85" s="375" t="s">
        <v>114</v>
      </c>
      <c r="C85" s="376"/>
      <c r="D85" s="376"/>
      <c r="E85" s="376"/>
      <c r="F85" s="377"/>
      <c r="G85" s="378">
        <f>SUM(G84,G71)</f>
        <v>50</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P1_POWiR!F55</f>
        <v>egzamin</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156</v>
      </c>
      <c r="C90" s="321"/>
      <c r="D90" s="321"/>
      <c r="E90" s="322"/>
      <c r="F90" s="323">
        <v>60</v>
      </c>
      <c r="G90" s="324"/>
      <c r="H90" s="324"/>
      <c r="I90" s="325"/>
      <c r="J90" s="344"/>
      <c r="K90" s="345"/>
      <c r="L90" s="326" t="s">
        <v>122</v>
      </c>
      <c r="M90" s="327"/>
      <c r="N90" s="327"/>
      <c r="O90" s="327"/>
      <c r="P90" s="327"/>
      <c r="Q90" s="327"/>
      <c r="R90" s="327"/>
      <c r="S90" s="328"/>
    </row>
    <row r="91" spans="1:19" ht="15" customHeight="1" x14ac:dyDescent="0.25">
      <c r="A91" s="340"/>
      <c r="B91" s="320" t="s">
        <v>98</v>
      </c>
      <c r="C91" s="321"/>
      <c r="D91" s="321"/>
      <c r="E91" s="322"/>
      <c r="F91" s="323">
        <v>30</v>
      </c>
      <c r="G91" s="324"/>
      <c r="H91" s="324"/>
      <c r="I91" s="325"/>
      <c r="J91" s="344"/>
      <c r="K91" s="345"/>
      <c r="L91" s="326" t="s">
        <v>123</v>
      </c>
      <c r="M91" s="327"/>
      <c r="N91" s="327"/>
      <c r="O91" s="327"/>
      <c r="P91" s="327"/>
      <c r="Q91" s="327"/>
      <c r="R91" s="327"/>
      <c r="S91" s="328"/>
    </row>
    <row r="92" spans="1:19" ht="15" customHeight="1" x14ac:dyDescent="0.25">
      <c r="A92" s="340"/>
      <c r="B92" s="320" t="s">
        <v>139</v>
      </c>
      <c r="C92" s="321"/>
      <c r="D92" s="321"/>
      <c r="E92" s="322"/>
      <c r="F92" s="323">
        <v>10</v>
      </c>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1006</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1007</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1008</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2800-000000000000}">
      <formula1>KEK_P1</formula1>
    </dataValidation>
    <dataValidation type="list" allowBlank="1" showInputMessage="1" showErrorMessage="1" sqref="N34:S53" xr:uid="{00000000-0002-0000-2800-000001000000}">
      <formula1>KEU_P1</formula1>
    </dataValidation>
    <dataValidation type="list" allowBlank="1" showInputMessage="1" showErrorMessage="1" sqref="N14:S33" xr:uid="{00000000-0002-0000-2800-000002000000}">
      <formula1>KEW_P1</formula1>
    </dataValidation>
    <dataValidation type="list" allowBlank="1" showInputMessage="1" showErrorMessage="1" sqref="L81:L85" xr:uid="{00000000-0002-0000-2800-000003000000}">
      <formula1>PRAC_STUD</formula1>
    </dataValidation>
    <dataValidation type="list" allowBlank="1" showInputMessage="1" showErrorMessage="1" sqref="L72:L79" xr:uid="{00000000-0002-0000-2800-000004000000}">
      <formula1>METODY</formula1>
    </dataValidation>
    <dataValidation type="list" allowBlank="1" showInputMessage="1" showErrorMessage="1" sqref="L7" xr:uid="{00000000-0002-0000-2800-000005000000}">
      <formula1>STATUS</formula1>
    </dataValidation>
    <dataValidation type="list" allowBlank="1" showInputMessage="1" showErrorMessage="1" sqref="B90:E94" xr:uid="{00000000-0002-0000-2800-000006000000}">
      <formula1>ZAL</formula1>
    </dataValidation>
  </dataValidations>
  <hyperlinks>
    <hyperlink ref="O13" r:id="rId1" xr:uid="{00000000-0004-0000-28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Arkusz40">
    <pageSetUpPr fitToPage="1"/>
  </sheetPr>
  <dimension ref="A1:S103"/>
  <sheetViews>
    <sheetView showGridLines="0" topLeftCell="A67" zoomScale="95" zoomScaleNormal="95" zoomScaleSheetLayoutView="80" workbookViewId="0">
      <selection activeCell="G82" sqref="G82:I82"/>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P1_POWiR!B54</f>
        <v>Moduł P1/8</v>
      </c>
      <c r="B3" s="452"/>
      <c r="C3" s="452"/>
      <c r="D3" s="453" t="str">
        <f>P1_POWiR!C54</f>
        <v>MODUŁ SPECJALNOŚCIOWY (1-POWiR)</v>
      </c>
      <c r="E3" s="454"/>
      <c r="F3" s="454"/>
      <c r="G3" s="454"/>
      <c r="H3" s="454"/>
      <c r="I3" s="454"/>
      <c r="J3" s="454"/>
      <c r="K3" s="455"/>
      <c r="L3" s="3"/>
      <c r="M3" s="3"/>
      <c r="N3" s="3"/>
      <c r="O3" s="3"/>
      <c r="P3" s="3"/>
      <c r="Q3" s="3"/>
      <c r="R3" s="3"/>
    </row>
    <row r="4" spans="1:19" ht="18.75" thickBot="1" x14ac:dyDescent="0.3">
      <c r="A4" s="456" t="s">
        <v>49</v>
      </c>
      <c r="B4" s="456"/>
      <c r="C4" s="456"/>
      <c r="D4" s="457" t="str">
        <f>P1_POWiR!B56</f>
        <v>Przedmiot  8.2.</v>
      </c>
      <c r="E4" s="458"/>
      <c r="F4" s="458"/>
      <c r="G4" s="458"/>
      <c r="H4" s="458"/>
      <c r="I4" s="458"/>
      <c r="J4" s="458"/>
      <c r="K4" s="459"/>
      <c r="L4" s="3"/>
      <c r="M4" s="3"/>
      <c r="N4" s="3"/>
      <c r="O4" s="3"/>
      <c r="P4" s="3"/>
      <c r="Q4" s="3"/>
      <c r="R4" s="3"/>
    </row>
    <row r="5" spans="1:19" ht="42" customHeight="1" thickBot="1" x14ac:dyDescent="0.3">
      <c r="A5" s="446" t="s">
        <v>50</v>
      </c>
      <c r="B5" s="446"/>
      <c r="C5" s="446"/>
      <c r="D5" s="496" t="str">
        <f>P1_POWiR!C56</f>
        <v>System instytucji opiekuńczo-wychowawczych i profilaktyczno-resocjalizacyjnych</v>
      </c>
      <c r="E5" s="496"/>
      <c r="F5" s="496"/>
      <c r="G5" s="496"/>
      <c r="H5" s="496"/>
      <c r="I5" s="496"/>
      <c r="J5" s="496"/>
      <c r="K5" s="496"/>
      <c r="L5" s="444" t="s">
        <v>28</v>
      </c>
      <c r="M5" s="444"/>
      <c r="N5" s="38">
        <f>P1_POWiR!E56</f>
        <v>1</v>
      </c>
      <c r="O5" s="444" t="s">
        <v>29</v>
      </c>
      <c r="P5" s="444"/>
      <c r="Q5" s="445" t="str">
        <f>P1_POWiR!J54</f>
        <v>dr J.Balcer</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(8)'!G6</f>
        <v>II</v>
      </c>
      <c r="H7" s="86" t="s">
        <v>33</v>
      </c>
      <c r="I7" s="37">
        <f>'M (8)'!I6</f>
        <v>3</v>
      </c>
      <c r="J7" s="247" t="s">
        <v>53</v>
      </c>
      <c r="K7" s="248"/>
      <c r="L7" s="447" t="s">
        <v>35</v>
      </c>
      <c r="M7" s="448"/>
      <c r="N7" s="6" t="s">
        <v>36</v>
      </c>
      <c r="O7" s="449" t="s">
        <v>37</v>
      </c>
      <c r="P7" s="449"/>
      <c r="Q7" s="450" t="s">
        <v>38</v>
      </c>
      <c r="R7" s="450"/>
      <c r="S7" s="39">
        <f>P1_POWiR!G56</f>
        <v>12</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985</v>
      </c>
      <c r="C14" s="401"/>
      <c r="D14" s="401"/>
      <c r="E14" s="401"/>
      <c r="F14" s="401"/>
      <c r="G14" s="401"/>
      <c r="H14" s="401"/>
      <c r="I14" s="401"/>
      <c r="J14" s="401"/>
      <c r="K14" s="401"/>
      <c r="L14" s="401"/>
      <c r="M14" s="402"/>
      <c r="N14" s="409" t="s">
        <v>499</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t="s">
        <v>497</v>
      </c>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t="s">
        <v>531</v>
      </c>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c r="O18" s="396"/>
      <c r="P18" s="396"/>
      <c r="Q18" s="396"/>
      <c r="R18" s="396"/>
      <c r="S18" s="397"/>
    </row>
    <row r="19" spans="1:19" ht="15" customHeight="1" x14ac:dyDescent="0.25">
      <c r="A19" s="385"/>
      <c r="B19" s="412" t="s">
        <v>986</v>
      </c>
      <c r="C19" s="413"/>
      <c r="D19" s="413"/>
      <c r="E19" s="413"/>
      <c r="F19" s="413"/>
      <c r="G19" s="413"/>
      <c r="H19" s="413"/>
      <c r="I19" s="413"/>
      <c r="J19" s="413"/>
      <c r="K19" s="413"/>
      <c r="L19" s="413"/>
      <c r="M19" s="414"/>
      <c r="N19" s="415" t="s">
        <v>499</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t="s">
        <v>497</v>
      </c>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t="s">
        <v>531</v>
      </c>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t="s">
        <v>987</v>
      </c>
      <c r="C24" s="413"/>
      <c r="D24" s="413"/>
      <c r="E24" s="413"/>
      <c r="F24" s="413"/>
      <c r="G24" s="413"/>
      <c r="H24" s="413"/>
      <c r="I24" s="413"/>
      <c r="J24" s="413"/>
      <c r="K24" s="413"/>
      <c r="L24" s="413"/>
      <c r="M24" s="414"/>
      <c r="N24" s="415" t="s">
        <v>499</v>
      </c>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t="s">
        <v>530</v>
      </c>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t="s">
        <v>497</v>
      </c>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t="s">
        <v>587</v>
      </c>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t="s">
        <v>988</v>
      </c>
      <c r="C29" s="413"/>
      <c r="D29" s="413"/>
      <c r="E29" s="413"/>
      <c r="F29" s="413"/>
      <c r="G29" s="413"/>
      <c r="H29" s="413"/>
      <c r="I29" s="413"/>
      <c r="J29" s="413"/>
      <c r="K29" s="413"/>
      <c r="L29" s="413"/>
      <c r="M29" s="414"/>
      <c r="N29" s="415" t="s">
        <v>497</v>
      </c>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t="s">
        <v>587</v>
      </c>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t="s">
        <v>533</v>
      </c>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989</v>
      </c>
      <c r="C34" s="401"/>
      <c r="D34" s="401"/>
      <c r="E34" s="401"/>
      <c r="F34" s="401"/>
      <c r="G34" s="401"/>
      <c r="H34" s="401"/>
      <c r="I34" s="401"/>
      <c r="J34" s="401"/>
      <c r="K34" s="401"/>
      <c r="L34" s="401"/>
      <c r="M34" s="402"/>
      <c r="N34" s="409" t="s">
        <v>501</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t="s">
        <v>518</v>
      </c>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991</v>
      </c>
      <c r="C39" s="413"/>
      <c r="D39" s="413"/>
      <c r="E39" s="413"/>
      <c r="F39" s="413"/>
      <c r="G39" s="413"/>
      <c r="H39" s="413"/>
      <c r="I39" s="413"/>
      <c r="J39" s="413"/>
      <c r="K39" s="413"/>
      <c r="L39" s="413"/>
      <c r="M39" s="414"/>
      <c r="N39" s="415" t="s">
        <v>625</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t="s">
        <v>539</v>
      </c>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t="s">
        <v>517</v>
      </c>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t="s">
        <v>990</v>
      </c>
      <c r="C44" s="413"/>
      <c r="D44" s="413"/>
      <c r="E44" s="413"/>
      <c r="F44" s="413"/>
      <c r="G44" s="413"/>
      <c r="H44" s="413"/>
      <c r="I44" s="413"/>
      <c r="J44" s="413"/>
      <c r="K44" s="413"/>
      <c r="L44" s="413"/>
      <c r="M44" s="414"/>
      <c r="N44" s="415" t="s">
        <v>501</v>
      </c>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t="s">
        <v>518</v>
      </c>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t="s">
        <v>519</v>
      </c>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t="s">
        <v>993</v>
      </c>
      <c r="C49" s="413"/>
      <c r="D49" s="413"/>
      <c r="E49" s="413"/>
      <c r="F49" s="413"/>
      <c r="G49" s="413"/>
      <c r="H49" s="413"/>
      <c r="I49" s="413"/>
      <c r="J49" s="413"/>
      <c r="K49" s="413"/>
      <c r="L49" s="413"/>
      <c r="M49" s="414"/>
      <c r="N49" s="415" t="s">
        <v>519</v>
      </c>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t="s">
        <v>503</v>
      </c>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992</v>
      </c>
      <c r="C54" s="401"/>
      <c r="D54" s="401"/>
      <c r="E54" s="401"/>
      <c r="F54" s="401"/>
      <c r="G54" s="401"/>
      <c r="H54" s="401"/>
      <c r="I54" s="401"/>
      <c r="J54" s="401"/>
      <c r="K54" s="401"/>
      <c r="L54" s="401"/>
      <c r="M54" s="402"/>
      <c r="N54" s="409" t="s">
        <v>505</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t="s">
        <v>562</v>
      </c>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t="s">
        <v>994</v>
      </c>
      <c r="C59" s="413"/>
      <c r="D59" s="413"/>
      <c r="E59" s="413"/>
      <c r="F59" s="413"/>
      <c r="G59" s="413"/>
      <c r="H59" s="413"/>
      <c r="I59" s="413"/>
      <c r="J59" s="413"/>
      <c r="K59" s="413"/>
      <c r="L59" s="413"/>
      <c r="M59" s="414"/>
      <c r="N59" s="415" t="s">
        <v>507</v>
      </c>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t="s">
        <v>630</v>
      </c>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t="s">
        <v>543</v>
      </c>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c r="C64" s="413"/>
      <c r="D64" s="413"/>
      <c r="E64" s="413"/>
      <c r="F64" s="413"/>
      <c r="G64" s="413"/>
      <c r="H64" s="413"/>
      <c r="I64" s="413"/>
      <c r="J64" s="413"/>
      <c r="K64" s="413"/>
      <c r="L64" s="413"/>
      <c r="M64" s="414"/>
      <c r="N64" s="415"/>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P1_POWiR!G56</f>
        <v>12</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12</v>
      </c>
      <c r="H72" s="379"/>
      <c r="I72" s="380"/>
      <c r="J72" s="358"/>
      <c r="K72" s="361"/>
      <c r="L72" s="372" t="s">
        <v>93</v>
      </c>
      <c r="M72" s="373"/>
      <c r="N72" s="373"/>
      <c r="O72" s="373"/>
      <c r="P72" s="373"/>
      <c r="Q72" s="373"/>
      <c r="R72" s="373"/>
      <c r="S72" s="374"/>
    </row>
    <row r="73" spans="1:19" ht="15" customHeight="1" x14ac:dyDescent="0.25">
      <c r="A73" s="385"/>
      <c r="B73" s="352" t="s">
        <v>93</v>
      </c>
      <c r="C73" s="353"/>
      <c r="D73" s="353"/>
      <c r="E73" s="353"/>
      <c r="F73" s="354"/>
      <c r="G73" s="355">
        <v>6</v>
      </c>
      <c r="H73" s="356"/>
      <c r="I73" s="357"/>
      <c r="J73" s="358"/>
      <c r="K73" s="361"/>
      <c r="L73" s="372" t="s">
        <v>92</v>
      </c>
      <c r="M73" s="373"/>
      <c r="N73" s="373"/>
      <c r="O73" s="373"/>
      <c r="P73" s="373"/>
      <c r="Q73" s="373"/>
      <c r="R73" s="373"/>
      <c r="S73" s="374"/>
    </row>
    <row r="74" spans="1:19" ht="15" customHeight="1" x14ac:dyDescent="0.25">
      <c r="A74" s="385"/>
      <c r="B74" s="352" t="s">
        <v>95</v>
      </c>
      <c r="C74" s="353"/>
      <c r="D74" s="353"/>
      <c r="E74" s="353"/>
      <c r="F74" s="354"/>
      <c r="G74" s="355">
        <v>6</v>
      </c>
      <c r="H74" s="356"/>
      <c r="I74" s="357"/>
      <c r="J74" s="358"/>
      <c r="K74" s="361"/>
      <c r="L74" s="372" t="s">
        <v>94</v>
      </c>
      <c r="M74" s="373"/>
      <c r="N74" s="373"/>
      <c r="O74" s="373"/>
      <c r="P74" s="373"/>
      <c r="Q74" s="373"/>
      <c r="R74" s="373"/>
      <c r="S74" s="374"/>
    </row>
    <row r="75" spans="1:19" ht="15" customHeight="1" x14ac:dyDescent="0.25">
      <c r="A75" s="385"/>
      <c r="B75" s="352" t="s">
        <v>97</v>
      </c>
      <c r="C75" s="353"/>
      <c r="D75" s="353"/>
      <c r="E75" s="353"/>
      <c r="F75" s="354"/>
      <c r="G75" s="355"/>
      <c r="H75" s="356"/>
      <c r="I75" s="357"/>
      <c r="J75" s="358"/>
      <c r="K75" s="361"/>
      <c r="L75" s="372" t="s">
        <v>96</v>
      </c>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c r="M77" s="373"/>
      <c r="N77" s="373"/>
      <c r="O77" s="373"/>
      <c r="P77" s="373"/>
      <c r="Q77" s="373"/>
      <c r="R77" s="373"/>
      <c r="S77" s="374"/>
    </row>
    <row r="78" spans="1:19" ht="15" customHeight="1" x14ac:dyDescent="0.25">
      <c r="A78" s="385"/>
      <c r="B78" s="352" t="s">
        <v>103</v>
      </c>
      <c r="C78" s="353"/>
      <c r="D78" s="353"/>
      <c r="E78" s="353"/>
      <c r="F78" s="354"/>
      <c r="G78" s="355"/>
      <c r="H78" s="356"/>
      <c r="I78" s="357"/>
      <c r="J78" s="358"/>
      <c r="K78" s="361"/>
      <c r="L78" s="372"/>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147</v>
      </c>
      <c r="M81" s="373"/>
      <c r="N81" s="373"/>
      <c r="O81" s="373"/>
      <c r="P81" s="373"/>
      <c r="Q81" s="373"/>
      <c r="R81" s="373"/>
      <c r="S81" s="374"/>
    </row>
    <row r="82" spans="1:19" ht="15" customHeight="1" x14ac:dyDescent="0.25">
      <c r="A82" s="385"/>
      <c r="B82" s="352" t="s">
        <v>110</v>
      </c>
      <c r="C82" s="353"/>
      <c r="D82" s="353"/>
      <c r="E82" s="353"/>
      <c r="F82" s="354"/>
      <c r="G82" s="355"/>
      <c r="H82" s="356"/>
      <c r="I82" s="357"/>
      <c r="J82" s="358"/>
      <c r="K82" s="361"/>
      <c r="L82" s="372" t="s">
        <v>148</v>
      </c>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t="s">
        <v>109</v>
      </c>
      <c r="M83" s="373"/>
      <c r="N83" s="373"/>
      <c r="O83" s="373"/>
      <c r="P83" s="373"/>
      <c r="Q83" s="373"/>
      <c r="R83" s="373"/>
      <c r="S83" s="374"/>
    </row>
    <row r="84" spans="1:19" ht="15" customHeight="1" x14ac:dyDescent="0.25">
      <c r="A84" s="385"/>
      <c r="B84" s="366" t="s">
        <v>11</v>
      </c>
      <c r="C84" s="367"/>
      <c r="D84" s="367"/>
      <c r="E84" s="367"/>
      <c r="F84" s="368"/>
      <c r="G84" s="369">
        <f>P1_POWiR!H56</f>
        <v>13</v>
      </c>
      <c r="H84" s="370"/>
      <c r="I84" s="371"/>
      <c r="J84" s="358"/>
      <c r="K84" s="361"/>
      <c r="L84" s="372"/>
      <c r="M84" s="373"/>
      <c r="N84" s="373"/>
      <c r="O84" s="373"/>
      <c r="P84" s="373"/>
      <c r="Q84" s="373"/>
      <c r="R84" s="373"/>
      <c r="S84" s="374"/>
    </row>
    <row r="85" spans="1:19" ht="15" customHeight="1" x14ac:dyDescent="0.25">
      <c r="A85" s="385"/>
      <c r="B85" s="375" t="s">
        <v>114</v>
      </c>
      <c r="C85" s="376"/>
      <c r="D85" s="376"/>
      <c r="E85" s="376"/>
      <c r="F85" s="377"/>
      <c r="G85" s="378">
        <f>SUM(G84,G71)</f>
        <v>25</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P1_POWiR!F56</f>
        <v>zaliczenie</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138</v>
      </c>
      <c r="C90" s="321"/>
      <c r="D90" s="321"/>
      <c r="E90" s="322"/>
      <c r="F90" s="323">
        <v>60</v>
      </c>
      <c r="G90" s="324"/>
      <c r="H90" s="324"/>
      <c r="I90" s="325"/>
      <c r="J90" s="344"/>
      <c r="K90" s="345"/>
      <c r="L90" s="326" t="s">
        <v>122</v>
      </c>
      <c r="M90" s="327"/>
      <c r="N90" s="327"/>
      <c r="O90" s="327"/>
      <c r="P90" s="327"/>
      <c r="Q90" s="327"/>
      <c r="R90" s="327"/>
      <c r="S90" s="328"/>
    </row>
    <row r="91" spans="1:19" ht="15" customHeight="1" x14ac:dyDescent="0.25">
      <c r="A91" s="340"/>
      <c r="B91" s="320" t="s">
        <v>162</v>
      </c>
      <c r="C91" s="321"/>
      <c r="D91" s="321"/>
      <c r="E91" s="322"/>
      <c r="F91" s="323">
        <v>30</v>
      </c>
      <c r="G91" s="324"/>
      <c r="H91" s="324"/>
      <c r="I91" s="325"/>
      <c r="J91" s="344"/>
      <c r="K91" s="345"/>
      <c r="L91" s="326" t="s">
        <v>123</v>
      </c>
      <c r="M91" s="327"/>
      <c r="N91" s="327"/>
      <c r="O91" s="327"/>
      <c r="P91" s="327"/>
      <c r="Q91" s="327"/>
      <c r="R91" s="327"/>
      <c r="S91" s="328"/>
    </row>
    <row r="92" spans="1:19" ht="15" customHeight="1" x14ac:dyDescent="0.25">
      <c r="A92" s="340"/>
      <c r="B92" s="320" t="s">
        <v>139</v>
      </c>
      <c r="C92" s="321"/>
      <c r="D92" s="321"/>
      <c r="E92" s="322"/>
      <c r="F92" s="323">
        <v>10</v>
      </c>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995</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1074</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1075</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2900-000000000000}">
      <formula1>ZAL</formula1>
    </dataValidation>
    <dataValidation type="list" allowBlank="1" showInputMessage="1" showErrorMessage="1" sqref="L7" xr:uid="{00000000-0002-0000-2900-000001000000}">
      <formula1>STATUS</formula1>
    </dataValidation>
    <dataValidation type="list" allowBlank="1" showInputMessage="1" showErrorMessage="1" sqref="L72:L79" xr:uid="{00000000-0002-0000-2900-000002000000}">
      <formula1>METODY</formula1>
    </dataValidation>
    <dataValidation type="list" allowBlank="1" showInputMessage="1" showErrorMessage="1" sqref="L81:L85" xr:uid="{00000000-0002-0000-2900-000003000000}">
      <formula1>PRAC_STUD</formula1>
    </dataValidation>
    <dataValidation type="list" allowBlank="1" showInputMessage="1" showErrorMessage="1" sqref="N14:S33" xr:uid="{00000000-0002-0000-2900-000004000000}">
      <formula1>KEW_P1</formula1>
    </dataValidation>
    <dataValidation type="list" allowBlank="1" showInputMessage="1" showErrorMessage="1" sqref="N34:S53" xr:uid="{00000000-0002-0000-2900-000005000000}">
      <formula1>KEU_P1</formula1>
    </dataValidation>
    <dataValidation type="list" allowBlank="1" showInputMessage="1" showErrorMessage="1" sqref="N54:S68" xr:uid="{00000000-0002-0000-2900-000006000000}">
      <formula1>KEK_P1</formula1>
    </dataValidation>
  </dataValidations>
  <hyperlinks>
    <hyperlink ref="O13" r:id="rId1" xr:uid="{00000000-0004-0000-2900-000000000000}"/>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Gothic,Pogrubiony"&amp;12&amp;K05-041KARTA KURSU</oddHeader>
  </headerFooter>
  <rowBreaks count="1" manualBreakCount="1">
    <brk id="68" max="16383" man="1"/>
  </rowBreaks>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Arkusz41">
    <pageSetUpPr fitToPage="1"/>
  </sheetPr>
  <dimension ref="A1:S103"/>
  <sheetViews>
    <sheetView showGridLines="0" topLeftCell="A59" zoomScale="95" zoomScaleNormal="95" zoomScaleSheetLayoutView="80" workbookViewId="0">
      <selection sqref="A1:B1"/>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P1_POWiR!B54</f>
        <v>Moduł P1/8</v>
      </c>
      <c r="B3" s="452"/>
      <c r="C3" s="452"/>
      <c r="D3" s="453" t="str">
        <f>P1_POWiR!C54</f>
        <v>MODUŁ SPECJALNOŚCIOWY (1-POWiR)</v>
      </c>
      <c r="E3" s="454"/>
      <c r="F3" s="454"/>
      <c r="G3" s="454"/>
      <c r="H3" s="454"/>
      <c r="I3" s="454"/>
      <c r="J3" s="454"/>
      <c r="K3" s="455"/>
      <c r="L3" s="3"/>
      <c r="M3" s="3"/>
      <c r="N3" s="3"/>
      <c r="O3" s="3"/>
      <c r="P3" s="3"/>
      <c r="Q3" s="3"/>
      <c r="R3" s="3"/>
    </row>
    <row r="4" spans="1:19" ht="18.75" thickBot="1" x14ac:dyDescent="0.3">
      <c r="A4" s="456" t="s">
        <v>49</v>
      </c>
      <c r="B4" s="456"/>
      <c r="C4" s="456"/>
      <c r="D4" s="457" t="str">
        <f>P1_POWiR!B57</f>
        <v>Przedmiot 8.3.</v>
      </c>
      <c r="E4" s="458"/>
      <c r="F4" s="458"/>
      <c r="G4" s="458"/>
      <c r="H4" s="458"/>
      <c r="I4" s="458"/>
      <c r="J4" s="458"/>
      <c r="K4" s="459"/>
      <c r="L4" s="3"/>
      <c r="M4" s="3"/>
      <c r="N4" s="3"/>
      <c r="O4" s="3"/>
      <c r="P4" s="3"/>
      <c r="Q4" s="3"/>
      <c r="R4" s="3"/>
    </row>
    <row r="5" spans="1:19" ht="21" thickBot="1" x14ac:dyDescent="0.3">
      <c r="A5" s="446" t="s">
        <v>50</v>
      </c>
      <c r="B5" s="446"/>
      <c r="C5" s="446"/>
      <c r="D5" s="460" t="str">
        <f>P1_POWiR!C57</f>
        <v>Europejskie systemy rozwiązywania problemów społecznych</v>
      </c>
      <c r="E5" s="460"/>
      <c r="F5" s="460"/>
      <c r="G5" s="460"/>
      <c r="H5" s="460"/>
      <c r="I5" s="460"/>
      <c r="J5" s="460"/>
      <c r="K5" s="460"/>
      <c r="L5" s="444" t="s">
        <v>28</v>
      </c>
      <c r="M5" s="444"/>
      <c r="N5" s="38">
        <f>P1_POWiR!E57</f>
        <v>1</v>
      </c>
      <c r="O5" s="444" t="s">
        <v>29</v>
      </c>
      <c r="P5" s="444"/>
      <c r="Q5" s="445" t="str">
        <f>P1_POWiR!J54</f>
        <v>dr J.Balcer</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(8)'!G6</f>
        <v>II</v>
      </c>
      <c r="H7" s="86" t="s">
        <v>33</v>
      </c>
      <c r="I7" s="37">
        <f>'M (8)'!I6</f>
        <v>3</v>
      </c>
      <c r="J7" s="247" t="s">
        <v>53</v>
      </c>
      <c r="K7" s="248"/>
      <c r="L7" s="447" t="s">
        <v>35</v>
      </c>
      <c r="M7" s="448"/>
      <c r="N7" s="6" t="s">
        <v>36</v>
      </c>
      <c r="O7" s="449" t="s">
        <v>37</v>
      </c>
      <c r="P7" s="449"/>
      <c r="Q7" s="450" t="s">
        <v>38</v>
      </c>
      <c r="R7" s="450"/>
      <c r="S7" s="39">
        <f>P1_POWiR!G57</f>
        <v>12</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1011</v>
      </c>
      <c r="C14" s="401"/>
      <c r="D14" s="401"/>
      <c r="E14" s="401"/>
      <c r="F14" s="401"/>
      <c r="G14" s="401"/>
      <c r="H14" s="401"/>
      <c r="I14" s="401"/>
      <c r="J14" s="401"/>
      <c r="K14" s="401"/>
      <c r="L14" s="401"/>
      <c r="M14" s="402"/>
      <c r="N14" s="409" t="s">
        <v>530</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t="s">
        <v>619</v>
      </c>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t="s">
        <v>533</v>
      </c>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c r="O18" s="396"/>
      <c r="P18" s="396"/>
      <c r="Q18" s="396"/>
      <c r="R18" s="396"/>
      <c r="S18" s="397"/>
    </row>
    <row r="19" spans="1:19" ht="15" customHeight="1" x14ac:dyDescent="0.25">
      <c r="A19" s="385"/>
      <c r="B19" s="412" t="s">
        <v>1009</v>
      </c>
      <c r="C19" s="413"/>
      <c r="D19" s="413"/>
      <c r="E19" s="413"/>
      <c r="F19" s="413"/>
      <c r="G19" s="413"/>
      <c r="H19" s="413"/>
      <c r="I19" s="413"/>
      <c r="J19" s="413"/>
      <c r="K19" s="413"/>
      <c r="L19" s="413"/>
      <c r="M19" s="414"/>
      <c r="N19" s="415" t="s">
        <v>530</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t="s">
        <v>497</v>
      </c>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t="s">
        <v>587</v>
      </c>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t="s">
        <v>1010</v>
      </c>
      <c r="C24" s="413"/>
      <c r="D24" s="413"/>
      <c r="E24" s="413"/>
      <c r="F24" s="413"/>
      <c r="G24" s="413"/>
      <c r="H24" s="413"/>
      <c r="I24" s="413"/>
      <c r="J24" s="413"/>
      <c r="K24" s="413"/>
      <c r="L24" s="413"/>
      <c r="M24" s="414"/>
      <c r="N24" s="415" t="s">
        <v>533</v>
      </c>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t="s">
        <v>499</v>
      </c>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c r="C29" s="413"/>
      <c r="D29" s="413"/>
      <c r="E29" s="413"/>
      <c r="F29" s="413"/>
      <c r="G29" s="413"/>
      <c r="H29" s="413"/>
      <c r="I29" s="413"/>
      <c r="J29" s="413"/>
      <c r="K29" s="413"/>
      <c r="L29" s="413"/>
      <c r="M29" s="414"/>
      <c r="N29" s="415"/>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1012</v>
      </c>
      <c r="C34" s="401"/>
      <c r="D34" s="401"/>
      <c r="E34" s="401"/>
      <c r="F34" s="401"/>
      <c r="G34" s="401"/>
      <c r="H34" s="401"/>
      <c r="I34" s="401"/>
      <c r="J34" s="401"/>
      <c r="K34" s="401"/>
      <c r="L34" s="401"/>
      <c r="M34" s="402"/>
      <c r="N34" s="409" t="s">
        <v>518</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t="s">
        <v>625</v>
      </c>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t="s">
        <v>517</v>
      </c>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1013</v>
      </c>
      <c r="C39" s="413"/>
      <c r="D39" s="413"/>
      <c r="E39" s="413"/>
      <c r="F39" s="413"/>
      <c r="G39" s="413"/>
      <c r="H39" s="413"/>
      <c r="I39" s="413"/>
      <c r="J39" s="413"/>
      <c r="K39" s="413"/>
      <c r="L39" s="413"/>
      <c r="M39" s="414"/>
      <c r="N39" s="415" t="s">
        <v>501</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t="s">
        <v>503</v>
      </c>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t="s">
        <v>519</v>
      </c>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t="s">
        <v>540</v>
      </c>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c r="C44" s="413"/>
      <c r="D44" s="413"/>
      <c r="E44" s="413"/>
      <c r="F44" s="413"/>
      <c r="G44" s="413"/>
      <c r="H44" s="413"/>
      <c r="I44" s="413"/>
      <c r="J44" s="413"/>
      <c r="K44" s="413"/>
      <c r="L44" s="413"/>
      <c r="M44" s="414"/>
      <c r="N44" s="415"/>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c r="C49" s="413"/>
      <c r="D49" s="413"/>
      <c r="E49" s="413"/>
      <c r="F49" s="413"/>
      <c r="G49" s="413"/>
      <c r="H49" s="413"/>
      <c r="I49" s="413"/>
      <c r="J49" s="413"/>
      <c r="K49" s="413"/>
      <c r="L49" s="413"/>
      <c r="M49" s="414"/>
      <c r="N49" s="415"/>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1014</v>
      </c>
      <c r="C54" s="401"/>
      <c r="D54" s="401"/>
      <c r="E54" s="401"/>
      <c r="F54" s="401"/>
      <c r="G54" s="401"/>
      <c r="H54" s="401"/>
      <c r="I54" s="401"/>
      <c r="J54" s="401"/>
      <c r="K54" s="401"/>
      <c r="L54" s="401"/>
      <c r="M54" s="402"/>
      <c r="N54" s="409" t="s">
        <v>507</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t="s">
        <v>543</v>
      </c>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t="s">
        <v>1015</v>
      </c>
      <c r="C59" s="413"/>
      <c r="D59" s="413"/>
      <c r="E59" s="413"/>
      <c r="F59" s="413"/>
      <c r="G59" s="413"/>
      <c r="H59" s="413"/>
      <c r="I59" s="413"/>
      <c r="J59" s="413"/>
      <c r="K59" s="413"/>
      <c r="L59" s="413"/>
      <c r="M59" s="414"/>
      <c r="N59" s="415" t="s">
        <v>562</v>
      </c>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t="s">
        <v>505</v>
      </c>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c r="C64" s="413"/>
      <c r="D64" s="413"/>
      <c r="E64" s="413"/>
      <c r="F64" s="413"/>
      <c r="G64" s="413"/>
      <c r="H64" s="413"/>
      <c r="I64" s="413"/>
      <c r="J64" s="413"/>
      <c r="K64" s="413"/>
      <c r="L64" s="413"/>
      <c r="M64" s="414"/>
      <c r="N64" s="415"/>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P1_POWiR!G57</f>
        <v>12</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12</v>
      </c>
      <c r="H72" s="379"/>
      <c r="I72" s="380"/>
      <c r="J72" s="358"/>
      <c r="K72" s="361"/>
      <c r="L72" s="372" t="s">
        <v>93</v>
      </c>
      <c r="M72" s="373"/>
      <c r="N72" s="373"/>
      <c r="O72" s="373"/>
      <c r="P72" s="373"/>
      <c r="Q72" s="373"/>
      <c r="R72" s="373"/>
      <c r="S72" s="374"/>
    </row>
    <row r="73" spans="1:19" ht="15" customHeight="1" x14ac:dyDescent="0.25">
      <c r="A73" s="385"/>
      <c r="B73" s="352" t="s">
        <v>93</v>
      </c>
      <c r="C73" s="353"/>
      <c r="D73" s="353"/>
      <c r="E73" s="353"/>
      <c r="F73" s="354"/>
      <c r="G73" s="355">
        <v>4</v>
      </c>
      <c r="H73" s="356"/>
      <c r="I73" s="357"/>
      <c r="J73" s="358"/>
      <c r="K73" s="361"/>
      <c r="L73" s="372" t="s">
        <v>92</v>
      </c>
      <c r="M73" s="373"/>
      <c r="N73" s="373"/>
      <c r="O73" s="373"/>
      <c r="P73" s="373"/>
      <c r="Q73" s="373"/>
      <c r="R73" s="373"/>
      <c r="S73" s="374"/>
    </row>
    <row r="74" spans="1:19" ht="15" customHeight="1" x14ac:dyDescent="0.25">
      <c r="A74" s="385"/>
      <c r="B74" s="352" t="s">
        <v>95</v>
      </c>
      <c r="C74" s="353"/>
      <c r="D74" s="353"/>
      <c r="E74" s="353"/>
      <c r="F74" s="354"/>
      <c r="G74" s="355">
        <v>4</v>
      </c>
      <c r="H74" s="356"/>
      <c r="I74" s="357"/>
      <c r="J74" s="358"/>
      <c r="K74" s="361"/>
      <c r="L74" s="372" t="s">
        <v>96</v>
      </c>
      <c r="M74" s="373"/>
      <c r="N74" s="373"/>
      <c r="O74" s="373"/>
      <c r="P74" s="373"/>
      <c r="Q74" s="373"/>
      <c r="R74" s="373"/>
      <c r="S74" s="374"/>
    </row>
    <row r="75" spans="1:19" ht="15" customHeight="1" x14ac:dyDescent="0.25">
      <c r="A75" s="385"/>
      <c r="B75" s="352" t="s">
        <v>97</v>
      </c>
      <c r="C75" s="353"/>
      <c r="D75" s="353"/>
      <c r="E75" s="353"/>
      <c r="F75" s="354"/>
      <c r="G75" s="355"/>
      <c r="H75" s="356"/>
      <c r="I75" s="357"/>
      <c r="J75" s="358"/>
      <c r="K75" s="361"/>
      <c r="L75" s="372" t="s">
        <v>94</v>
      </c>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t="s">
        <v>102</v>
      </c>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c r="M77" s="373"/>
      <c r="N77" s="373"/>
      <c r="O77" s="373"/>
      <c r="P77" s="373"/>
      <c r="Q77" s="373"/>
      <c r="R77" s="373"/>
      <c r="S77" s="374"/>
    </row>
    <row r="78" spans="1:19" ht="15" customHeight="1" x14ac:dyDescent="0.25">
      <c r="A78" s="385"/>
      <c r="B78" s="352" t="s">
        <v>103</v>
      </c>
      <c r="C78" s="353"/>
      <c r="D78" s="353"/>
      <c r="E78" s="353"/>
      <c r="F78" s="354"/>
      <c r="G78" s="355">
        <v>4</v>
      </c>
      <c r="H78" s="356"/>
      <c r="I78" s="357"/>
      <c r="J78" s="358"/>
      <c r="K78" s="361"/>
      <c r="L78" s="372"/>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109</v>
      </c>
      <c r="M81" s="373"/>
      <c r="N81" s="373"/>
      <c r="O81" s="373"/>
      <c r="P81" s="373"/>
      <c r="Q81" s="373"/>
      <c r="R81" s="373"/>
      <c r="S81" s="374"/>
    </row>
    <row r="82" spans="1:19" ht="15" customHeight="1" x14ac:dyDescent="0.25">
      <c r="A82" s="385"/>
      <c r="B82" s="352" t="s">
        <v>110</v>
      </c>
      <c r="C82" s="353"/>
      <c r="D82" s="353"/>
      <c r="E82" s="353"/>
      <c r="F82" s="354"/>
      <c r="G82" s="355"/>
      <c r="H82" s="356"/>
      <c r="I82" s="357"/>
      <c r="J82" s="358"/>
      <c r="K82" s="361"/>
      <c r="L82" s="372" t="s">
        <v>148</v>
      </c>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t="s">
        <v>147</v>
      </c>
      <c r="M83" s="373"/>
      <c r="N83" s="373"/>
      <c r="O83" s="373"/>
      <c r="P83" s="373"/>
      <c r="Q83" s="373"/>
      <c r="R83" s="373"/>
      <c r="S83" s="374"/>
    </row>
    <row r="84" spans="1:19" ht="15" customHeight="1" x14ac:dyDescent="0.25">
      <c r="A84" s="385"/>
      <c r="B84" s="366" t="s">
        <v>11</v>
      </c>
      <c r="C84" s="367"/>
      <c r="D84" s="367"/>
      <c r="E84" s="367"/>
      <c r="F84" s="368"/>
      <c r="G84" s="369">
        <f>P1_POWiR!H57</f>
        <v>13</v>
      </c>
      <c r="H84" s="370"/>
      <c r="I84" s="371"/>
      <c r="J84" s="358"/>
      <c r="K84" s="361"/>
      <c r="L84" s="372"/>
      <c r="M84" s="373"/>
      <c r="N84" s="373"/>
      <c r="O84" s="373"/>
      <c r="P84" s="373"/>
      <c r="Q84" s="373"/>
      <c r="R84" s="373"/>
      <c r="S84" s="374"/>
    </row>
    <row r="85" spans="1:19" ht="15" customHeight="1" x14ac:dyDescent="0.25">
      <c r="A85" s="385"/>
      <c r="B85" s="375" t="s">
        <v>114</v>
      </c>
      <c r="C85" s="376"/>
      <c r="D85" s="376"/>
      <c r="E85" s="376"/>
      <c r="F85" s="377"/>
      <c r="G85" s="378">
        <f>SUM(G84,G71)</f>
        <v>25</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P1_POWiR!F57</f>
        <v>zaliczenie</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144</v>
      </c>
      <c r="C90" s="321"/>
      <c r="D90" s="321"/>
      <c r="E90" s="322"/>
      <c r="F90" s="323">
        <v>50</v>
      </c>
      <c r="G90" s="324"/>
      <c r="H90" s="324"/>
      <c r="I90" s="325"/>
      <c r="J90" s="344"/>
      <c r="K90" s="345"/>
      <c r="L90" s="326" t="s">
        <v>122</v>
      </c>
      <c r="M90" s="327"/>
      <c r="N90" s="327"/>
      <c r="O90" s="327"/>
      <c r="P90" s="327"/>
      <c r="Q90" s="327"/>
      <c r="R90" s="327"/>
      <c r="S90" s="328"/>
    </row>
    <row r="91" spans="1:19" ht="15" customHeight="1" x14ac:dyDescent="0.25">
      <c r="A91" s="340"/>
      <c r="B91" s="320" t="s">
        <v>188</v>
      </c>
      <c r="C91" s="321"/>
      <c r="D91" s="321"/>
      <c r="E91" s="322"/>
      <c r="F91" s="323">
        <v>40</v>
      </c>
      <c r="G91" s="324"/>
      <c r="H91" s="324"/>
      <c r="I91" s="325"/>
      <c r="J91" s="344"/>
      <c r="K91" s="345"/>
      <c r="L91" s="326" t="s">
        <v>123</v>
      </c>
      <c r="M91" s="327"/>
      <c r="N91" s="327"/>
      <c r="O91" s="327"/>
      <c r="P91" s="327"/>
      <c r="Q91" s="327"/>
      <c r="R91" s="327"/>
      <c r="S91" s="328"/>
    </row>
    <row r="92" spans="1:19" ht="15" customHeight="1" x14ac:dyDescent="0.25">
      <c r="A92" s="340"/>
      <c r="B92" s="320" t="s">
        <v>139</v>
      </c>
      <c r="C92" s="321"/>
      <c r="D92" s="321"/>
      <c r="E92" s="322"/>
      <c r="F92" s="323">
        <v>10</v>
      </c>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1016</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1017</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1018</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2A00-000000000000}">
      <formula1>KEK_P1</formula1>
    </dataValidation>
    <dataValidation type="list" allowBlank="1" showInputMessage="1" showErrorMessage="1" sqref="N34:S53" xr:uid="{00000000-0002-0000-2A00-000001000000}">
      <formula1>KEU_P1</formula1>
    </dataValidation>
    <dataValidation type="list" allowBlank="1" showInputMessage="1" showErrorMessage="1" sqref="N14:S33" xr:uid="{00000000-0002-0000-2A00-000002000000}">
      <formula1>KEW_P1</formula1>
    </dataValidation>
    <dataValidation type="list" allowBlank="1" showInputMessage="1" showErrorMessage="1" sqref="L81:L85" xr:uid="{00000000-0002-0000-2A00-000003000000}">
      <formula1>PRAC_STUD</formula1>
    </dataValidation>
    <dataValidation type="list" allowBlank="1" showInputMessage="1" showErrorMessage="1" sqref="L72:L79" xr:uid="{00000000-0002-0000-2A00-000004000000}">
      <formula1>METODY</formula1>
    </dataValidation>
    <dataValidation type="list" allowBlank="1" showInputMessage="1" showErrorMessage="1" sqref="L7" xr:uid="{00000000-0002-0000-2A00-000005000000}">
      <formula1>STATUS</formula1>
    </dataValidation>
    <dataValidation type="list" allowBlank="1" showInputMessage="1" showErrorMessage="1" sqref="B90:E94" xr:uid="{00000000-0002-0000-2A00-000006000000}">
      <formula1>ZAL</formula1>
    </dataValidation>
  </dataValidations>
  <hyperlinks>
    <hyperlink ref="O13" r:id="rId1" xr:uid="{00000000-0004-0000-2A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Arkusz42">
    <tabColor rgb="FFD5D5FF"/>
    <pageSetUpPr fitToPage="1"/>
  </sheetPr>
  <dimension ref="A1:R29"/>
  <sheetViews>
    <sheetView showGridLines="0" topLeftCell="A2" zoomScale="80" zoomScaleNormal="80" zoomScaleSheetLayoutView="50" workbookViewId="0">
      <selection activeCell="A16" sqref="A16:R16"/>
    </sheetView>
  </sheetViews>
  <sheetFormatPr defaultColWidth="8.7109375" defaultRowHeight="15" x14ac:dyDescent="0.25"/>
  <cols>
    <col min="1" max="1" width="16.7109375" customWidth="1"/>
    <col min="2" max="3" width="10.7109375" customWidth="1"/>
    <col min="4" max="5" width="20.7109375" customWidth="1"/>
    <col min="6" max="9" width="10.7109375" customWidth="1"/>
    <col min="10" max="10" width="20.7109375" customWidth="1"/>
    <col min="11" max="18" width="10.7109375" customWidth="1"/>
  </cols>
  <sheetData>
    <row r="1" spans="1:18" ht="26.25" thickBot="1" x14ac:dyDescent="0.3">
      <c r="A1" s="230" t="str">
        <f>P1_POWiR!B2</f>
        <v>2022/2023</v>
      </c>
      <c r="B1" s="231"/>
      <c r="C1" s="32"/>
      <c r="D1" s="1"/>
    </row>
    <row r="2" spans="1:18" ht="10.15" customHeight="1" thickBot="1" x14ac:dyDescent="0.3"/>
    <row r="3" spans="1:18" ht="39" customHeight="1" thickBot="1" x14ac:dyDescent="0.3">
      <c r="A3" s="232" t="s">
        <v>26</v>
      </c>
      <c r="B3" s="233"/>
      <c r="C3" s="235" t="str">
        <f>P1_POWiR!B58</f>
        <v>Moduł P1/9</v>
      </c>
      <c r="D3" s="236"/>
      <c r="E3" s="236"/>
      <c r="F3" s="237"/>
      <c r="G3" s="2"/>
      <c r="H3" s="2"/>
      <c r="I3" s="2"/>
      <c r="J3" s="2"/>
      <c r="K3" s="2"/>
      <c r="L3" s="3"/>
      <c r="M3" s="3"/>
      <c r="N3" s="3"/>
      <c r="O3" s="3"/>
      <c r="P3" s="3"/>
      <c r="Q3" s="3"/>
    </row>
    <row r="4" spans="1:18" ht="39.75" customHeight="1" thickBot="1" x14ac:dyDescent="0.3">
      <c r="A4" s="234" t="s">
        <v>27</v>
      </c>
      <c r="B4" s="234"/>
      <c r="C4" s="224" t="str">
        <f>P1_POWiR!C58</f>
        <v>MODUŁ AKTYWNOŚCI PRAKTYCZNYCH (1)</v>
      </c>
      <c r="D4" s="225"/>
      <c r="E4" s="225"/>
      <c r="F4" s="225"/>
      <c r="G4" s="225"/>
      <c r="H4" s="225"/>
      <c r="I4" s="225"/>
      <c r="J4" s="226"/>
      <c r="K4" s="229" t="s">
        <v>28</v>
      </c>
      <c r="L4" s="229"/>
      <c r="M4" s="62">
        <f>P1_POWiR!E58</f>
        <v>7</v>
      </c>
      <c r="N4" s="227" t="s">
        <v>29</v>
      </c>
      <c r="O4" s="228"/>
      <c r="P4" s="221" t="str">
        <f>P1_POWiR!J58</f>
        <v>dr J.Balcer</v>
      </c>
      <c r="Q4" s="222"/>
      <c r="R4" s="223"/>
    </row>
    <row r="5" spans="1:18" ht="10.15" customHeight="1" thickBot="1" x14ac:dyDescent="0.3">
      <c r="A5" s="244"/>
      <c r="B5" s="244"/>
      <c r="C5" s="244"/>
      <c r="D5" s="244"/>
      <c r="E5" s="244"/>
      <c r="F5" s="244"/>
      <c r="G5" s="244"/>
      <c r="H5" s="244"/>
      <c r="I5" s="244"/>
      <c r="J5" s="244"/>
      <c r="K5" s="244"/>
      <c r="L5" s="244"/>
      <c r="M5" s="244"/>
      <c r="N5" s="244"/>
      <c r="O5" s="244"/>
      <c r="P5" s="244"/>
      <c r="Q5" s="244"/>
      <c r="R5" s="244"/>
    </row>
    <row r="6" spans="1:18" ht="43.35" customHeight="1" thickBot="1" x14ac:dyDescent="0.3">
      <c r="A6" s="234" t="s">
        <v>30</v>
      </c>
      <c r="B6" s="234"/>
      <c r="C6" s="235" t="str">
        <f>P1_POWiR!B3</f>
        <v>PEDAGOGIKA</v>
      </c>
      <c r="D6" s="237"/>
      <c r="E6" s="4" t="str">
        <f>P1_POWiR!B4</f>
        <v>I stopnia</v>
      </c>
      <c r="F6" s="61" t="s">
        <v>31</v>
      </c>
      <c r="G6" s="5" t="s">
        <v>166</v>
      </c>
      <c r="H6" s="61" t="s">
        <v>33</v>
      </c>
      <c r="I6" s="5">
        <v>3</v>
      </c>
      <c r="J6" s="6" t="s">
        <v>34</v>
      </c>
      <c r="K6" s="245" t="s">
        <v>35</v>
      </c>
      <c r="L6" s="245"/>
      <c r="M6" s="246" t="s">
        <v>36</v>
      </c>
      <c r="N6" s="246"/>
      <c r="O6" s="40" t="s">
        <v>37</v>
      </c>
      <c r="P6" s="247" t="s">
        <v>38</v>
      </c>
      <c r="Q6" s="248"/>
      <c r="R6" s="62">
        <f>P1_POWiR!G58</f>
        <v>150</v>
      </c>
    </row>
    <row r="7" spans="1:18" ht="10.15" customHeight="1" thickBot="1" x14ac:dyDescent="0.3">
      <c r="B7" s="7"/>
      <c r="C7" s="7"/>
      <c r="D7" s="7"/>
      <c r="E7" s="7"/>
      <c r="F7" s="7"/>
      <c r="G7" s="7"/>
      <c r="H7" s="7"/>
      <c r="I7" s="7"/>
      <c r="J7" s="7"/>
      <c r="K7" s="7"/>
      <c r="L7" s="7"/>
      <c r="M7" s="8"/>
      <c r="N7" s="7"/>
      <c r="O7" s="7"/>
      <c r="P7" s="7"/>
      <c r="Q7" s="7"/>
    </row>
    <row r="8" spans="1:18" ht="15" customHeight="1" x14ac:dyDescent="0.25">
      <c r="A8" s="249"/>
      <c r="B8" s="250"/>
      <c r="C8" s="250"/>
      <c r="D8" s="250"/>
      <c r="E8" s="250"/>
      <c r="F8" s="250"/>
      <c r="G8" s="250"/>
      <c r="H8" s="250"/>
      <c r="I8" s="250"/>
      <c r="J8" s="250"/>
      <c r="K8" s="250"/>
      <c r="L8" s="250"/>
      <c r="M8" s="250"/>
      <c r="N8" s="250"/>
      <c r="O8" s="250"/>
      <c r="P8" s="250"/>
      <c r="Q8" s="250"/>
      <c r="R8" s="251"/>
    </row>
    <row r="9" spans="1:18" ht="30" customHeight="1" x14ac:dyDescent="0.25">
      <c r="A9" s="252" t="s">
        <v>39</v>
      </c>
      <c r="B9" s="253"/>
      <c r="C9" s="253"/>
      <c r="D9" s="253"/>
      <c r="E9" s="253"/>
      <c r="F9" s="253"/>
      <c r="G9" s="253"/>
      <c r="H9" s="253"/>
      <c r="I9" s="253"/>
      <c r="J9" s="253"/>
      <c r="K9" s="253"/>
      <c r="L9" s="253"/>
      <c r="M9" s="253"/>
      <c r="N9" s="253"/>
      <c r="O9" s="253"/>
      <c r="P9" s="253"/>
      <c r="Q9" s="253"/>
      <c r="R9" s="254"/>
    </row>
    <row r="10" spans="1:18" ht="15" customHeight="1" x14ac:dyDescent="0.25">
      <c r="A10" s="255" t="s">
        <v>40</v>
      </c>
      <c r="B10" s="256"/>
      <c r="C10" s="256"/>
      <c r="D10" s="256"/>
      <c r="E10" s="256"/>
      <c r="F10" s="256"/>
      <c r="G10" s="256"/>
      <c r="H10" s="256"/>
      <c r="I10" s="256"/>
      <c r="J10" s="256"/>
      <c r="K10" s="256"/>
      <c r="L10" s="256"/>
      <c r="M10" s="256"/>
      <c r="N10" s="256"/>
      <c r="O10" s="256"/>
      <c r="P10" s="256"/>
      <c r="Q10" s="256"/>
      <c r="R10" s="257"/>
    </row>
    <row r="11" spans="1:18" ht="100.15" customHeight="1" thickBot="1" x14ac:dyDescent="0.3">
      <c r="A11" s="258" t="s">
        <v>1026</v>
      </c>
      <c r="B11" s="259"/>
      <c r="C11" s="259"/>
      <c r="D11" s="259"/>
      <c r="E11" s="259"/>
      <c r="F11" s="259"/>
      <c r="G11" s="259"/>
      <c r="H11" s="259"/>
      <c r="I11" s="259"/>
      <c r="J11" s="259"/>
      <c r="K11" s="259"/>
      <c r="L11" s="259"/>
      <c r="M11" s="259"/>
      <c r="N11" s="259"/>
      <c r="O11" s="259"/>
      <c r="P11" s="259"/>
      <c r="Q11" s="259"/>
      <c r="R11" s="260"/>
    </row>
    <row r="12" spans="1:18" ht="10.15" customHeight="1" thickBot="1" x14ac:dyDescent="0.3">
      <c r="A12" s="264"/>
      <c r="B12" s="264"/>
      <c r="C12" s="264"/>
      <c r="D12" s="264"/>
      <c r="E12" s="264"/>
      <c r="F12" s="264"/>
      <c r="G12" s="264"/>
      <c r="H12" s="264"/>
      <c r="I12" s="264"/>
      <c r="J12" s="264"/>
      <c r="K12" s="264"/>
      <c r="L12" s="264"/>
      <c r="M12" s="264"/>
      <c r="N12" s="264"/>
      <c r="O12" s="264"/>
      <c r="P12" s="264"/>
      <c r="Q12" s="264"/>
      <c r="R12" s="264"/>
    </row>
    <row r="13" spans="1:18" ht="15" customHeight="1" x14ac:dyDescent="0.25">
      <c r="A13" s="58"/>
      <c r="B13" s="59"/>
      <c r="C13" s="59"/>
      <c r="D13" s="59"/>
      <c r="E13" s="59"/>
      <c r="F13" s="59"/>
      <c r="G13" s="59"/>
      <c r="H13" s="59"/>
      <c r="I13" s="59"/>
      <c r="J13" s="59"/>
      <c r="K13" s="59"/>
      <c r="L13" s="59"/>
      <c r="M13" s="59"/>
      <c r="N13" s="59"/>
      <c r="O13" s="59"/>
      <c r="P13" s="59"/>
      <c r="Q13" s="59"/>
      <c r="R13" s="60"/>
    </row>
    <row r="14" spans="1:18" ht="30" customHeight="1" x14ac:dyDescent="0.25">
      <c r="A14" s="252" t="s">
        <v>41</v>
      </c>
      <c r="B14" s="253"/>
      <c r="C14" s="253"/>
      <c r="D14" s="253"/>
      <c r="E14" s="253"/>
      <c r="F14" s="253"/>
      <c r="G14" s="253"/>
      <c r="H14" s="253"/>
      <c r="I14" s="253"/>
      <c r="J14" s="253"/>
      <c r="K14" s="253"/>
      <c r="L14" s="253"/>
      <c r="M14" s="253"/>
      <c r="N14" s="253"/>
      <c r="O14" s="253"/>
      <c r="P14" s="253"/>
      <c r="Q14" s="253"/>
      <c r="R14" s="254"/>
    </row>
    <row r="15" spans="1:18" s="9" customFormat="1" ht="15" customHeight="1" x14ac:dyDescent="0.25">
      <c r="A15" s="268" t="s">
        <v>42</v>
      </c>
      <c r="B15" s="269"/>
      <c r="C15" s="269"/>
      <c r="D15" s="269"/>
      <c r="E15" s="269"/>
      <c r="F15" s="269"/>
      <c r="G15" s="269"/>
      <c r="H15" s="269"/>
      <c r="I15" s="269"/>
      <c r="J15" s="269"/>
      <c r="K15" s="269"/>
      <c r="L15" s="269"/>
      <c r="M15" s="269"/>
      <c r="N15" s="269"/>
      <c r="O15" s="269"/>
      <c r="P15" s="269"/>
      <c r="Q15" s="269"/>
      <c r="R15" s="270"/>
    </row>
    <row r="16" spans="1:18" ht="48.75" customHeight="1" thickBot="1" x14ac:dyDescent="0.3">
      <c r="A16" s="265" t="s">
        <v>1030</v>
      </c>
      <c r="B16" s="266"/>
      <c r="C16" s="266"/>
      <c r="D16" s="266"/>
      <c r="E16" s="266"/>
      <c r="F16" s="266"/>
      <c r="G16" s="266"/>
      <c r="H16" s="266"/>
      <c r="I16" s="266"/>
      <c r="J16" s="266"/>
      <c r="K16" s="266"/>
      <c r="L16" s="266"/>
      <c r="M16" s="266"/>
      <c r="N16" s="266"/>
      <c r="O16" s="266"/>
      <c r="P16" s="266"/>
      <c r="Q16" s="266"/>
      <c r="R16" s="267"/>
    </row>
    <row r="17" spans="1:18" ht="10.15" customHeight="1" thickBot="1" x14ac:dyDescent="0.3">
      <c r="A17" s="264"/>
      <c r="B17" s="264"/>
      <c r="C17" s="264"/>
      <c r="D17" s="264"/>
      <c r="E17" s="264"/>
      <c r="F17" s="264"/>
      <c r="G17" s="264"/>
      <c r="H17" s="264"/>
      <c r="I17" s="264"/>
      <c r="J17" s="264"/>
      <c r="K17" s="264"/>
      <c r="L17" s="264"/>
      <c r="M17" s="264"/>
      <c r="N17" s="264"/>
      <c r="O17" s="264"/>
      <c r="P17" s="264"/>
      <c r="Q17" s="264"/>
      <c r="R17" s="264"/>
    </row>
    <row r="18" spans="1:18" ht="15" customHeight="1" x14ac:dyDescent="0.25">
      <c r="A18" s="249"/>
      <c r="B18" s="250"/>
      <c r="C18" s="250"/>
      <c r="D18" s="250"/>
      <c r="E18" s="250"/>
      <c r="F18" s="250"/>
      <c r="G18" s="250"/>
      <c r="H18" s="250"/>
      <c r="I18" s="250"/>
      <c r="J18" s="250"/>
      <c r="K18" s="250"/>
      <c r="L18" s="250"/>
      <c r="M18" s="250"/>
      <c r="N18" s="250"/>
      <c r="O18" s="250"/>
      <c r="P18" s="250"/>
      <c r="Q18" s="250"/>
      <c r="R18" s="251"/>
    </row>
    <row r="19" spans="1:18" ht="30" customHeight="1" x14ac:dyDescent="0.25">
      <c r="A19" s="252" t="s">
        <v>43</v>
      </c>
      <c r="B19" s="253"/>
      <c r="C19" s="253"/>
      <c r="D19" s="253"/>
      <c r="E19" s="253"/>
      <c r="F19" s="253"/>
      <c r="G19" s="253"/>
      <c r="H19" s="253"/>
      <c r="I19" s="253"/>
      <c r="J19" s="253"/>
      <c r="K19" s="253"/>
      <c r="L19" s="253"/>
      <c r="M19" s="253"/>
      <c r="N19" s="253"/>
      <c r="O19" s="253"/>
      <c r="P19" s="253"/>
      <c r="Q19" s="253"/>
      <c r="R19" s="254"/>
    </row>
    <row r="20" spans="1:18" ht="15" customHeight="1" x14ac:dyDescent="0.25">
      <c r="A20" s="268" t="s">
        <v>44</v>
      </c>
      <c r="B20" s="269"/>
      <c r="C20" s="269"/>
      <c r="D20" s="269"/>
      <c r="E20" s="269"/>
      <c r="F20" s="269"/>
      <c r="G20" s="269"/>
      <c r="H20" s="269"/>
      <c r="I20" s="269"/>
      <c r="J20" s="269"/>
      <c r="K20" s="269"/>
      <c r="L20" s="269"/>
      <c r="M20" s="269"/>
      <c r="N20" s="269"/>
      <c r="O20" s="269"/>
      <c r="P20" s="269"/>
      <c r="Q20" s="269"/>
      <c r="R20" s="270"/>
    </row>
    <row r="21" spans="1:18" ht="40.15" customHeight="1" x14ac:dyDescent="0.25">
      <c r="A21" s="271" t="s">
        <v>45</v>
      </c>
      <c r="B21" s="272"/>
      <c r="C21" s="272"/>
      <c r="D21" s="272"/>
      <c r="E21" s="273"/>
      <c r="F21" s="274" t="s">
        <v>46</v>
      </c>
      <c r="G21" s="275"/>
      <c r="H21" s="275"/>
      <c r="I21" s="275"/>
      <c r="J21" s="275"/>
      <c r="K21" s="277"/>
      <c r="L21" s="274" t="s">
        <v>47</v>
      </c>
      <c r="M21" s="275"/>
      <c r="N21" s="275"/>
      <c r="O21" s="275"/>
      <c r="P21" s="275"/>
      <c r="Q21" s="275"/>
      <c r="R21" s="276"/>
    </row>
    <row r="22" spans="1:18" ht="127.5" customHeight="1" thickBot="1" x14ac:dyDescent="0.3">
      <c r="A22" s="462" t="s">
        <v>1027</v>
      </c>
      <c r="B22" s="262"/>
      <c r="C22" s="262"/>
      <c r="D22" s="262"/>
      <c r="E22" s="262"/>
      <c r="F22" s="262" t="s">
        <v>1028</v>
      </c>
      <c r="G22" s="262"/>
      <c r="H22" s="262"/>
      <c r="I22" s="262"/>
      <c r="J22" s="262"/>
      <c r="K22" s="262"/>
      <c r="L22" s="262" t="s">
        <v>1029</v>
      </c>
      <c r="M22" s="262"/>
      <c r="N22" s="262"/>
      <c r="O22" s="262"/>
      <c r="P22" s="262"/>
      <c r="Q22" s="262"/>
      <c r="R22" s="263"/>
    </row>
    <row r="23" spans="1:18" ht="10.15" customHeight="1" thickBot="1" x14ac:dyDescent="0.3">
      <c r="A23" s="264"/>
      <c r="B23" s="264"/>
      <c r="C23" s="264"/>
      <c r="D23" s="264"/>
      <c r="E23" s="264"/>
      <c r="F23" s="264"/>
      <c r="G23" s="264"/>
      <c r="H23" s="264"/>
      <c r="I23" s="264"/>
      <c r="J23" s="264"/>
      <c r="K23" s="264"/>
      <c r="L23" s="264"/>
      <c r="M23" s="264"/>
      <c r="N23" s="264"/>
      <c r="O23" s="264"/>
      <c r="P23" s="264"/>
      <c r="Q23" s="264"/>
      <c r="R23" s="264"/>
    </row>
    <row r="24" spans="1:18" ht="15" customHeight="1" x14ac:dyDescent="0.25">
      <c r="A24" s="33"/>
      <c r="B24" s="34"/>
      <c r="C24" s="34"/>
      <c r="D24" s="34"/>
      <c r="E24" s="34"/>
      <c r="F24" s="34"/>
      <c r="G24" s="34"/>
      <c r="H24" s="34"/>
      <c r="I24" s="34"/>
      <c r="J24" s="34"/>
      <c r="K24" s="34"/>
      <c r="L24" s="34"/>
      <c r="M24" s="34"/>
      <c r="N24" s="34"/>
      <c r="O24" s="34"/>
      <c r="P24" s="34"/>
      <c r="Q24" s="34"/>
      <c r="R24" s="35"/>
    </row>
    <row r="25" spans="1:18" ht="20.100000000000001" customHeight="1" x14ac:dyDescent="0.25">
      <c r="A25" s="278" t="s">
        <v>48</v>
      </c>
      <c r="B25" s="279"/>
      <c r="C25" s="279"/>
      <c r="D25" s="279"/>
      <c r="E25" s="279"/>
      <c r="F25" s="279"/>
      <c r="G25" s="279"/>
      <c r="H25" s="279"/>
      <c r="I25" s="279"/>
      <c r="J25" s="279"/>
      <c r="K25" s="279"/>
      <c r="L25" s="279"/>
      <c r="M25" s="279"/>
      <c r="N25" s="279"/>
      <c r="O25" s="279"/>
      <c r="P25" s="279"/>
      <c r="Q25" s="279"/>
      <c r="R25" s="280"/>
    </row>
    <row r="26" spans="1:18" ht="25.15" customHeight="1" x14ac:dyDescent="0.25">
      <c r="A26" s="26" t="s">
        <v>49</v>
      </c>
      <c r="B26" s="281" t="str">
        <f>P1_POWiR!B58</f>
        <v>Moduł P1/9</v>
      </c>
      <c r="C26" s="282"/>
      <c r="D26" s="30" t="str">
        <f>P1_POWiR!B59</f>
        <v>Przedmiot 9.1.</v>
      </c>
      <c r="E26" s="50" t="str">
        <f>P1_POWiR!B58</f>
        <v>Moduł P1/9</v>
      </c>
      <c r="F26" s="289" t="str">
        <f>P1_POWiR!B60</f>
        <v>Przedmiot 9.2.</v>
      </c>
      <c r="G26" s="290"/>
      <c r="H26" s="297"/>
      <c r="I26" s="298"/>
      <c r="J26" s="31"/>
      <c r="K26" s="305"/>
      <c r="L26" s="306"/>
      <c r="M26" s="305"/>
      <c r="N26" s="306"/>
      <c r="O26" s="307"/>
      <c r="P26" s="308"/>
      <c r="Q26" s="307"/>
      <c r="R26" s="309"/>
    </row>
    <row r="27" spans="1:18" ht="59.25" customHeight="1" x14ac:dyDescent="0.25">
      <c r="A27" s="26" t="s">
        <v>50</v>
      </c>
      <c r="B27" s="286" t="str">
        <f>P1_POWiR!C59</f>
        <v>Praktyka pedagogiczna</v>
      </c>
      <c r="C27" s="287"/>
      <c r="D27" s="288"/>
      <c r="E27" s="291" t="str">
        <f>P1_POWiR!C60</f>
        <v>inne aktywnosci</v>
      </c>
      <c r="F27" s="292"/>
      <c r="G27" s="293"/>
      <c r="H27" s="299"/>
      <c r="I27" s="300"/>
      <c r="J27" s="301"/>
      <c r="K27" s="310"/>
      <c r="L27" s="311"/>
      <c r="M27" s="311"/>
      <c r="N27" s="312"/>
      <c r="O27" s="313"/>
      <c r="P27" s="314"/>
      <c r="Q27" s="314"/>
      <c r="R27" s="315"/>
    </row>
    <row r="28" spans="1:18" ht="30" customHeight="1" thickBot="1" x14ac:dyDescent="0.3">
      <c r="A28" s="36" t="s">
        <v>51</v>
      </c>
      <c r="B28" s="283">
        <f>P1_POWiR!E59</f>
        <v>6</v>
      </c>
      <c r="C28" s="284"/>
      <c r="D28" s="285"/>
      <c r="E28" s="294">
        <f>P1_POWiR!E60</f>
        <v>1</v>
      </c>
      <c r="F28" s="295"/>
      <c r="G28" s="296"/>
      <c r="H28" s="302"/>
      <c r="I28" s="303"/>
      <c r="J28" s="304"/>
      <c r="K28" s="238"/>
      <c r="L28" s="239"/>
      <c r="M28" s="239"/>
      <c r="N28" s="240"/>
      <c r="O28" s="241"/>
      <c r="P28" s="242"/>
      <c r="Q28" s="242"/>
      <c r="R28" s="243"/>
    </row>
    <row r="29" spans="1:18" ht="34.5" hidden="1" customHeight="1" thickBot="1" x14ac:dyDescent="0.3">
      <c r="A29" s="67"/>
      <c r="B29" s="68"/>
      <c r="C29" s="69" t="s">
        <v>52</v>
      </c>
      <c r="D29" s="70"/>
      <c r="E29" s="71"/>
      <c r="F29" s="72" t="s">
        <v>52</v>
      </c>
      <c r="G29" s="73"/>
      <c r="H29" s="74"/>
      <c r="I29" s="75" t="s">
        <v>52</v>
      </c>
      <c r="J29" s="76"/>
      <c r="K29" s="77"/>
      <c r="L29" s="78" t="s">
        <v>52</v>
      </c>
      <c r="M29" s="79"/>
      <c r="N29" s="80"/>
      <c r="O29" s="81"/>
      <c r="P29" s="82" t="s">
        <v>52</v>
      </c>
      <c r="Q29" s="83"/>
      <c r="R29" s="84"/>
    </row>
  </sheetData>
  <sheetProtection sheet="1" objects="1" scenarios="1"/>
  <mergeCells count="51">
    <mergeCell ref="A1:B1"/>
    <mergeCell ref="A3:B3"/>
    <mergeCell ref="C3:F3"/>
    <mergeCell ref="A4:B4"/>
    <mergeCell ref="C4:J4"/>
    <mergeCell ref="N4:O4"/>
    <mergeCell ref="P4:R4"/>
    <mergeCell ref="A5:R5"/>
    <mergeCell ref="A6:B6"/>
    <mergeCell ref="C6:D6"/>
    <mergeCell ref="K6:L6"/>
    <mergeCell ref="M6:N6"/>
    <mergeCell ref="P6:Q6"/>
    <mergeCell ref="K4:L4"/>
    <mergeCell ref="A20:R20"/>
    <mergeCell ref="A8:R8"/>
    <mergeCell ref="A9:R9"/>
    <mergeCell ref="A10:R10"/>
    <mergeCell ref="A11:R11"/>
    <mergeCell ref="A12:R12"/>
    <mergeCell ref="A14:R14"/>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list" allowBlank="1" showInputMessage="1" showErrorMessage="1" sqref="K6:L6" xr:uid="{00000000-0002-0000-2B00-000000000000}">
      <formula1>STATUS</formula1>
    </dataValidation>
    <dataValidation type="textLength" allowBlank="1" showInputMessage="1" showErrorMessage="1" errorTitle="ilość znaków" error="treść powinna mieć pomiędzy 20 a 1100 znaków" sqref="A11:R11" xr:uid="{00000000-0002-0000-2B00-000001000000}">
      <formula1>20</formula1>
      <formula2>1200</formula2>
    </dataValidation>
  </dataValidations>
  <hyperlinks>
    <hyperlink ref="F29" r:id="rId1" xr:uid="{00000000-0004-0000-2B00-000000000000}"/>
    <hyperlink ref="L29" r:id="rId2" xr:uid="{00000000-0004-0000-2B00-000001000000}"/>
    <hyperlink ref="P29" r:id="rId3" xr:uid="{00000000-0004-0000-2B00-000002000000}"/>
    <hyperlink ref="C29" r:id="rId4" xr:uid="{00000000-0004-0000-2B00-000003000000}"/>
    <hyperlink ref="I29" r:id="rId5" xr:uid="{00000000-0004-0000-2B00-000004000000}"/>
  </hyperlinks>
  <printOptions horizontalCentered="1"/>
  <pageMargins left="0.70866141732283472" right="0.70866141732283472" top="0.74803149606299213" bottom="0.74803149606299213" header="0.31496062992125984" footer="0.31496062992125984"/>
  <pageSetup paperSize="9" scale="55" orientation="landscape" r:id="rId6"/>
  <headerFooter>
    <oddHeader>&amp;C&amp;"Century Gothic,Pogrubiony"&amp;12&amp;K05-044KARTA MODUŁU</oddHeader>
  </headerFooter>
  <drawing r:id="rId7"/>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Arkusz43">
    <pageSetUpPr fitToPage="1"/>
  </sheetPr>
  <dimension ref="A1:S103"/>
  <sheetViews>
    <sheetView showGridLines="0" topLeftCell="A93" zoomScale="95" zoomScaleNormal="95" zoomScaleSheetLayoutView="80" workbookViewId="0">
      <selection activeCell="B102" sqref="B102:S102"/>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P1_POWiR!B58</f>
        <v>Moduł P1/9</v>
      </c>
      <c r="B3" s="452"/>
      <c r="C3" s="452"/>
      <c r="D3" s="453" t="str">
        <f>P1_POWiR!C58</f>
        <v>MODUŁ AKTYWNOŚCI PRAKTYCZNYCH (1)</v>
      </c>
      <c r="E3" s="454"/>
      <c r="F3" s="454"/>
      <c r="G3" s="454"/>
      <c r="H3" s="454"/>
      <c r="I3" s="454"/>
      <c r="J3" s="454"/>
      <c r="K3" s="455"/>
      <c r="L3" s="3"/>
      <c r="M3" s="3"/>
      <c r="N3" s="3"/>
      <c r="O3" s="3"/>
      <c r="P3" s="3"/>
      <c r="Q3" s="3"/>
      <c r="R3" s="3"/>
    </row>
    <row r="4" spans="1:19" ht="18.75" thickBot="1" x14ac:dyDescent="0.3">
      <c r="A4" s="456" t="s">
        <v>49</v>
      </c>
      <c r="B4" s="456"/>
      <c r="C4" s="456"/>
      <c r="D4" s="457" t="str">
        <f>P1_POWiR!B59</f>
        <v>Przedmiot 9.1.</v>
      </c>
      <c r="E4" s="458"/>
      <c r="F4" s="458"/>
      <c r="G4" s="458"/>
      <c r="H4" s="458"/>
      <c r="I4" s="458"/>
      <c r="J4" s="458"/>
      <c r="K4" s="459"/>
      <c r="L4" s="3"/>
      <c r="M4" s="3"/>
      <c r="N4" s="3"/>
      <c r="O4" s="3"/>
      <c r="P4" s="3"/>
      <c r="Q4" s="3"/>
      <c r="R4" s="3"/>
    </row>
    <row r="5" spans="1:19" ht="21" thickBot="1" x14ac:dyDescent="0.3">
      <c r="A5" s="446" t="s">
        <v>50</v>
      </c>
      <c r="B5" s="446"/>
      <c r="C5" s="446"/>
      <c r="D5" s="460" t="str">
        <f>P1_POWiR!C59</f>
        <v>Praktyka pedagogiczna</v>
      </c>
      <c r="E5" s="460"/>
      <c r="F5" s="460"/>
      <c r="G5" s="460"/>
      <c r="H5" s="460"/>
      <c r="I5" s="460"/>
      <c r="J5" s="460"/>
      <c r="K5" s="460"/>
      <c r="L5" s="444" t="s">
        <v>28</v>
      </c>
      <c r="M5" s="444"/>
      <c r="N5" s="38">
        <f>P1_POWiR!E59</f>
        <v>6</v>
      </c>
      <c r="O5" s="444" t="s">
        <v>29</v>
      </c>
      <c r="P5" s="444"/>
      <c r="Q5" s="445" t="str">
        <f>P1_POWiR!J58</f>
        <v>dr J.Balcer</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(9)'!G6</f>
        <v>II</v>
      </c>
      <c r="H7" s="86" t="s">
        <v>33</v>
      </c>
      <c r="I7" s="37">
        <f>'M (9)'!I6</f>
        <v>3</v>
      </c>
      <c r="J7" s="247" t="s">
        <v>53</v>
      </c>
      <c r="K7" s="248"/>
      <c r="L7" s="447" t="s">
        <v>35</v>
      </c>
      <c r="M7" s="448"/>
      <c r="N7" s="6" t="s">
        <v>36</v>
      </c>
      <c r="O7" s="449" t="s">
        <v>37</v>
      </c>
      <c r="P7" s="449"/>
      <c r="Q7" s="450" t="s">
        <v>38</v>
      </c>
      <c r="R7" s="450"/>
      <c r="S7" s="39">
        <f>P1_POWiR!G59</f>
        <v>125</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1019</v>
      </c>
      <c r="C14" s="401"/>
      <c r="D14" s="401"/>
      <c r="E14" s="401"/>
      <c r="F14" s="401"/>
      <c r="G14" s="401"/>
      <c r="H14" s="401"/>
      <c r="I14" s="401"/>
      <c r="J14" s="401"/>
      <c r="K14" s="401"/>
      <c r="L14" s="401"/>
      <c r="M14" s="402"/>
      <c r="N14" s="409" t="s">
        <v>497</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t="s">
        <v>499</v>
      </c>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t="s">
        <v>587</v>
      </c>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c r="O18" s="396"/>
      <c r="P18" s="396"/>
      <c r="Q18" s="396"/>
      <c r="R18" s="396"/>
      <c r="S18" s="397"/>
    </row>
    <row r="19" spans="1:19" ht="15" customHeight="1" x14ac:dyDescent="0.25">
      <c r="A19" s="385"/>
      <c r="B19" s="412" t="s">
        <v>1020</v>
      </c>
      <c r="C19" s="413"/>
      <c r="D19" s="413"/>
      <c r="E19" s="413"/>
      <c r="F19" s="413"/>
      <c r="G19" s="413"/>
      <c r="H19" s="413"/>
      <c r="I19" s="413"/>
      <c r="J19" s="413"/>
      <c r="K19" s="413"/>
      <c r="L19" s="413"/>
      <c r="M19" s="414"/>
      <c r="N19" s="415" t="s">
        <v>499</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t="s">
        <v>530</v>
      </c>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t="s">
        <v>495</v>
      </c>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c r="C24" s="413"/>
      <c r="D24" s="413"/>
      <c r="E24" s="413"/>
      <c r="F24" s="413"/>
      <c r="G24" s="413"/>
      <c r="H24" s="413"/>
      <c r="I24" s="413"/>
      <c r="J24" s="413"/>
      <c r="K24" s="413"/>
      <c r="L24" s="413"/>
      <c r="M24" s="414"/>
      <c r="N24" s="415"/>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c r="C29" s="413"/>
      <c r="D29" s="413"/>
      <c r="E29" s="413"/>
      <c r="F29" s="413"/>
      <c r="G29" s="413"/>
      <c r="H29" s="413"/>
      <c r="I29" s="413"/>
      <c r="J29" s="413"/>
      <c r="K29" s="413"/>
      <c r="L29" s="413"/>
      <c r="M29" s="414"/>
      <c r="N29" s="415"/>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1023</v>
      </c>
      <c r="C34" s="401"/>
      <c r="D34" s="401"/>
      <c r="E34" s="401"/>
      <c r="F34" s="401"/>
      <c r="G34" s="401"/>
      <c r="H34" s="401"/>
      <c r="I34" s="401"/>
      <c r="J34" s="401"/>
      <c r="K34" s="401"/>
      <c r="L34" s="401"/>
      <c r="M34" s="402"/>
      <c r="N34" s="409" t="s">
        <v>518</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t="s">
        <v>625</v>
      </c>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t="s">
        <v>519</v>
      </c>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1022</v>
      </c>
      <c r="C39" s="413"/>
      <c r="D39" s="413"/>
      <c r="E39" s="413"/>
      <c r="F39" s="413"/>
      <c r="G39" s="413"/>
      <c r="H39" s="413"/>
      <c r="I39" s="413"/>
      <c r="J39" s="413"/>
      <c r="K39" s="413"/>
      <c r="L39" s="413"/>
      <c r="M39" s="414"/>
      <c r="N39" s="415" t="s">
        <v>503</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t="s">
        <v>537</v>
      </c>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t="s">
        <v>539</v>
      </c>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t="s">
        <v>1021</v>
      </c>
      <c r="C44" s="413"/>
      <c r="D44" s="413"/>
      <c r="E44" s="413"/>
      <c r="F44" s="413"/>
      <c r="G44" s="413"/>
      <c r="H44" s="413"/>
      <c r="I44" s="413"/>
      <c r="J44" s="413"/>
      <c r="K44" s="413"/>
      <c r="L44" s="413"/>
      <c r="M44" s="414"/>
      <c r="N44" s="415" t="s">
        <v>518</v>
      </c>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t="s">
        <v>535</v>
      </c>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t="s">
        <v>517</v>
      </c>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c r="C49" s="413"/>
      <c r="D49" s="413"/>
      <c r="E49" s="413"/>
      <c r="F49" s="413"/>
      <c r="G49" s="413"/>
      <c r="H49" s="413"/>
      <c r="I49" s="413"/>
      <c r="J49" s="413"/>
      <c r="K49" s="413"/>
      <c r="L49" s="413"/>
      <c r="M49" s="414"/>
      <c r="N49" s="415"/>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1024</v>
      </c>
      <c r="C54" s="401"/>
      <c r="D54" s="401"/>
      <c r="E54" s="401"/>
      <c r="F54" s="401"/>
      <c r="G54" s="401"/>
      <c r="H54" s="401"/>
      <c r="I54" s="401"/>
      <c r="J54" s="401"/>
      <c r="K54" s="401"/>
      <c r="L54" s="401"/>
      <c r="M54" s="402"/>
      <c r="N54" s="409" t="s">
        <v>505</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t="s">
        <v>1025</v>
      </c>
      <c r="C59" s="413"/>
      <c r="D59" s="413"/>
      <c r="E59" s="413"/>
      <c r="F59" s="413"/>
      <c r="G59" s="413"/>
      <c r="H59" s="413"/>
      <c r="I59" s="413"/>
      <c r="J59" s="413"/>
      <c r="K59" s="413"/>
      <c r="L59" s="413"/>
      <c r="M59" s="414"/>
      <c r="N59" s="415" t="s">
        <v>507</v>
      </c>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t="s">
        <v>629</v>
      </c>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t="s">
        <v>543</v>
      </c>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c r="C64" s="413"/>
      <c r="D64" s="413"/>
      <c r="E64" s="413"/>
      <c r="F64" s="413"/>
      <c r="G64" s="413"/>
      <c r="H64" s="413"/>
      <c r="I64" s="413"/>
      <c r="J64" s="413"/>
      <c r="K64" s="413"/>
      <c r="L64" s="413"/>
      <c r="M64" s="414"/>
      <c r="N64" s="415"/>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P1_POWiR!G59</f>
        <v>125</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125</v>
      </c>
      <c r="H72" s="379"/>
      <c r="I72" s="380"/>
      <c r="J72" s="358"/>
      <c r="K72" s="361"/>
      <c r="L72" s="372"/>
      <c r="M72" s="373"/>
      <c r="N72" s="373"/>
      <c r="O72" s="373"/>
      <c r="P72" s="373"/>
      <c r="Q72" s="373"/>
      <c r="R72" s="373"/>
      <c r="S72" s="374"/>
    </row>
    <row r="73" spans="1:19" ht="15" customHeight="1" x14ac:dyDescent="0.25">
      <c r="A73" s="385"/>
      <c r="B73" s="352" t="s">
        <v>93</v>
      </c>
      <c r="C73" s="353"/>
      <c r="D73" s="353"/>
      <c r="E73" s="353"/>
      <c r="F73" s="354"/>
      <c r="G73" s="355"/>
      <c r="H73" s="356"/>
      <c r="I73" s="357"/>
      <c r="J73" s="358"/>
      <c r="K73" s="361"/>
      <c r="L73" s="372"/>
      <c r="M73" s="373"/>
      <c r="N73" s="373"/>
      <c r="O73" s="373"/>
      <c r="P73" s="373"/>
      <c r="Q73" s="373"/>
      <c r="R73" s="373"/>
      <c r="S73" s="374"/>
    </row>
    <row r="74" spans="1:19" ht="15" customHeight="1" x14ac:dyDescent="0.25">
      <c r="A74" s="385"/>
      <c r="B74" s="352" t="s">
        <v>95</v>
      </c>
      <c r="C74" s="353"/>
      <c r="D74" s="353"/>
      <c r="E74" s="353"/>
      <c r="F74" s="354"/>
      <c r="G74" s="355"/>
      <c r="H74" s="356"/>
      <c r="I74" s="357"/>
      <c r="J74" s="358"/>
      <c r="K74" s="361"/>
      <c r="L74" s="372"/>
      <c r="M74" s="373"/>
      <c r="N74" s="373"/>
      <c r="O74" s="373"/>
      <c r="P74" s="373"/>
      <c r="Q74" s="373"/>
      <c r="R74" s="373"/>
      <c r="S74" s="374"/>
    </row>
    <row r="75" spans="1:19" ht="15" customHeight="1" x14ac:dyDescent="0.25">
      <c r="A75" s="385"/>
      <c r="B75" s="352" t="s">
        <v>97</v>
      </c>
      <c r="C75" s="353"/>
      <c r="D75" s="353"/>
      <c r="E75" s="353"/>
      <c r="F75" s="354"/>
      <c r="G75" s="355"/>
      <c r="H75" s="356"/>
      <c r="I75" s="357"/>
      <c r="J75" s="358"/>
      <c r="K75" s="361"/>
      <c r="L75" s="372"/>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c r="M77" s="373"/>
      <c r="N77" s="373"/>
      <c r="O77" s="373"/>
      <c r="P77" s="373"/>
      <c r="Q77" s="373"/>
      <c r="R77" s="373"/>
      <c r="S77" s="374"/>
    </row>
    <row r="78" spans="1:19" ht="15" customHeight="1" x14ac:dyDescent="0.25">
      <c r="A78" s="385"/>
      <c r="B78" s="352" t="s">
        <v>103</v>
      </c>
      <c r="C78" s="353"/>
      <c r="D78" s="353"/>
      <c r="E78" s="353"/>
      <c r="F78" s="354"/>
      <c r="G78" s="355"/>
      <c r="H78" s="356"/>
      <c r="I78" s="357"/>
      <c r="J78" s="358"/>
      <c r="K78" s="361"/>
      <c r="L78" s="372"/>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v>125</v>
      </c>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148</v>
      </c>
      <c r="M81" s="373"/>
      <c r="N81" s="373"/>
      <c r="O81" s="373"/>
      <c r="P81" s="373"/>
      <c r="Q81" s="373"/>
      <c r="R81" s="373"/>
      <c r="S81" s="374"/>
    </row>
    <row r="82" spans="1:19" ht="15" customHeight="1" x14ac:dyDescent="0.25">
      <c r="A82" s="385"/>
      <c r="B82" s="352" t="s">
        <v>110</v>
      </c>
      <c r="C82" s="353"/>
      <c r="D82" s="353"/>
      <c r="E82" s="353"/>
      <c r="F82" s="354"/>
      <c r="G82" s="355"/>
      <c r="H82" s="356"/>
      <c r="I82" s="357"/>
      <c r="J82" s="358"/>
      <c r="K82" s="361"/>
      <c r="L82" s="372" t="s">
        <v>111</v>
      </c>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t="s">
        <v>133</v>
      </c>
      <c r="M83" s="373"/>
      <c r="N83" s="373"/>
      <c r="O83" s="373"/>
      <c r="P83" s="373"/>
      <c r="Q83" s="373"/>
      <c r="R83" s="373"/>
      <c r="S83" s="374"/>
    </row>
    <row r="84" spans="1:19" ht="15" customHeight="1" x14ac:dyDescent="0.25">
      <c r="A84" s="385"/>
      <c r="B84" s="366" t="s">
        <v>11</v>
      </c>
      <c r="C84" s="367"/>
      <c r="D84" s="367"/>
      <c r="E84" s="367"/>
      <c r="F84" s="368"/>
      <c r="G84" s="369">
        <f>P1_POWiR!H59</f>
        <v>25</v>
      </c>
      <c r="H84" s="370"/>
      <c r="I84" s="371"/>
      <c r="J84" s="358"/>
      <c r="K84" s="361"/>
      <c r="L84" s="372" t="s">
        <v>163</v>
      </c>
      <c r="M84" s="373"/>
      <c r="N84" s="373"/>
      <c r="O84" s="373"/>
      <c r="P84" s="373"/>
      <c r="Q84" s="373"/>
      <c r="R84" s="373"/>
      <c r="S84" s="374"/>
    </row>
    <row r="85" spans="1:19" ht="15" customHeight="1" x14ac:dyDescent="0.25">
      <c r="A85" s="385"/>
      <c r="B85" s="375" t="s">
        <v>114</v>
      </c>
      <c r="C85" s="376"/>
      <c r="D85" s="376"/>
      <c r="E85" s="376"/>
      <c r="F85" s="377"/>
      <c r="G85" s="378">
        <f>SUM(G84,G71)</f>
        <v>150</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P1_POWiR!F59</f>
        <v>zaliczenie</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172</v>
      </c>
      <c r="C90" s="321"/>
      <c r="D90" s="321"/>
      <c r="E90" s="322"/>
      <c r="F90" s="323">
        <v>100</v>
      </c>
      <c r="G90" s="324"/>
      <c r="H90" s="324"/>
      <c r="I90" s="325"/>
      <c r="J90" s="344"/>
      <c r="K90" s="345"/>
      <c r="L90" s="326" t="s">
        <v>122</v>
      </c>
      <c r="M90" s="327"/>
      <c r="N90" s="327"/>
      <c r="O90" s="327"/>
      <c r="P90" s="327"/>
      <c r="Q90" s="327"/>
      <c r="R90" s="327"/>
      <c r="S90" s="328"/>
    </row>
    <row r="91" spans="1:19" ht="15" customHeight="1" x14ac:dyDescent="0.25">
      <c r="A91" s="340"/>
      <c r="B91" s="320"/>
      <c r="C91" s="321"/>
      <c r="D91" s="321"/>
      <c r="E91" s="322"/>
      <c r="F91" s="323"/>
      <c r="G91" s="324"/>
      <c r="H91" s="324"/>
      <c r="I91" s="325"/>
      <c r="J91" s="344"/>
      <c r="K91" s="345"/>
      <c r="L91" s="326" t="s">
        <v>123</v>
      </c>
      <c r="M91" s="327"/>
      <c r="N91" s="327"/>
      <c r="O91" s="327"/>
      <c r="P91" s="327"/>
      <c r="Q91" s="327"/>
      <c r="R91" s="327"/>
      <c r="S91" s="328"/>
    </row>
    <row r="92" spans="1:19" ht="15" customHeight="1" x14ac:dyDescent="0.25">
      <c r="A92" s="340"/>
      <c r="B92" s="320"/>
      <c r="C92" s="321"/>
      <c r="D92" s="321"/>
      <c r="E92" s="322"/>
      <c r="F92" s="323"/>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1032</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1031</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1038</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2C00-000000000000}">
      <formula1>KEK_P1</formula1>
    </dataValidation>
    <dataValidation type="list" allowBlank="1" showInputMessage="1" showErrorMessage="1" sqref="N34:S53" xr:uid="{00000000-0002-0000-2C00-000001000000}">
      <formula1>KEU_P1</formula1>
    </dataValidation>
    <dataValidation type="list" allowBlank="1" showInputMessage="1" showErrorMessage="1" sqref="N14:S33" xr:uid="{00000000-0002-0000-2C00-000002000000}">
      <formula1>KEW_P1</formula1>
    </dataValidation>
    <dataValidation type="list" allowBlank="1" showInputMessage="1" showErrorMessage="1" sqref="L81:L85" xr:uid="{00000000-0002-0000-2C00-000003000000}">
      <formula1>PRAC_STUD</formula1>
    </dataValidation>
    <dataValidation type="list" allowBlank="1" showInputMessage="1" showErrorMessage="1" sqref="L72:L79" xr:uid="{00000000-0002-0000-2C00-000004000000}">
      <formula1>METODY</formula1>
    </dataValidation>
    <dataValidation type="list" allowBlank="1" showInputMessage="1" showErrorMessage="1" sqref="L7" xr:uid="{00000000-0002-0000-2C00-000005000000}">
      <formula1>STATUS</formula1>
    </dataValidation>
    <dataValidation type="list" allowBlank="1" showInputMessage="1" showErrorMessage="1" sqref="B90:E94" xr:uid="{00000000-0002-0000-2C00-000006000000}">
      <formula1>ZAL</formula1>
    </dataValidation>
  </dataValidations>
  <hyperlinks>
    <hyperlink ref="O13" r:id="rId1" xr:uid="{00000000-0004-0000-2C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Arkusz44">
    <pageSetUpPr fitToPage="1"/>
  </sheetPr>
  <dimension ref="A1:S103"/>
  <sheetViews>
    <sheetView showGridLines="0" topLeftCell="A67" zoomScale="95" zoomScaleNormal="95" zoomScaleSheetLayoutView="80" workbookViewId="0">
      <selection activeCell="B102" sqref="B102:S102"/>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P1_POWiR!B58</f>
        <v>Moduł P1/9</v>
      </c>
      <c r="B3" s="452"/>
      <c r="C3" s="452"/>
      <c r="D3" s="453" t="str">
        <f>P1_POWiR!C58</f>
        <v>MODUŁ AKTYWNOŚCI PRAKTYCZNYCH (1)</v>
      </c>
      <c r="E3" s="454"/>
      <c r="F3" s="454"/>
      <c r="G3" s="454"/>
      <c r="H3" s="454"/>
      <c r="I3" s="454"/>
      <c r="J3" s="454"/>
      <c r="K3" s="455"/>
      <c r="L3" s="3"/>
      <c r="M3" s="3"/>
      <c r="N3" s="3"/>
      <c r="O3" s="3"/>
      <c r="P3" s="3"/>
      <c r="Q3" s="3"/>
      <c r="R3" s="3"/>
    </row>
    <row r="4" spans="1:19" ht="18.75" thickBot="1" x14ac:dyDescent="0.3">
      <c r="A4" s="456" t="s">
        <v>49</v>
      </c>
      <c r="B4" s="456"/>
      <c r="C4" s="456"/>
      <c r="D4" s="457" t="str">
        <f>P1_POWiR!B60</f>
        <v>Przedmiot 9.2.</v>
      </c>
      <c r="E4" s="458"/>
      <c r="F4" s="458"/>
      <c r="G4" s="458"/>
      <c r="H4" s="458"/>
      <c r="I4" s="458"/>
      <c r="J4" s="458"/>
      <c r="K4" s="459"/>
      <c r="L4" s="3"/>
      <c r="M4" s="3"/>
      <c r="N4" s="3"/>
      <c r="O4" s="3"/>
      <c r="P4" s="3"/>
      <c r="Q4" s="3"/>
      <c r="R4" s="3"/>
    </row>
    <row r="5" spans="1:19" ht="21" thickBot="1" x14ac:dyDescent="0.3">
      <c r="A5" s="446" t="s">
        <v>50</v>
      </c>
      <c r="B5" s="446"/>
      <c r="C5" s="446"/>
      <c r="D5" s="460" t="str">
        <f>P1_POWiR!C60</f>
        <v>inne aktywnosci</v>
      </c>
      <c r="E5" s="460"/>
      <c r="F5" s="460"/>
      <c r="G5" s="460"/>
      <c r="H5" s="460"/>
      <c r="I5" s="460"/>
      <c r="J5" s="460"/>
      <c r="K5" s="460"/>
      <c r="L5" s="444" t="s">
        <v>28</v>
      </c>
      <c r="M5" s="444"/>
      <c r="N5" s="38">
        <f>P1_POWiR!E60</f>
        <v>1</v>
      </c>
      <c r="O5" s="444" t="s">
        <v>29</v>
      </c>
      <c r="P5" s="444"/>
      <c r="Q5" s="445" t="str">
        <f>P1_POWiR!J58</f>
        <v>dr J.Balcer</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(9)'!G6</f>
        <v>II</v>
      </c>
      <c r="H7" s="86" t="s">
        <v>33</v>
      </c>
      <c r="I7" s="37">
        <f>'M (9)'!I6</f>
        <v>3</v>
      </c>
      <c r="J7" s="247" t="s">
        <v>53</v>
      </c>
      <c r="K7" s="248"/>
      <c r="L7" s="447" t="s">
        <v>35</v>
      </c>
      <c r="M7" s="448"/>
      <c r="N7" s="6" t="s">
        <v>36</v>
      </c>
      <c r="O7" s="449" t="s">
        <v>37</v>
      </c>
      <c r="P7" s="449"/>
      <c r="Q7" s="450" t="s">
        <v>38</v>
      </c>
      <c r="R7" s="450"/>
      <c r="S7" s="39">
        <f>P1_POWiR!G60</f>
        <v>25</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1034</v>
      </c>
      <c r="C14" s="401"/>
      <c r="D14" s="401"/>
      <c r="E14" s="401"/>
      <c r="F14" s="401"/>
      <c r="G14" s="401"/>
      <c r="H14" s="401"/>
      <c r="I14" s="401"/>
      <c r="J14" s="401"/>
      <c r="K14" s="401"/>
      <c r="L14" s="401"/>
      <c r="M14" s="402"/>
      <c r="N14" s="409" t="s">
        <v>493</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t="s">
        <v>530</v>
      </c>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t="s">
        <v>571</v>
      </c>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t="s">
        <v>533</v>
      </c>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t="s">
        <v>588</v>
      </c>
      <c r="O18" s="396"/>
      <c r="P18" s="396"/>
      <c r="Q18" s="396"/>
      <c r="R18" s="396"/>
      <c r="S18" s="397"/>
    </row>
    <row r="19" spans="1:19" ht="15" customHeight="1" x14ac:dyDescent="0.25">
      <c r="A19" s="385"/>
      <c r="B19" s="412" t="s">
        <v>1035</v>
      </c>
      <c r="C19" s="413"/>
      <c r="D19" s="413"/>
      <c r="E19" s="413"/>
      <c r="F19" s="413"/>
      <c r="G19" s="413"/>
      <c r="H19" s="413"/>
      <c r="I19" s="413"/>
      <c r="J19" s="413"/>
      <c r="K19" s="413"/>
      <c r="L19" s="413"/>
      <c r="M19" s="414"/>
      <c r="N19" s="415" t="s">
        <v>530</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t="s">
        <v>497</v>
      </c>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t="s">
        <v>571</v>
      </c>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c r="C24" s="413"/>
      <c r="D24" s="413"/>
      <c r="E24" s="413"/>
      <c r="F24" s="413"/>
      <c r="G24" s="413"/>
      <c r="H24" s="413"/>
      <c r="I24" s="413"/>
      <c r="J24" s="413"/>
      <c r="K24" s="413"/>
      <c r="L24" s="413"/>
      <c r="M24" s="414"/>
      <c r="N24" s="415"/>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c r="C29" s="413"/>
      <c r="D29" s="413"/>
      <c r="E29" s="413"/>
      <c r="F29" s="413"/>
      <c r="G29" s="413"/>
      <c r="H29" s="413"/>
      <c r="I29" s="413"/>
      <c r="J29" s="413"/>
      <c r="K29" s="413"/>
      <c r="L29" s="413"/>
      <c r="M29" s="414"/>
      <c r="N29" s="415"/>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1036</v>
      </c>
      <c r="C34" s="401"/>
      <c r="D34" s="401"/>
      <c r="E34" s="401"/>
      <c r="F34" s="401"/>
      <c r="G34" s="401"/>
      <c r="H34" s="401"/>
      <c r="I34" s="401"/>
      <c r="J34" s="401"/>
      <c r="K34" s="401"/>
      <c r="L34" s="401"/>
      <c r="M34" s="402"/>
      <c r="N34" s="409" t="s">
        <v>521</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t="s">
        <v>518</v>
      </c>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t="s">
        <v>625</v>
      </c>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t="s">
        <v>517</v>
      </c>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1037</v>
      </c>
      <c r="C39" s="413"/>
      <c r="D39" s="413"/>
      <c r="E39" s="413"/>
      <c r="F39" s="413"/>
      <c r="G39" s="413"/>
      <c r="H39" s="413"/>
      <c r="I39" s="413"/>
      <c r="J39" s="413"/>
      <c r="K39" s="413"/>
      <c r="L39" s="413"/>
      <c r="M39" s="414"/>
      <c r="N39" s="415" t="s">
        <v>503</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t="s">
        <v>625</v>
      </c>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t="s">
        <v>537</v>
      </c>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t="s">
        <v>1039</v>
      </c>
      <c r="C44" s="413"/>
      <c r="D44" s="413"/>
      <c r="E44" s="413"/>
      <c r="F44" s="413"/>
      <c r="G44" s="413"/>
      <c r="H44" s="413"/>
      <c r="I44" s="413"/>
      <c r="J44" s="413"/>
      <c r="K44" s="413"/>
      <c r="L44" s="413"/>
      <c r="M44" s="414"/>
      <c r="N44" s="415" t="s">
        <v>503</v>
      </c>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t="s">
        <v>519</v>
      </c>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t="s">
        <v>535</v>
      </c>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c r="C49" s="413"/>
      <c r="D49" s="413"/>
      <c r="E49" s="413"/>
      <c r="F49" s="413"/>
      <c r="G49" s="413"/>
      <c r="H49" s="413"/>
      <c r="I49" s="413"/>
      <c r="J49" s="413"/>
      <c r="K49" s="413"/>
      <c r="L49" s="413"/>
      <c r="M49" s="414"/>
      <c r="N49" s="415"/>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1040</v>
      </c>
      <c r="C54" s="401"/>
      <c r="D54" s="401"/>
      <c r="E54" s="401"/>
      <c r="F54" s="401"/>
      <c r="G54" s="401"/>
      <c r="H54" s="401"/>
      <c r="I54" s="401"/>
      <c r="J54" s="401"/>
      <c r="K54" s="401"/>
      <c r="L54" s="401"/>
      <c r="M54" s="402"/>
      <c r="N54" s="409" t="s">
        <v>505</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t="s">
        <v>562</v>
      </c>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t="s">
        <v>630</v>
      </c>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t="s">
        <v>1041</v>
      </c>
      <c r="C59" s="413"/>
      <c r="D59" s="413"/>
      <c r="E59" s="413"/>
      <c r="F59" s="413"/>
      <c r="G59" s="413"/>
      <c r="H59" s="413"/>
      <c r="I59" s="413"/>
      <c r="J59" s="413"/>
      <c r="K59" s="413"/>
      <c r="L59" s="413"/>
      <c r="M59" s="414"/>
      <c r="N59" s="415" t="s">
        <v>629</v>
      </c>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t="s">
        <v>543</v>
      </c>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t="s">
        <v>630</v>
      </c>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c r="C64" s="413"/>
      <c r="D64" s="413"/>
      <c r="E64" s="413"/>
      <c r="F64" s="413"/>
      <c r="G64" s="413"/>
      <c r="H64" s="413"/>
      <c r="I64" s="413"/>
      <c r="J64" s="413"/>
      <c r="K64" s="413"/>
      <c r="L64" s="413"/>
      <c r="M64" s="414"/>
      <c r="N64" s="415"/>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P1_POWiR!G60</f>
        <v>25</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25</v>
      </c>
      <c r="H72" s="379"/>
      <c r="I72" s="380"/>
      <c r="J72" s="358"/>
      <c r="K72" s="361"/>
      <c r="L72" s="372" t="s">
        <v>171</v>
      </c>
      <c r="M72" s="373"/>
      <c r="N72" s="373"/>
      <c r="O72" s="373"/>
      <c r="P72" s="373"/>
      <c r="Q72" s="373"/>
      <c r="R72" s="373"/>
      <c r="S72" s="374"/>
    </row>
    <row r="73" spans="1:19" ht="15" customHeight="1" x14ac:dyDescent="0.25">
      <c r="A73" s="385"/>
      <c r="B73" s="352" t="s">
        <v>93</v>
      </c>
      <c r="C73" s="353"/>
      <c r="D73" s="353"/>
      <c r="E73" s="353"/>
      <c r="F73" s="354"/>
      <c r="G73" s="355"/>
      <c r="H73" s="356"/>
      <c r="I73" s="357"/>
      <c r="J73" s="358"/>
      <c r="K73" s="361"/>
      <c r="L73" s="372"/>
      <c r="M73" s="373"/>
      <c r="N73" s="373"/>
      <c r="O73" s="373"/>
      <c r="P73" s="373"/>
      <c r="Q73" s="373"/>
      <c r="R73" s="373"/>
      <c r="S73" s="374"/>
    </row>
    <row r="74" spans="1:19" ht="15" customHeight="1" x14ac:dyDescent="0.25">
      <c r="A74" s="385"/>
      <c r="B74" s="352" t="s">
        <v>95</v>
      </c>
      <c r="C74" s="353"/>
      <c r="D74" s="353"/>
      <c r="E74" s="353"/>
      <c r="F74" s="354"/>
      <c r="G74" s="355"/>
      <c r="H74" s="356"/>
      <c r="I74" s="357"/>
      <c r="J74" s="358"/>
      <c r="K74" s="361"/>
      <c r="L74" s="372"/>
      <c r="M74" s="373"/>
      <c r="N74" s="373"/>
      <c r="O74" s="373"/>
      <c r="P74" s="373"/>
      <c r="Q74" s="373"/>
      <c r="R74" s="373"/>
      <c r="S74" s="374"/>
    </row>
    <row r="75" spans="1:19" ht="15" customHeight="1" x14ac:dyDescent="0.25">
      <c r="A75" s="385"/>
      <c r="B75" s="352" t="s">
        <v>97</v>
      </c>
      <c r="C75" s="353"/>
      <c r="D75" s="353"/>
      <c r="E75" s="353"/>
      <c r="F75" s="354"/>
      <c r="G75" s="355"/>
      <c r="H75" s="356"/>
      <c r="I75" s="357"/>
      <c r="J75" s="358"/>
      <c r="K75" s="361"/>
      <c r="L75" s="372"/>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c r="M77" s="373"/>
      <c r="N77" s="373"/>
      <c r="O77" s="373"/>
      <c r="P77" s="373"/>
      <c r="Q77" s="373"/>
      <c r="R77" s="373"/>
      <c r="S77" s="374"/>
    </row>
    <row r="78" spans="1:19" ht="15" customHeight="1" x14ac:dyDescent="0.25">
      <c r="A78" s="385"/>
      <c r="B78" s="352" t="s">
        <v>103</v>
      </c>
      <c r="C78" s="353"/>
      <c r="D78" s="353"/>
      <c r="E78" s="353"/>
      <c r="F78" s="354"/>
      <c r="G78" s="355"/>
      <c r="H78" s="356"/>
      <c r="I78" s="357"/>
      <c r="J78" s="358"/>
      <c r="K78" s="361"/>
      <c r="L78" s="372"/>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v>25</v>
      </c>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163</v>
      </c>
      <c r="M81" s="373"/>
      <c r="N81" s="373"/>
      <c r="O81" s="373"/>
      <c r="P81" s="373"/>
      <c r="Q81" s="373"/>
      <c r="R81" s="373"/>
      <c r="S81" s="374"/>
    </row>
    <row r="82" spans="1:19" ht="15" customHeight="1" x14ac:dyDescent="0.25">
      <c r="A82" s="385"/>
      <c r="B82" s="352" t="s">
        <v>110</v>
      </c>
      <c r="C82" s="353"/>
      <c r="D82" s="353"/>
      <c r="E82" s="353"/>
      <c r="F82" s="354"/>
      <c r="G82" s="355"/>
      <c r="H82" s="356"/>
      <c r="I82" s="357"/>
      <c r="J82" s="358"/>
      <c r="K82" s="361"/>
      <c r="L82" s="372"/>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c r="M83" s="373"/>
      <c r="N83" s="373"/>
      <c r="O83" s="373"/>
      <c r="P83" s="373"/>
      <c r="Q83" s="373"/>
      <c r="R83" s="373"/>
      <c r="S83" s="374"/>
    </row>
    <row r="84" spans="1:19" ht="15" customHeight="1" x14ac:dyDescent="0.25">
      <c r="A84" s="385"/>
      <c r="B84" s="366" t="s">
        <v>11</v>
      </c>
      <c r="C84" s="367"/>
      <c r="D84" s="367"/>
      <c r="E84" s="367"/>
      <c r="F84" s="368"/>
      <c r="G84" s="369">
        <f>P1_POWiR!H60</f>
        <v>0</v>
      </c>
      <c r="H84" s="370"/>
      <c r="I84" s="371"/>
      <c r="J84" s="358"/>
      <c r="K84" s="361"/>
      <c r="L84" s="372"/>
      <c r="M84" s="373"/>
      <c r="N84" s="373"/>
      <c r="O84" s="373"/>
      <c r="P84" s="373"/>
      <c r="Q84" s="373"/>
      <c r="R84" s="373"/>
      <c r="S84" s="374"/>
    </row>
    <row r="85" spans="1:19" ht="15" customHeight="1" x14ac:dyDescent="0.25">
      <c r="A85" s="385"/>
      <c r="B85" s="375" t="s">
        <v>114</v>
      </c>
      <c r="C85" s="376"/>
      <c r="D85" s="376"/>
      <c r="E85" s="376"/>
      <c r="F85" s="377"/>
      <c r="G85" s="378">
        <f>SUM(G84,G71)</f>
        <v>25</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P1_POWiR!F60</f>
        <v>zaliczenie</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172</v>
      </c>
      <c r="C90" s="321"/>
      <c r="D90" s="321"/>
      <c r="E90" s="322"/>
      <c r="F90" s="323">
        <v>100</v>
      </c>
      <c r="G90" s="324"/>
      <c r="H90" s="324"/>
      <c r="I90" s="325"/>
      <c r="J90" s="344"/>
      <c r="K90" s="345"/>
      <c r="L90" s="326" t="s">
        <v>122</v>
      </c>
      <c r="M90" s="327"/>
      <c r="N90" s="327"/>
      <c r="O90" s="327"/>
      <c r="P90" s="327"/>
      <c r="Q90" s="327"/>
      <c r="R90" s="327"/>
      <c r="S90" s="328"/>
    </row>
    <row r="91" spans="1:19" ht="15" customHeight="1" x14ac:dyDescent="0.25">
      <c r="A91" s="340"/>
      <c r="B91" s="320"/>
      <c r="C91" s="321"/>
      <c r="D91" s="321"/>
      <c r="E91" s="322"/>
      <c r="F91" s="323"/>
      <c r="G91" s="324"/>
      <c r="H91" s="324"/>
      <c r="I91" s="325"/>
      <c r="J91" s="344"/>
      <c r="K91" s="345"/>
      <c r="L91" s="326" t="s">
        <v>123</v>
      </c>
      <c r="M91" s="327"/>
      <c r="N91" s="327"/>
      <c r="O91" s="327"/>
      <c r="P91" s="327"/>
      <c r="Q91" s="327"/>
      <c r="R91" s="327"/>
      <c r="S91" s="328"/>
    </row>
    <row r="92" spans="1:19" ht="15" customHeight="1" x14ac:dyDescent="0.25">
      <c r="A92" s="340"/>
      <c r="B92" s="320"/>
      <c r="C92" s="321"/>
      <c r="D92" s="321"/>
      <c r="E92" s="322"/>
      <c r="F92" s="323"/>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1033</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1264</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1263</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2D00-000000000000}">
      <formula1>ZAL</formula1>
    </dataValidation>
    <dataValidation type="list" allowBlank="1" showInputMessage="1" showErrorMessage="1" sqref="L7" xr:uid="{00000000-0002-0000-2D00-000001000000}">
      <formula1>STATUS</formula1>
    </dataValidation>
    <dataValidation type="list" allowBlank="1" showInputMessage="1" showErrorMessage="1" sqref="L72:L79" xr:uid="{00000000-0002-0000-2D00-000002000000}">
      <formula1>METODY</formula1>
    </dataValidation>
    <dataValidation type="list" allowBlank="1" showInputMessage="1" showErrorMessage="1" sqref="L81:L85" xr:uid="{00000000-0002-0000-2D00-000003000000}">
      <formula1>PRAC_STUD</formula1>
    </dataValidation>
    <dataValidation type="list" allowBlank="1" showInputMessage="1" showErrorMessage="1" sqref="N14:S33" xr:uid="{00000000-0002-0000-2D00-000004000000}">
      <formula1>KEW_P1</formula1>
    </dataValidation>
    <dataValidation type="list" allowBlank="1" showInputMessage="1" showErrorMessage="1" sqref="N34:S53" xr:uid="{00000000-0002-0000-2D00-000005000000}">
      <formula1>KEU_P1</formula1>
    </dataValidation>
    <dataValidation type="list" allowBlank="1" showInputMessage="1" showErrorMessage="1" sqref="N54:S68" xr:uid="{00000000-0002-0000-2D00-000006000000}">
      <formula1>KEK_P1</formula1>
    </dataValidation>
  </dataValidations>
  <hyperlinks>
    <hyperlink ref="O13" r:id="rId1" xr:uid="{00000000-0004-0000-2D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Arkusz45">
    <tabColor rgb="FFD5D5FF"/>
    <pageSetUpPr fitToPage="1"/>
  </sheetPr>
  <dimension ref="A1:R29"/>
  <sheetViews>
    <sheetView showGridLines="0" topLeftCell="A11" zoomScale="80" zoomScaleNormal="80" zoomScaleSheetLayoutView="50" workbookViewId="0">
      <selection activeCell="A16" sqref="A16:R16"/>
    </sheetView>
  </sheetViews>
  <sheetFormatPr defaultColWidth="8.7109375" defaultRowHeight="15" x14ac:dyDescent="0.25"/>
  <cols>
    <col min="1" max="1" width="16.7109375" customWidth="1"/>
    <col min="2" max="3" width="10.7109375" customWidth="1"/>
    <col min="4" max="5" width="20.7109375" customWidth="1"/>
    <col min="6" max="9" width="10.7109375" customWidth="1"/>
    <col min="10" max="10" width="20.7109375" customWidth="1"/>
    <col min="11" max="18" width="10.7109375" customWidth="1"/>
  </cols>
  <sheetData>
    <row r="1" spans="1:18" ht="26.25" thickBot="1" x14ac:dyDescent="0.3">
      <c r="A1" s="230" t="str">
        <f>P1_POWiR!B2</f>
        <v>2022/2023</v>
      </c>
      <c r="B1" s="231"/>
      <c r="C1" s="32"/>
      <c r="D1" s="1"/>
    </row>
    <row r="2" spans="1:18" ht="10.15" customHeight="1" thickBot="1" x14ac:dyDescent="0.3"/>
    <row r="3" spans="1:18" ht="39" customHeight="1" thickBot="1" x14ac:dyDescent="0.3">
      <c r="A3" s="232" t="s">
        <v>26</v>
      </c>
      <c r="B3" s="233"/>
      <c r="C3" s="235" t="str">
        <f>P1_POWiR!B62</f>
        <v>Moduł P1/10</v>
      </c>
      <c r="D3" s="236"/>
      <c r="E3" s="236"/>
      <c r="F3" s="237"/>
      <c r="G3" s="2"/>
      <c r="H3" s="2"/>
      <c r="I3" s="2"/>
      <c r="J3" s="2"/>
      <c r="K3" s="2"/>
      <c r="L3" s="3"/>
      <c r="M3" s="3"/>
      <c r="N3" s="3"/>
      <c r="O3" s="3"/>
      <c r="P3" s="3"/>
      <c r="Q3" s="3"/>
    </row>
    <row r="4" spans="1:18" ht="39.75" customHeight="1" thickBot="1" x14ac:dyDescent="0.3">
      <c r="A4" s="234" t="s">
        <v>27</v>
      </c>
      <c r="B4" s="234"/>
      <c r="C4" s="224" t="str">
        <f>P1_POWiR!C62</f>
        <v>PSYCHOLOGIA (2)</v>
      </c>
      <c r="D4" s="225"/>
      <c r="E4" s="225"/>
      <c r="F4" s="225"/>
      <c r="G4" s="225"/>
      <c r="H4" s="225"/>
      <c r="I4" s="225"/>
      <c r="J4" s="226"/>
      <c r="K4" s="229" t="s">
        <v>28</v>
      </c>
      <c r="L4" s="229"/>
      <c r="M4" s="62">
        <f>P1_POWiR!E62</f>
        <v>4</v>
      </c>
      <c r="N4" s="227" t="s">
        <v>29</v>
      </c>
      <c r="O4" s="228"/>
      <c r="P4" s="221" t="str">
        <f>P1_POWiR!J62</f>
        <v>mgr B.Dobińska</v>
      </c>
      <c r="Q4" s="222"/>
      <c r="R4" s="223"/>
    </row>
    <row r="5" spans="1:18" ht="10.15" customHeight="1" thickBot="1" x14ac:dyDescent="0.3">
      <c r="A5" s="244"/>
      <c r="B5" s="244"/>
      <c r="C5" s="244"/>
      <c r="D5" s="244"/>
      <c r="E5" s="244"/>
      <c r="F5" s="244"/>
      <c r="G5" s="244"/>
      <c r="H5" s="244"/>
      <c r="I5" s="244"/>
      <c r="J5" s="244"/>
      <c r="K5" s="244"/>
      <c r="L5" s="244"/>
      <c r="M5" s="244"/>
      <c r="N5" s="244"/>
      <c r="O5" s="244"/>
      <c r="P5" s="244"/>
      <c r="Q5" s="244"/>
      <c r="R5" s="244"/>
    </row>
    <row r="6" spans="1:18" ht="43.35" customHeight="1" thickBot="1" x14ac:dyDescent="0.3">
      <c r="A6" s="234" t="s">
        <v>30</v>
      </c>
      <c r="B6" s="234"/>
      <c r="C6" s="235" t="str">
        <f>P1_POWiR!B3</f>
        <v>PEDAGOGIKA</v>
      </c>
      <c r="D6" s="237"/>
      <c r="E6" s="4" t="str">
        <f>P1_POWiR!B4</f>
        <v>I stopnia</v>
      </c>
      <c r="F6" s="61" t="s">
        <v>31</v>
      </c>
      <c r="G6" s="5" t="s">
        <v>166</v>
      </c>
      <c r="H6" s="61" t="s">
        <v>33</v>
      </c>
      <c r="I6" s="5">
        <v>4</v>
      </c>
      <c r="J6" s="6" t="s">
        <v>34</v>
      </c>
      <c r="K6" s="245" t="s">
        <v>35</v>
      </c>
      <c r="L6" s="245"/>
      <c r="M6" s="246" t="s">
        <v>36</v>
      </c>
      <c r="N6" s="246"/>
      <c r="O6" s="40" t="s">
        <v>37</v>
      </c>
      <c r="P6" s="247" t="s">
        <v>38</v>
      </c>
      <c r="Q6" s="248"/>
      <c r="R6" s="62">
        <f>P1_POWiR!G62</f>
        <v>38</v>
      </c>
    </row>
    <row r="7" spans="1:18" ht="10.15" customHeight="1" thickBot="1" x14ac:dyDescent="0.3">
      <c r="B7" s="7"/>
      <c r="C7" s="7"/>
      <c r="D7" s="7"/>
      <c r="E7" s="7"/>
      <c r="F7" s="7"/>
      <c r="G7" s="7"/>
      <c r="H7" s="7"/>
      <c r="I7" s="7"/>
      <c r="J7" s="7"/>
      <c r="K7" s="7"/>
      <c r="L7" s="7"/>
      <c r="M7" s="8"/>
      <c r="N7" s="7"/>
      <c r="O7" s="7"/>
      <c r="P7" s="7"/>
      <c r="Q7" s="7"/>
    </row>
    <row r="8" spans="1:18" ht="15" customHeight="1" x14ac:dyDescent="0.25">
      <c r="A8" s="249"/>
      <c r="B8" s="250"/>
      <c r="C8" s="250"/>
      <c r="D8" s="250"/>
      <c r="E8" s="250"/>
      <c r="F8" s="250"/>
      <c r="G8" s="250"/>
      <c r="H8" s="250"/>
      <c r="I8" s="250"/>
      <c r="J8" s="250"/>
      <c r="K8" s="250"/>
      <c r="L8" s="250"/>
      <c r="M8" s="250"/>
      <c r="N8" s="250"/>
      <c r="O8" s="250"/>
      <c r="P8" s="250"/>
      <c r="Q8" s="250"/>
      <c r="R8" s="251"/>
    </row>
    <row r="9" spans="1:18" ht="30" customHeight="1" x14ac:dyDescent="0.25">
      <c r="A9" s="252" t="s">
        <v>39</v>
      </c>
      <c r="B9" s="253"/>
      <c r="C9" s="253"/>
      <c r="D9" s="253"/>
      <c r="E9" s="253"/>
      <c r="F9" s="253"/>
      <c r="G9" s="253"/>
      <c r="H9" s="253"/>
      <c r="I9" s="253"/>
      <c r="J9" s="253"/>
      <c r="K9" s="253"/>
      <c r="L9" s="253"/>
      <c r="M9" s="253"/>
      <c r="N9" s="253"/>
      <c r="O9" s="253"/>
      <c r="P9" s="253"/>
      <c r="Q9" s="253"/>
      <c r="R9" s="254"/>
    </row>
    <row r="10" spans="1:18" ht="15" customHeight="1" x14ac:dyDescent="0.25">
      <c r="A10" s="255" t="s">
        <v>40</v>
      </c>
      <c r="B10" s="256"/>
      <c r="C10" s="256"/>
      <c r="D10" s="256"/>
      <c r="E10" s="256"/>
      <c r="F10" s="256"/>
      <c r="G10" s="256"/>
      <c r="H10" s="256"/>
      <c r="I10" s="256"/>
      <c r="J10" s="256"/>
      <c r="K10" s="256"/>
      <c r="L10" s="256"/>
      <c r="M10" s="256"/>
      <c r="N10" s="256"/>
      <c r="O10" s="256"/>
      <c r="P10" s="256"/>
      <c r="Q10" s="256"/>
      <c r="R10" s="257"/>
    </row>
    <row r="11" spans="1:18" ht="100.15" customHeight="1" thickBot="1" x14ac:dyDescent="0.3">
      <c r="A11" s="258" t="s">
        <v>1341</v>
      </c>
      <c r="B11" s="259"/>
      <c r="C11" s="259"/>
      <c r="D11" s="259"/>
      <c r="E11" s="259"/>
      <c r="F11" s="259"/>
      <c r="G11" s="259"/>
      <c r="H11" s="259"/>
      <c r="I11" s="259"/>
      <c r="J11" s="259"/>
      <c r="K11" s="259"/>
      <c r="L11" s="259"/>
      <c r="M11" s="259"/>
      <c r="N11" s="259"/>
      <c r="O11" s="259"/>
      <c r="P11" s="259"/>
      <c r="Q11" s="259"/>
      <c r="R11" s="260"/>
    </row>
    <row r="12" spans="1:18" ht="10.15" customHeight="1" thickBot="1" x14ac:dyDescent="0.3">
      <c r="A12" s="264"/>
      <c r="B12" s="264"/>
      <c r="C12" s="264"/>
      <c r="D12" s="264"/>
      <c r="E12" s="264"/>
      <c r="F12" s="264"/>
      <c r="G12" s="264"/>
      <c r="H12" s="264"/>
      <c r="I12" s="264"/>
      <c r="J12" s="264"/>
      <c r="K12" s="264"/>
      <c r="L12" s="264"/>
      <c r="M12" s="264"/>
      <c r="N12" s="264"/>
      <c r="O12" s="264"/>
      <c r="P12" s="264"/>
      <c r="Q12" s="264"/>
      <c r="R12" s="264"/>
    </row>
    <row r="13" spans="1:18" ht="15" customHeight="1" x14ac:dyDescent="0.25">
      <c r="A13" s="58"/>
      <c r="B13" s="59"/>
      <c r="C13" s="59"/>
      <c r="D13" s="59"/>
      <c r="E13" s="59"/>
      <c r="F13" s="59"/>
      <c r="G13" s="59"/>
      <c r="H13" s="59"/>
      <c r="I13" s="59"/>
      <c r="J13" s="59"/>
      <c r="K13" s="59"/>
      <c r="L13" s="59"/>
      <c r="M13" s="59"/>
      <c r="N13" s="59"/>
      <c r="O13" s="59"/>
      <c r="P13" s="59"/>
      <c r="Q13" s="59"/>
      <c r="R13" s="60"/>
    </row>
    <row r="14" spans="1:18" ht="30" customHeight="1" x14ac:dyDescent="0.25">
      <c r="A14" s="252" t="s">
        <v>41</v>
      </c>
      <c r="B14" s="253"/>
      <c r="C14" s="253"/>
      <c r="D14" s="253"/>
      <c r="E14" s="253"/>
      <c r="F14" s="253"/>
      <c r="G14" s="253"/>
      <c r="H14" s="253"/>
      <c r="I14" s="253"/>
      <c r="J14" s="253"/>
      <c r="K14" s="253"/>
      <c r="L14" s="253"/>
      <c r="M14" s="253"/>
      <c r="N14" s="253"/>
      <c r="O14" s="253"/>
      <c r="P14" s="253"/>
      <c r="Q14" s="253"/>
      <c r="R14" s="254"/>
    </row>
    <row r="15" spans="1:18" s="9" customFormat="1" ht="15" customHeight="1" x14ac:dyDescent="0.25">
      <c r="A15" s="268" t="s">
        <v>42</v>
      </c>
      <c r="B15" s="269"/>
      <c r="C15" s="269"/>
      <c r="D15" s="269"/>
      <c r="E15" s="269"/>
      <c r="F15" s="269"/>
      <c r="G15" s="269"/>
      <c r="H15" s="269"/>
      <c r="I15" s="269"/>
      <c r="J15" s="269"/>
      <c r="K15" s="269"/>
      <c r="L15" s="269"/>
      <c r="M15" s="269"/>
      <c r="N15" s="269"/>
      <c r="O15" s="269"/>
      <c r="P15" s="269"/>
      <c r="Q15" s="269"/>
      <c r="R15" s="270"/>
    </row>
    <row r="16" spans="1:18" ht="48.75" customHeight="1" thickBot="1" x14ac:dyDescent="0.3">
      <c r="A16" s="265" t="s">
        <v>1345</v>
      </c>
      <c r="B16" s="266"/>
      <c r="C16" s="266"/>
      <c r="D16" s="266"/>
      <c r="E16" s="266"/>
      <c r="F16" s="266"/>
      <c r="G16" s="266"/>
      <c r="H16" s="266"/>
      <c r="I16" s="266"/>
      <c r="J16" s="266"/>
      <c r="K16" s="266"/>
      <c r="L16" s="266"/>
      <c r="M16" s="266"/>
      <c r="N16" s="266"/>
      <c r="O16" s="266"/>
      <c r="P16" s="266"/>
      <c r="Q16" s="266"/>
      <c r="R16" s="267"/>
    </row>
    <row r="17" spans="1:18" ht="10.15" customHeight="1" thickBot="1" x14ac:dyDescent="0.3">
      <c r="A17" s="264"/>
      <c r="B17" s="264"/>
      <c r="C17" s="264"/>
      <c r="D17" s="264"/>
      <c r="E17" s="264"/>
      <c r="F17" s="264"/>
      <c r="G17" s="264"/>
      <c r="H17" s="264"/>
      <c r="I17" s="264"/>
      <c r="J17" s="264"/>
      <c r="K17" s="264"/>
      <c r="L17" s="264"/>
      <c r="M17" s="264"/>
      <c r="N17" s="264"/>
      <c r="O17" s="264"/>
      <c r="P17" s="264"/>
      <c r="Q17" s="264"/>
      <c r="R17" s="264"/>
    </row>
    <row r="18" spans="1:18" ht="15" customHeight="1" x14ac:dyDescent="0.25">
      <c r="A18" s="249"/>
      <c r="B18" s="250"/>
      <c r="C18" s="250"/>
      <c r="D18" s="250"/>
      <c r="E18" s="250"/>
      <c r="F18" s="250"/>
      <c r="G18" s="250"/>
      <c r="H18" s="250"/>
      <c r="I18" s="250"/>
      <c r="J18" s="250"/>
      <c r="K18" s="250"/>
      <c r="L18" s="250"/>
      <c r="M18" s="250"/>
      <c r="N18" s="250"/>
      <c r="O18" s="250"/>
      <c r="P18" s="250"/>
      <c r="Q18" s="250"/>
      <c r="R18" s="251"/>
    </row>
    <row r="19" spans="1:18" ht="30" customHeight="1" x14ac:dyDescent="0.25">
      <c r="A19" s="252" t="s">
        <v>43</v>
      </c>
      <c r="B19" s="253"/>
      <c r="C19" s="253"/>
      <c r="D19" s="253"/>
      <c r="E19" s="253"/>
      <c r="F19" s="253"/>
      <c r="G19" s="253"/>
      <c r="H19" s="253"/>
      <c r="I19" s="253"/>
      <c r="J19" s="253"/>
      <c r="K19" s="253"/>
      <c r="L19" s="253"/>
      <c r="M19" s="253"/>
      <c r="N19" s="253"/>
      <c r="O19" s="253"/>
      <c r="P19" s="253"/>
      <c r="Q19" s="253"/>
      <c r="R19" s="254"/>
    </row>
    <row r="20" spans="1:18" ht="15" customHeight="1" x14ac:dyDescent="0.25">
      <c r="A20" s="268" t="s">
        <v>44</v>
      </c>
      <c r="B20" s="269"/>
      <c r="C20" s="269"/>
      <c r="D20" s="269"/>
      <c r="E20" s="269"/>
      <c r="F20" s="269"/>
      <c r="G20" s="269"/>
      <c r="H20" s="269"/>
      <c r="I20" s="269"/>
      <c r="J20" s="269"/>
      <c r="K20" s="269"/>
      <c r="L20" s="269"/>
      <c r="M20" s="269"/>
      <c r="N20" s="269"/>
      <c r="O20" s="269"/>
      <c r="P20" s="269"/>
      <c r="Q20" s="269"/>
      <c r="R20" s="270"/>
    </row>
    <row r="21" spans="1:18" ht="40.15" customHeight="1" x14ac:dyDescent="0.25">
      <c r="A21" s="271" t="s">
        <v>45</v>
      </c>
      <c r="B21" s="272"/>
      <c r="C21" s="272"/>
      <c r="D21" s="272"/>
      <c r="E21" s="273"/>
      <c r="F21" s="274" t="s">
        <v>46</v>
      </c>
      <c r="G21" s="275"/>
      <c r="H21" s="275"/>
      <c r="I21" s="275"/>
      <c r="J21" s="275"/>
      <c r="K21" s="277"/>
      <c r="L21" s="274" t="s">
        <v>47</v>
      </c>
      <c r="M21" s="275"/>
      <c r="N21" s="275"/>
      <c r="O21" s="275"/>
      <c r="P21" s="275"/>
      <c r="Q21" s="275"/>
      <c r="R21" s="276"/>
    </row>
    <row r="22" spans="1:18" ht="127.5" customHeight="1" thickBot="1" x14ac:dyDescent="0.3">
      <c r="A22" s="462" t="s">
        <v>1342</v>
      </c>
      <c r="B22" s="262"/>
      <c r="C22" s="262"/>
      <c r="D22" s="262"/>
      <c r="E22" s="262"/>
      <c r="F22" s="262" t="s">
        <v>1343</v>
      </c>
      <c r="G22" s="262"/>
      <c r="H22" s="262"/>
      <c r="I22" s="262"/>
      <c r="J22" s="262"/>
      <c r="K22" s="262"/>
      <c r="L22" s="262" t="s">
        <v>1344</v>
      </c>
      <c r="M22" s="262"/>
      <c r="N22" s="262"/>
      <c r="O22" s="262"/>
      <c r="P22" s="262"/>
      <c r="Q22" s="262"/>
      <c r="R22" s="263"/>
    </row>
    <row r="23" spans="1:18" ht="10.15" customHeight="1" thickBot="1" x14ac:dyDescent="0.3">
      <c r="A23" s="264"/>
      <c r="B23" s="264"/>
      <c r="C23" s="264"/>
      <c r="D23" s="264"/>
      <c r="E23" s="264"/>
      <c r="F23" s="264"/>
      <c r="G23" s="264"/>
      <c r="H23" s="264"/>
      <c r="I23" s="264"/>
      <c r="J23" s="264"/>
      <c r="K23" s="264"/>
      <c r="L23" s="264"/>
      <c r="M23" s="264"/>
      <c r="N23" s="264"/>
      <c r="O23" s="264"/>
      <c r="P23" s="264"/>
      <c r="Q23" s="264"/>
      <c r="R23" s="264"/>
    </row>
    <row r="24" spans="1:18" ht="15" customHeight="1" x14ac:dyDescent="0.25">
      <c r="A24" s="33"/>
      <c r="B24" s="34"/>
      <c r="C24" s="34"/>
      <c r="D24" s="34"/>
      <c r="E24" s="34"/>
      <c r="F24" s="34"/>
      <c r="G24" s="34"/>
      <c r="H24" s="34"/>
      <c r="I24" s="34"/>
      <c r="J24" s="34"/>
      <c r="K24" s="34"/>
      <c r="L24" s="34"/>
      <c r="M24" s="34"/>
      <c r="N24" s="34"/>
      <c r="O24" s="34"/>
      <c r="P24" s="34"/>
      <c r="Q24" s="34"/>
      <c r="R24" s="35"/>
    </row>
    <row r="25" spans="1:18" ht="20.100000000000001" customHeight="1" x14ac:dyDescent="0.25">
      <c r="A25" s="278" t="s">
        <v>48</v>
      </c>
      <c r="B25" s="279"/>
      <c r="C25" s="279"/>
      <c r="D25" s="279"/>
      <c r="E25" s="279"/>
      <c r="F25" s="279"/>
      <c r="G25" s="279"/>
      <c r="H25" s="279"/>
      <c r="I25" s="279"/>
      <c r="J25" s="279"/>
      <c r="K25" s="279"/>
      <c r="L25" s="279"/>
      <c r="M25" s="279"/>
      <c r="N25" s="279"/>
      <c r="O25" s="279"/>
      <c r="P25" s="279"/>
      <c r="Q25" s="279"/>
      <c r="R25" s="280"/>
    </row>
    <row r="26" spans="1:18" ht="25.15" customHeight="1" x14ac:dyDescent="0.25">
      <c r="A26" s="26" t="s">
        <v>49</v>
      </c>
      <c r="B26" s="281" t="str">
        <f>P1_POWiR!B62</f>
        <v>Moduł P1/10</v>
      </c>
      <c r="C26" s="282"/>
      <c r="D26" s="30" t="str">
        <f>P1_POWiR!B63</f>
        <v>Przedmiot 10.1.</v>
      </c>
      <c r="E26" s="50" t="str">
        <f>P1_POWiR!B62</f>
        <v>Moduł P1/10</v>
      </c>
      <c r="F26" s="289" t="str">
        <f>P1_POWiR!B64</f>
        <v>Przedmiot 10.2.</v>
      </c>
      <c r="G26" s="290"/>
      <c r="H26" s="297"/>
      <c r="I26" s="298"/>
      <c r="J26" s="31"/>
      <c r="K26" s="305"/>
      <c r="L26" s="306"/>
      <c r="M26" s="305"/>
      <c r="N26" s="306"/>
      <c r="O26" s="307"/>
      <c r="P26" s="308"/>
      <c r="Q26" s="307"/>
      <c r="R26" s="309"/>
    </row>
    <row r="27" spans="1:18" ht="59.25" customHeight="1" x14ac:dyDescent="0.25">
      <c r="A27" s="26" t="s">
        <v>50</v>
      </c>
      <c r="B27" s="286" t="str">
        <f>P1_POWiR!C63</f>
        <v>Psychologia społeczna</v>
      </c>
      <c r="C27" s="287"/>
      <c r="D27" s="288"/>
      <c r="E27" s="291" t="str">
        <f>P1_POWiR!C64</f>
        <v xml:space="preserve">Podstawy psychopatologii </v>
      </c>
      <c r="F27" s="292"/>
      <c r="G27" s="293"/>
      <c r="H27" s="299"/>
      <c r="I27" s="300"/>
      <c r="J27" s="301"/>
      <c r="K27" s="310"/>
      <c r="L27" s="311"/>
      <c r="M27" s="311"/>
      <c r="N27" s="312"/>
      <c r="O27" s="313"/>
      <c r="P27" s="314"/>
      <c r="Q27" s="314"/>
      <c r="R27" s="315"/>
    </row>
    <row r="28" spans="1:18" ht="30" customHeight="1" thickBot="1" x14ac:dyDescent="0.3">
      <c r="A28" s="36" t="s">
        <v>51</v>
      </c>
      <c r="B28" s="283">
        <f>P1_POWiR!E63</f>
        <v>2</v>
      </c>
      <c r="C28" s="284"/>
      <c r="D28" s="285"/>
      <c r="E28" s="294">
        <f>P1_POWiR!E64</f>
        <v>2</v>
      </c>
      <c r="F28" s="295"/>
      <c r="G28" s="296"/>
      <c r="H28" s="302"/>
      <c r="I28" s="303"/>
      <c r="J28" s="304"/>
      <c r="K28" s="238"/>
      <c r="L28" s="239"/>
      <c r="M28" s="239"/>
      <c r="N28" s="240"/>
      <c r="O28" s="241"/>
      <c r="P28" s="242"/>
      <c r="Q28" s="242"/>
      <c r="R28" s="243"/>
    </row>
    <row r="29" spans="1:18" ht="34.5" hidden="1" customHeight="1" thickBot="1" x14ac:dyDescent="0.3">
      <c r="A29" s="67"/>
      <c r="B29" s="68"/>
      <c r="C29" s="69" t="s">
        <v>52</v>
      </c>
      <c r="D29" s="70"/>
      <c r="E29" s="71"/>
      <c r="F29" s="72" t="s">
        <v>52</v>
      </c>
      <c r="G29" s="73"/>
      <c r="H29" s="74"/>
      <c r="I29" s="75" t="s">
        <v>52</v>
      </c>
      <c r="J29" s="76"/>
      <c r="K29" s="77"/>
      <c r="L29" s="78" t="s">
        <v>52</v>
      </c>
      <c r="M29" s="79"/>
      <c r="N29" s="80"/>
      <c r="O29" s="81"/>
      <c r="P29" s="82" t="s">
        <v>52</v>
      </c>
      <c r="Q29" s="83"/>
      <c r="R29" s="84"/>
    </row>
  </sheetData>
  <sheetProtection sheet="1" objects="1" scenarios="1"/>
  <mergeCells count="51">
    <mergeCell ref="A1:B1"/>
    <mergeCell ref="A3:B3"/>
    <mergeCell ref="C3:F3"/>
    <mergeCell ref="A4:B4"/>
    <mergeCell ref="C4:J4"/>
    <mergeCell ref="N4:O4"/>
    <mergeCell ref="P4:R4"/>
    <mergeCell ref="A5:R5"/>
    <mergeCell ref="A6:B6"/>
    <mergeCell ref="C6:D6"/>
    <mergeCell ref="K6:L6"/>
    <mergeCell ref="M6:N6"/>
    <mergeCell ref="P6:Q6"/>
    <mergeCell ref="K4:L4"/>
    <mergeCell ref="A20:R20"/>
    <mergeCell ref="A8:R8"/>
    <mergeCell ref="A9:R9"/>
    <mergeCell ref="A10:R10"/>
    <mergeCell ref="A11:R11"/>
    <mergeCell ref="A12:R12"/>
    <mergeCell ref="A14:R14"/>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2E00-000000000000}">
      <formula1>20</formula1>
      <formula2>1200</formula2>
    </dataValidation>
    <dataValidation type="list" allowBlank="1" showInputMessage="1" showErrorMessage="1" sqref="K6:L6" xr:uid="{00000000-0002-0000-2E00-000001000000}">
      <formula1>STATUS</formula1>
    </dataValidation>
  </dataValidations>
  <hyperlinks>
    <hyperlink ref="F29" r:id="rId1" xr:uid="{00000000-0004-0000-2E00-000000000000}"/>
    <hyperlink ref="L29" r:id="rId2" xr:uid="{00000000-0004-0000-2E00-000001000000}"/>
    <hyperlink ref="P29" r:id="rId3" xr:uid="{00000000-0004-0000-2E00-000002000000}"/>
    <hyperlink ref="C29" r:id="rId4" xr:uid="{00000000-0004-0000-2E00-000003000000}"/>
    <hyperlink ref="I29" r:id="rId5" xr:uid="{00000000-0004-0000-2E00-000004000000}"/>
  </hyperlinks>
  <printOptions horizontalCentered="1"/>
  <pageMargins left="0.70866141732283472" right="0.70866141732283472" top="0.74803149606299213" bottom="0.74803149606299213" header="0.31496062992125984" footer="0.31496062992125984"/>
  <pageSetup paperSize="9" scale="55" orientation="landscape" r:id="rId6"/>
  <headerFooter>
    <oddHeader>&amp;C&amp;"Century Gothic,Pogrubiony"&amp;12&amp;K05-044KARTA MODUŁU</oddHeader>
  </headerFooter>
  <drawing r:id="rId7"/>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Arkusz46">
    <pageSetUpPr fitToPage="1"/>
  </sheetPr>
  <dimension ref="A1:S103"/>
  <sheetViews>
    <sheetView showGridLines="0" topLeftCell="A46" zoomScale="95" zoomScaleNormal="95" zoomScaleSheetLayoutView="80" workbookViewId="0">
      <selection activeCell="B34" sqref="B34:M38"/>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P1_POWiR!B62</f>
        <v>Moduł P1/10</v>
      </c>
      <c r="B3" s="452"/>
      <c r="C3" s="452"/>
      <c r="D3" s="453" t="str">
        <f>P1_POWiR!C62</f>
        <v>PSYCHOLOGIA (2)</v>
      </c>
      <c r="E3" s="454"/>
      <c r="F3" s="454"/>
      <c r="G3" s="454"/>
      <c r="H3" s="454"/>
      <c r="I3" s="454"/>
      <c r="J3" s="454"/>
      <c r="K3" s="455"/>
      <c r="L3" s="3"/>
      <c r="M3" s="3"/>
      <c r="N3" s="3"/>
      <c r="O3" s="3"/>
      <c r="P3" s="3"/>
      <c r="Q3" s="3"/>
      <c r="R3" s="3"/>
    </row>
    <row r="4" spans="1:19" ht="18.75" thickBot="1" x14ac:dyDescent="0.3">
      <c r="A4" s="456" t="s">
        <v>49</v>
      </c>
      <c r="B4" s="456"/>
      <c r="C4" s="456"/>
      <c r="D4" s="457" t="str">
        <f>P1_POWiR!B63</f>
        <v>Przedmiot 10.1.</v>
      </c>
      <c r="E4" s="458"/>
      <c r="F4" s="458"/>
      <c r="G4" s="458"/>
      <c r="H4" s="458"/>
      <c r="I4" s="458"/>
      <c r="J4" s="458"/>
      <c r="K4" s="459"/>
      <c r="L4" s="3"/>
      <c r="M4" s="3"/>
      <c r="N4" s="3"/>
      <c r="O4" s="3"/>
      <c r="P4" s="3"/>
      <c r="Q4" s="3"/>
      <c r="R4" s="3"/>
    </row>
    <row r="5" spans="1:19" ht="21" thickBot="1" x14ac:dyDescent="0.3">
      <c r="A5" s="446" t="s">
        <v>50</v>
      </c>
      <c r="B5" s="446"/>
      <c r="C5" s="446"/>
      <c r="D5" s="460" t="str">
        <f>P1_POWiR!C63</f>
        <v>Psychologia społeczna</v>
      </c>
      <c r="E5" s="460"/>
      <c r="F5" s="460"/>
      <c r="G5" s="460"/>
      <c r="H5" s="460"/>
      <c r="I5" s="460"/>
      <c r="J5" s="460"/>
      <c r="K5" s="460"/>
      <c r="L5" s="444" t="s">
        <v>28</v>
      </c>
      <c r="M5" s="444"/>
      <c r="N5" s="38">
        <f>P1_POWiR!E63</f>
        <v>2</v>
      </c>
      <c r="O5" s="444" t="s">
        <v>29</v>
      </c>
      <c r="P5" s="444"/>
      <c r="Q5" s="445" t="str">
        <f>P1_POWiR!J62</f>
        <v>mgr B.Dobińska</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(10)'!G6</f>
        <v>II</v>
      </c>
      <c r="H7" s="86" t="s">
        <v>33</v>
      </c>
      <c r="I7" s="37">
        <f>'M (10)'!I6</f>
        <v>4</v>
      </c>
      <c r="J7" s="247" t="s">
        <v>53</v>
      </c>
      <c r="K7" s="248"/>
      <c r="L7" s="447" t="s">
        <v>35</v>
      </c>
      <c r="M7" s="448"/>
      <c r="N7" s="6" t="s">
        <v>36</v>
      </c>
      <c r="O7" s="449" t="s">
        <v>37</v>
      </c>
      <c r="P7" s="449"/>
      <c r="Q7" s="450" t="s">
        <v>38</v>
      </c>
      <c r="R7" s="450"/>
      <c r="S7" s="39">
        <f>P1_POWiR!G63</f>
        <v>18</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900</v>
      </c>
      <c r="C14" s="401"/>
      <c r="D14" s="401"/>
      <c r="E14" s="401"/>
      <c r="F14" s="401"/>
      <c r="G14" s="401"/>
      <c r="H14" s="401"/>
      <c r="I14" s="401"/>
      <c r="J14" s="401"/>
      <c r="K14" s="401"/>
      <c r="L14" s="401"/>
      <c r="M14" s="402"/>
      <c r="N14" s="409" t="s">
        <v>493</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t="s">
        <v>530</v>
      </c>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t="s">
        <v>571</v>
      </c>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c r="O18" s="396"/>
      <c r="P18" s="396"/>
      <c r="Q18" s="396"/>
      <c r="R18" s="396"/>
      <c r="S18" s="397"/>
    </row>
    <row r="19" spans="1:19" ht="15" customHeight="1" x14ac:dyDescent="0.25">
      <c r="A19" s="385"/>
      <c r="B19" s="412" t="s">
        <v>901</v>
      </c>
      <c r="C19" s="413"/>
      <c r="D19" s="413"/>
      <c r="E19" s="413"/>
      <c r="F19" s="413"/>
      <c r="G19" s="413"/>
      <c r="H19" s="413"/>
      <c r="I19" s="413"/>
      <c r="J19" s="413"/>
      <c r="K19" s="413"/>
      <c r="L19" s="413"/>
      <c r="M19" s="414"/>
      <c r="N19" s="415" t="s">
        <v>493</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t="s">
        <v>571</v>
      </c>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t="s">
        <v>902</v>
      </c>
      <c r="C24" s="413"/>
      <c r="D24" s="413"/>
      <c r="E24" s="413"/>
      <c r="F24" s="413"/>
      <c r="G24" s="413"/>
      <c r="H24" s="413"/>
      <c r="I24" s="413"/>
      <c r="J24" s="413"/>
      <c r="K24" s="413"/>
      <c r="L24" s="413"/>
      <c r="M24" s="414"/>
      <c r="N24" s="415" t="s">
        <v>493</v>
      </c>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t="s">
        <v>495</v>
      </c>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t="s">
        <v>571</v>
      </c>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t="s">
        <v>903</v>
      </c>
      <c r="C29" s="413"/>
      <c r="D29" s="413"/>
      <c r="E29" s="413"/>
      <c r="F29" s="413"/>
      <c r="G29" s="413"/>
      <c r="H29" s="413"/>
      <c r="I29" s="413"/>
      <c r="J29" s="413"/>
      <c r="K29" s="413"/>
      <c r="L29" s="413"/>
      <c r="M29" s="414"/>
      <c r="N29" s="415" t="s">
        <v>493</v>
      </c>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904</v>
      </c>
      <c r="C34" s="401"/>
      <c r="D34" s="401"/>
      <c r="E34" s="401"/>
      <c r="F34" s="401"/>
      <c r="G34" s="401"/>
      <c r="H34" s="401"/>
      <c r="I34" s="401"/>
      <c r="J34" s="401"/>
      <c r="K34" s="401"/>
      <c r="L34" s="401"/>
      <c r="M34" s="402"/>
      <c r="N34" s="409" t="s">
        <v>501</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905</v>
      </c>
      <c r="C39" s="413"/>
      <c r="D39" s="413"/>
      <c r="E39" s="413"/>
      <c r="F39" s="413"/>
      <c r="G39" s="413"/>
      <c r="H39" s="413"/>
      <c r="I39" s="413"/>
      <c r="J39" s="413"/>
      <c r="K39" s="413"/>
      <c r="L39" s="413"/>
      <c r="M39" s="414"/>
      <c r="N39" s="415" t="s">
        <v>501</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t="s">
        <v>503</v>
      </c>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t="s">
        <v>521</v>
      </c>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t="s">
        <v>906</v>
      </c>
      <c r="C44" s="413"/>
      <c r="D44" s="413"/>
      <c r="E44" s="413"/>
      <c r="F44" s="413"/>
      <c r="G44" s="413"/>
      <c r="H44" s="413"/>
      <c r="I44" s="413"/>
      <c r="J44" s="413"/>
      <c r="K44" s="413"/>
      <c r="L44" s="413"/>
      <c r="M44" s="414"/>
      <c r="N44" s="415" t="s">
        <v>501</v>
      </c>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t="s">
        <v>521</v>
      </c>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t="s">
        <v>518</v>
      </c>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t="s">
        <v>907</v>
      </c>
      <c r="C49" s="413"/>
      <c r="D49" s="413"/>
      <c r="E49" s="413"/>
      <c r="F49" s="413"/>
      <c r="G49" s="413"/>
      <c r="H49" s="413"/>
      <c r="I49" s="413"/>
      <c r="J49" s="413"/>
      <c r="K49" s="413"/>
      <c r="L49" s="413"/>
      <c r="M49" s="414"/>
      <c r="N49" s="415" t="s">
        <v>518</v>
      </c>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t="s">
        <v>625</v>
      </c>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881</v>
      </c>
      <c r="C54" s="401"/>
      <c r="D54" s="401"/>
      <c r="E54" s="401"/>
      <c r="F54" s="401"/>
      <c r="G54" s="401"/>
      <c r="H54" s="401"/>
      <c r="I54" s="401"/>
      <c r="J54" s="401"/>
      <c r="K54" s="401"/>
      <c r="L54" s="401"/>
      <c r="M54" s="402"/>
      <c r="N54" s="409" t="s">
        <v>589</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t="s">
        <v>908</v>
      </c>
      <c r="C59" s="413"/>
      <c r="D59" s="413"/>
      <c r="E59" s="413"/>
      <c r="F59" s="413"/>
      <c r="G59" s="413"/>
      <c r="H59" s="413"/>
      <c r="I59" s="413"/>
      <c r="J59" s="413"/>
      <c r="K59" s="413"/>
      <c r="L59" s="413"/>
      <c r="M59" s="414"/>
      <c r="N59" s="415" t="s">
        <v>507</v>
      </c>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t="s">
        <v>524</v>
      </c>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t="s">
        <v>909</v>
      </c>
      <c r="C64" s="413"/>
      <c r="D64" s="413"/>
      <c r="E64" s="413"/>
      <c r="F64" s="413"/>
      <c r="G64" s="413"/>
      <c r="H64" s="413"/>
      <c r="I64" s="413"/>
      <c r="J64" s="413"/>
      <c r="K64" s="413"/>
      <c r="L64" s="413"/>
      <c r="M64" s="414"/>
      <c r="N64" s="415" t="s">
        <v>505</v>
      </c>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t="s">
        <v>562</v>
      </c>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P1_POWiR!G63</f>
        <v>18</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18</v>
      </c>
      <c r="H72" s="379"/>
      <c r="I72" s="380"/>
      <c r="J72" s="358"/>
      <c r="K72" s="361"/>
      <c r="L72" s="372" t="s">
        <v>93</v>
      </c>
      <c r="M72" s="373"/>
      <c r="N72" s="373"/>
      <c r="O72" s="373"/>
      <c r="P72" s="373"/>
      <c r="Q72" s="373"/>
      <c r="R72" s="373"/>
      <c r="S72" s="374"/>
    </row>
    <row r="73" spans="1:19" ht="15" customHeight="1" x14ac:dyDescent="0.25">
      <c r="A73" s="385"/>
      <c r="B73" s="352" t="s">
        <v>93</v>
      </c>
      <c r="C73" s="353"/>
      <c r="D73" s="353"/>
      <c r="E73" s="353"/>
      <c r="F73" s="354"/>
      <c r="G73" s="355">
        <v>7</v>
      </c>
      <c r="H73" s="356"/>
      <c r="I73" s="357"/>
      <c r="J73" s="358"/>
      <c r="K73" s="361"/>
      <c r="L73" s="372" t="s">
        <v>92</v>
      </c>
      <c r="M73" s="373"/>
      <c r="N73" s="373"/>
      <c r="O73" s="373"/>
      <c r="P73" s="373"/>
      <c r="Q73" s="373"/>
      <c r="R73" s="373"/>
      <c r="S73" s="374"/>
    </row>
    <row r="74" spans="1:19" ht="15" customHeight="1" x14ac:dyDescent="0.25">
      <c r="A74" s="385"/>
      <c r="B74" s="352" t="s">
        <v>95</v>
      </c>
      <c r="C74" s="353"/>
      <c r="D74" s="353"/>
      <c r="E74" s="353"/>
      <c r="F74" s="354"/>
      <c r="G74" s="355">
        <v>4</v>
      </c>
      <c r="H74" s="356"/>
      <c r="I74" s="357"/>
      <c r="J74" s="358"/>
      <c r="K74" s="361"/>
      <c r="L74" s="372" t="s">
        <v>94</v>
      </c>
      <c r="M74" s="373"/>
      <c r="N74" s="373"/>
      <c r="O74" s="373"/>
      <c r="P74" s="373"/>
      <c r="Q74" s="373"/>
      <c r="R74" s="373"/>
      <c r="S74" s="374"/>
    </row>
    <row r="75" spans="1:19" ht="15" customHeight="1" x14ac:dyDescent="0.25">
      <c r="A75" s="385"/>
      <c r="B75" s="352" t="s">
        <v>97</v>
      </c>
      <c r="C75" s="353"/>
      <c r="D75" s="353"/>
      <c r="E75" s="353"/>
      <c r="F75" s="354"/>
      <c r="G75" s="355"/>
      <c r="H75" s="356"/>
      <c r="I75" s="357"/>
      <c r="J75" s="358"/>
      <c r="K75" s="361"/>
      <c r="L75" s="372" t="s">
        <v>96</v>
      </c>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t="s">
        <v>137</v>
      </c>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t="s">
        <v>145</v>
      </c>
      <c r="M77" s="373"/>
      <c r="N77" s="373"/>
      <c r="O77" s="373"/>
      <c r="P77" s="373"/>
      <c r="Q77" s="373"/>
      <c r="R77" s="373"/>
      <c r="S77" s="374"/>
    </row>
    <row r="78" spans="1:19" ht="15" customHeight="1" x14ac:dyDescent="0.25">
      <c r="A78" s="385"/>
      <c r="B78" s="352" t="s">
        <v>103</v>
      </c>
      <c r="C78" s="353"/>
      <c r="D78" s="353"/>
      <c r="E78" s="353"/>
      <c r="F78" s="354"/>
      <c r="G78" s="355">
        <v>6</v>
      </c>
      <c r="H78" s="356"/>
      <c r="I78" s="357"/>
      <c r="J78" s="358"/>
      <c r="K78" s="361"/>
      <c r="L78" s="372" t="s">
        <v>102</v>
      </c>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147</v>
      </c>
      <c r="M81" s="373"/>
      <c r="N81" s="373"/>
      <c r="O81" s="373"/>
      <c r="P81" s="373"/>
      <c r="Q81" s="373"/>
      <c r="R81" s="373"/>
      <c r="S81" s="374"/>
    </row>
    <row r="82" spans="1:19" ht="15" customHeight="1" x14ac:dyDescent="0.25">
      <c r="A82" s="385"/>
      <c r="B82" s="352" t="s">
        <v>110</v>
      </c>
      <c r="C82" s="353"/>
      <c r="D82" s="353"/>
      <c r="E82" s="353"/>
      <c r="F82" s="354"/>
      <c r="G82" s="355">
        <v>1</v>
      </c>
      <c r="H82" s="356"/>
      <c r="I82" s="357"/>
      <c r="J82" s="358"/>
      <c r="K82" s="361"/>
      <c r="L82" s="372" t="s">
        <v>109</v>
      </c>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t="s">
        <v>148</v>
      </c>
      <c r="M83" s="373"/>
      <c r="N83" s="373"/>
      <c r="O83" s="373"/>
      <c r="P83" s="373"/>
      <c r="Q83" s="373"/>
      <c r="R83" s="373"/>
      <c r="S83" s="374"/>
    </row>
    <row r="84" spans="1:19" ht="15" customHeight="1" x14ac:dyDescent="0.25">
      <c r="A84" s="385"/>
      <c r="B84" s="366" t="s">
        <v>11</v>
      </c>
      <c r="C84" s="367"/>
      <c r="D84" s="367"/>
      <c r="E84" s="367"/>
      <c r="F84" s="368"/>
      <c r="G84" s="369">
        <f>P1_POWiR!H63</f>
        <v>32</v>
      </c>
      <c r="H84" s="370"/>
      <c r="I84" s="371"/>
      <c r="J84" s="358"/>
      <c r="K84" s="361"/>
      <c r="L84" s="372" t="s">
        <v>113</v>
      </c>
      <c r="M84" s="373"/>
      <c r="N84" s="373"/>
      <c r="O84" s="373"/>
      <c r="P84" s="373"/>
      <c r="Q84" s="373"/>
      <c r="R84" s="373"/>
      <c r="S84" s="374"/>
    </row>
    <row r="85" spans="1:19" ht="15" customHeight="1" x14ac:dyDescent="0.25">
      <c r="A85" s="385"/>
      <c r="B85" s="375" t="s">
        <v>114</v>
      </c>
      <c r="C85" s="376"/>
      <c r="D85" s="376"/>
      <c r="E85" s="376"/>
      <c r="F85" s="377"/>
      <c r="G85" s="378">
        <f>SUM(G84,G71)</f>
        <v>50</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P1_POWiR!F63</f>
        <v>egzamin</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144</v>
      </c>
      <c r="C90" s="321"/>
      <c r="D90" s="321"/>
      <c r="E90" s="322"/>
      <c r="F90" s="323">
        <v>50</v>
      </c>
      <c r="G90" s="324"/>
      <c r="H90" s="324"/>
      <c r="I90" s="325"/>
      <c r="J90" s="344"/>
      <c r="K90" s="345"/>
      <c r="L90" s="326" t="s">
        <v>122</v>
      </c>
      <c r="M90" s="327"/>
      <c r="N90" s="327"/>
      <c r="O90" s="327"/>
      <c r="P90" s="327"/>
      <c r="Q90" s="327"/>
      <c r="R90" s="327"/>
      <c r="S90" s="328"/>
    </row>
    <row r="91" spans="1:19" ht="15" customHeight="1" x14ac:dyDescent="0.25">
      <c r="A91" s="340"/>
      <c r="B91" s="320" t="s">
        <v>151</v>
      </c>
      <c r="C91" s="321"/>
      <c r="D91" s="321"/>
      <c r="E91" s="322"/>
      <c r="F91" s="323">
        <v>30</v>
      </c>
      <c r="G91" s="324"/>
      <c r="H91" s="324"/>
      <c r="I91" s="325"/>
      <c r="J91" s="344"/>
      <c r="K91" s="345"/>
      <c r="L91" s="326" t="s">
        <v>123</v>
      </c>
      <c r="M91" s="327"/>
      <c r="N91" s="327"/>
      <c r="O91" s="327"/>
      <c r="P91" s="327"/>
      <c r="Q91" s="327"/>
      <c r="R91" s="327"/>
      <c r="S91" s="328"/>
    </row>
    <row r="92" spans="1:19" ht="15" customHeight="1" x14ac:dyDescent="0.25">
      <c r="A92" s="340"/>
      <c r="B92" s="320" t="s">
        <v>139</v>
      </c>
      <c r="C92" s="321"/>
      <c r="D92" s="321"/>
      <c r="E92" s="322"/>
      <c r="F92" s="323">
        <v>20</v>
      </c>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1340</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910</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911</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2F00-000000000000}">
      <formula1>ZAL</formula1>
    </dataValidation>
    <dataValidation type="list" allowBlank="1" showInputMessage="1" showErrorMessage="1" sqref="L7" xr:uid="{00000000-0002-0000-2F00-000001000000}">
      <formula1>STATUS</formula1>
    </dataValidation>
    <dataValidation type="list" allowBlank="1" showInputMessage="1" showErrorMessage="1" sqref="L72:L79" xr:uid="{00000000-0002-0000-2F00-000002000000}">
      <formula1>METODY</formula1>
    </dataValidation>
    <dataValidation type="list" allowBlank="1" showInputMessage="1" showErrorMessage="1" sqref="L81:L85" xr:uid="{00000000-0002-0000-2F00-000003000000}">
      <formula1>PRAC_STUD</formula1>
    </dataValidation>
    <dataValidation type="list" allowBlank="1" showInputMessage="1" showErrorMessage="1" sqref="N14:S33" xr:uid="{00000000-0002-0000-2F00-000004000000}">
      <formula1>KEW_P1</formula1>
    </dataValidation>
    <dataValidation type="list" allowBlank="1" showInputMessage="1" showErrorMessage="1" sqref="N34:S53" xr:uid="{00000000-0002-0000-2F00-000005000000}">
      <formula1>KEU_P1</formula1>
    </dataValidation>
    <dataValidation type="list" allowBlank="1" showInputMessage="1" showErrorMessage="1" sqref="N54:S68" xr:uid="{00000000-0002-0000-2F00-000006000000}">
      <formula1>KEK_P1</formula1>
    </dataValidation>
  </dataValidations>
  <hyperlinks>
    <hyperlink ref="O13" r:id="rId1" xr:uid="{00000000-0004-0000-2F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Arkusz47">
    <pageSetUpPr fitToPage="1"/>
  </sheetPr>
  <dimension ref="A1:S103"/>
  <sheetViews>
    <sheetView showGridLines="0" topLeftCell="A49" zoomScale="90" zoomScaleNormal="90" zoomScaleSheetLayoutView="80" workbookViewId="0">
      <selection activeCell="B102" sqref="B102:S102"/>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P1_POWiR!B62</f>
        <v>Moduł P1/10</v>
      </c>
      <c r="B3" s="452"/>
      <c r="C3" s="452"/>
      <c r="D3" s="453" t="str">
        <f>P1_POWiR!C62</f>
        <v>PSYCHOLOGIA (2)</v>
      </c>
      <c r="E3" s="454"/>
      <c r="F3" s="454"/>
      <c r="G3" s="454"/>
      <c r="H3" s="454"/>
      <c r="I3" s="454"/>
      <c r="J3" s="454"/>
      <c r="K3" s="455"/>
      <c r="L3" s="3"/>
      <c r="M3" s="3"/>
      <c r="N3" s="3"/>
      <c r="O3" s="3"/>
      <c r="P3" s="3"/>
      <c r="Q3" s="3"/>
      <c r="R3" s="3"/>
    </row>
    <row r="4" spans="1:19" ht="18.75" thickBot="1" x14ac:dyDescent="0.3">
      <c r="A4" s="456" t="s">
        <v>49</v>
      </c>
      <c r="B4" s="456"/>
      <c r="C4" s="456"/>
      <c r="D4" s="457" t="str">
        <f>P1_POWiR!B64</f>
        <v>Przedmiot 10.2.</v>
      </c>
      <c r="E4" s="458"/>
      <c r="F4" s="458"/>
      <c r="G4" s="458"/>
      <c r="H4" s="458"/>
      <c r="I4" s="458"/>
      <c r="J4" s="458"/>
      <c r="K4" s="459"/>
      <c r="L4" s="3"/>
      <c r="M4" s="3"/>
      <c r="N4" s="3"/>
      <c r="O4" s="3"/>
      <c r="P4" s="3"/>
      <c r="Q4" s="3"/>
      <c r="R4" s="3"/>
    </row>
    <row r="5" spans="1:19" ht="21" thickBot="1" x14ac:dyDescent="0.3">
      <c r="A5" s="446" t="s">
        <v>50</v>
      </c>
      <c r="B5" s="446"/>
      <c r="C5" s="446"/>
      <c r="D5" s="460" t="str">
        <f>P1_POWiR!C64</f>
        <v xml:space="preserve">Podstawy psychopatologii </v>
      </c>
      <c r="E5" s="460"/>
      <c r="F5" s="460"/>
      <c r="G5" s="460"/>
      <c r="H5" s="460"/>
      <c r="I5" s="460"/>
      <c r="J5" s="460"/>
      <c r="K5" s="460"/>
      <c r="L5" s="444" t="s">
        <v>28</v>
      </c>
      <c r="M5" s="444"/>
      <c r="N5" s="38">
        <f>P1_POWiR!E64</f>
        <v>2</v>
      </c>
      <c r="O5" s="444" t="s">
        <v>29</v>
      </c>
      <c r="P5" s="444"/>
      <c r="Q5" s="445" t="str">
        <f>P1_POWiR!J62</f>
        <v>mgr B.Dobińska</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(10)'!G6</f>
        <v>II</v>
      </c>
      <c r="H7" s="86" t="s">
        <v>33</v>
      </c>
      <c r="I7" s="37">
        <f>'M (10)'!I6</f>
        <v>4</v>
      </c>
      <c r="J7" s="247" t="s">
        <v>53</v>
      </c>
      <c r="K7" s="248"/>
      <c r="L7" s="447" t="s">
        <v>35</v>
      </c>
      <c r="M7" s="448"/>
      <c r="N7" s="6" t="s">
        <v>36</v>
      </c>
      <c r="O7" s="449" t="s">
        <v>37</v>
      </c>
      <c r="P7" s="449"/>
      <c r="Q7" s="450" t="s">
        <v>38</v>
      </c>
      <c r="R7" s="450"/>
      <c r="S7" s="39">
        <f>P1_POWiR!G64</f>
        <v>20</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914</v>
      </c>
      <c r="C14" s="401"/>
      <c r="D14" s="401"/>
      <c r="E14" s="401"/>
      <c r="F14" s="401"/>
      <c r="G14" s="401"/>
      <c r="H14" s="401"/>
      <c r="I14" s="401"/>
      <c r="J14" s="401"/>
      <c r="K14" s="401"/>
      <c r="L14" s="401"/>
      <c r="M14" s="402"/>
      <c r="N14" s="409" t="s">
        <v>493</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t="s">
        <v>513</v>
      </c>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c r="O18" s="396"/>
      <c r="P18" s="396"/>
      <c r="Q18" s="396"/>
      <c r="R18" s="396"/>
      <c r="S18" s="397"/>
    </row>
    <row r="19" spans="1:19" ht="15" customHeight="1" x14ac:dyDescent="0.25">
      <c r="A19" s="385"/>
      <c r="B19" s="412" t="s">
        <v>912</v>
      </c>
      <c r="C19" s="413"/>
      <c r="D19" s="413"/>
      <c r="E19" s="413"/>
      <c r="F19" s="413"/>
      <c r="G19" s="413"/>
      <c r="H19" s="413"/>
      <c r="I19" s="413"/>
      <c r="J19" s="413"/>
      <c r="K19" s="413"/>
      <c r="L19" s="413"/>
      <c r="M19" s="414"/>
      <c r="N19" s="415" t="s">
        <v>493</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t="s">
        <v>513</v>
      </c>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t="s">
        <v>571</v>
      </c>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t="s">
        <v>913</v>
      </c>
      <c r="C24" s="413"/>
      <c r="D24" s="413"/>
      <c r="E24" s="413"/>
      <c r="F24" s="413"/>
      <c r="G24" s="413"/>
      <c r="H24" s="413"/>
      <c r="I24" s="413"/>
      <c r="J24" s="413"/>
      <c r="K24" s="413"/>
      <c r="L24" s="413"/>
      <c r="M24" s="414"/>
      <c r="N24" s="415" t="s">
        <v>493</v>
      </c>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t="s">
        <v>513</v>
      </c>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t="s">
        <v>571</v>
      </c>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t="s">
        <v>495</v>
      </c>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t="s">
        <v>915</v>
      </c>
      <c r="C29" s="413"/>
      <c r="D29" s="413"/>
      <c r="E29" s="413"/>
      <c r="F29" s="413"/>
      <c r="G29" s="413"/>
      <c r="H29" s="413"/>
      <c r="I29" s="413"/>
      <c r="J29" s="413"/>
      <c r="K29" s="413"/>
      <c r="L29" s="413"/>
      <c r="M29" s="414"/>
      <c r="N29" s="415" t="s">
        <v>493</v>
      </c>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t="s">
        <v>513</v>
      </c>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916</v>
      </c>
      <c r="C34" s="401"/>
      <c r="D34" s="401"/>
      <c r="E34" s="401"/>
      <c r="F34" s="401"/>
      <c r="G34" s="401"/>
      <c r="H34" s="401"/>
      <c r="I34" s="401"/>
      <c r="J34" s="401"/>
      <c r="K34" s="401"/>
      <c r="L34" s="401"/>
      <c r="M34" s="402"/>
      <c r="N34" s="409" t="s">
        <v>501</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917</v>
      </c>
      <c r="C39" s="413"/>
      <c r="D39" s="413"/>
      <c r="E39" s="413"/>
      <c r="F39" s="413"/>
      <c r="G39" s="413"/>
      <c r="H39" s="413"/>
      <c r="I39" s="413"/>
      <c r="J39" s="413"/>
      <c r="K39" s="413"/>
      <c r="L39" s="413"/>
      <c r="M39" s="414"/>
      <c r="N39" s="415" t="s">
        <v>501</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t="s">
        <v>503</v>
      </c>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t="s">
        <v>918</v>
      </c>
      <c r="C44" s="413"/>
      <c r="D44" s="413"/>
      <c r="E44" s="413"/>
      <c r="F44" s="413"/>
      <c r="G44" s="413"/>
      <c r="H44" s="413"/>
      <c r="I44" s="413"/>
      <c r="J44" s="413"/>
      <c r="K44" s="413"/>
      <c r="L44" s="413"/>
      <c r="M44" s="414"/>
      <c r="N44" s="415" t="s">
        <v>501</v>
      </c>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t="s">
        <v>503</v>
      </c>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t="s">
        <v>518</v>
      </c>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t="s">
        <v>625</v>
      </c>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t="s">
        <v>919</v>
      </c>
      <c r="C49" s="413"/>
      <c r="D49" s="413"/>
      <c r="E49" s="413"/>
      <c r="F49" s="413"/>
      <c r="G49" s="413"/>
      <c r="H49" s="413"/>
      <c r="I49" s="413"/>
      <c r="J49" s="413"/>
      <c r="K49" s="413"/>
      <c r="L49" s="413"/>
      <c r="M49" s="414"/>
      <c r="N49" s="415" t="s">
        <v>501</v>
      </c>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t="s">
        <v>503</v>
      </c>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t="s">
        <v>518</v>
      </c>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t="s">
        <v>625</v>
      </c>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881</v>
      </c>
      <c r="C54" s="401"/>
      <c r="D54" s="401"/>
      <c r="E54" s="401"/>
      <c r="F54" s="401"/>
      <c r="G54" s="401"/>
      <c r="H54" s="401"/>
      <c r="I54" s="401"/>
      <c r="J54" s="401"/>
      <c r="K54" s="401"/>
      <c r="L54" s="401"/>
      <c r="M54" s="402"/>
      <c r="N54" s="409" t="s">
        <v>589</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t="s">
        <v>920</v>
      </c>
      <c r="C59" s="413"/>
      <c r="D59" s="413"/>
      <c r="E59" s="413"/>
      <c r="F59" s="413"/>
      <c r="G59" s="413"/>
      <c r="H59" s="413"/>
      <c r="I59" s="413"/>
      <c r="J59" s="413"/>
      <c r="K59" s="413"/>
      <c r="L59" s="413"/>
      <c r="M59" s="414"/>
      <c r="N59" s="415" t="s">
        <v>507</v>
      </c>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t="s">
        <v>524</v>
      </c>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t="s">
        <v>921</v>
      </c>
      <c r="C64" s="413"/>
      <c r="D64" s="413"/>
      <c r="E64" s="413"/>
      <c r="F64" s="413"/>
      <c r="G64" s="413"/>
      <c r="H64" s="413"/>
      <c r="I64" s="413"/>
      <c r="J64" s="413"/>
      <c r="K64" s="413"/>
      <c r="L64" s="413"/>
      <c r="M64" s="414"/>
      <c r="N64" s="415" t="s">
        <v>505</v>
      </c>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t="s">
        <v>562</v>
      </c>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P1_POWiR!G64</f>
        <v>20</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20</v>
      </c>
      <c r="H72" s="379"/>
      <c r="I72" s="380"/>
      <c r="J72" s="358"/>
      <c r="K72" s="361"/>
      <c r="L72" s="372" t="s">
        <v>93</v>
      </c>
      <c r="M72" s="373"/>
      <c r="N72" s="373"/>
      <c r="O72" s="373"/>
      <c r="P72" s="373"/>
      <c r="Q72" s="373"/>
      <c r="R72" s="373"/>
      <c r="S72" s="374"/>
    </row>
    <row r="73" spans="1:19" ht="15" customHeight="1" x14ac:dyDescent="0.25">
      <c r="A73" s="385"/>
      <c r="B73" s="352" t="s">
        <v>93</v>
      </c>
      <c r="C73" s="353"/>
      <c r="D73" s="353"/>
      <c r="E73" s="353"/>
      <c r="F73" s="354"/>
      <c r="G73" s="355">
        <v>9</v>
      </c>
      <c r="H73" s="356"/>
      <c r="I73" s="357"/>
      <c r="J73" s="358"/>
      <c r="K73" s="361"/>
      <c r="L73" s="372" t="s">
        <v>92</v>
      </c>
      <c r="M73" s="373"/>
      <c r="N73" s="373"/>
      <c r="O73" s="373"/>
      <c r="P73" s="373"/>
      <c r="Q73" s="373"/>
      <c r="R73" s="373"/>
      <c r="S73" s="374"/>
    </row>
    <row r="74" spans="1:19" ht="15" customHeight="1" x14ac:dyDescent="0.25">
      <c r="A74" s="385"/>
      <c r="B74" s="352" t="s">
        <v>95</v>
      </c>
      <c r="C74" s="353"/>
      <c r="D74" s="353"/>
      <c r="E74" s="353"/>
      <c r="F74" s="354"/>
      <c r="G74" s="355">
        <v>5</v>
      </c>
      <c r="H74" s="356"/>
      <c r="I74" s="357"/>
      <c r="J74" s="358"/>
      <c r="K74" s="361"/>
      <c r="L74" s="372" t="s">
        <v>94</v>
      </c>
      <c r="M74" s="373"/>
      <c r="N74" s="373"/>
      <c r="O74" s="373"/>
      <c r="P74" s="373"/>
      <c r="Q74" s="373"/>
      <c r="R74" s="373"/>
      <c r="S74" s="374"/>
    </row>
    <row r="75" spans="1:19" ht="15" customHeight="1" x14ac:dyDescent="0.25">
      <c r="A75" s="385"/>
      <c r="B75" s="352" t="s">
        <v>97</v>
      </c>
      <c r="C75" s="353"/>
      <c r="D75" s="353"/>
      <c r="E75" s="353"/>
      <c r="F75" s="354"/>
      <c r="G75" s="355"/>
      <c r="H75" s="356"/>
      <c r="I75" s="357"/>
      <c r="J75" s="358"/>
      <c r="K75" s="361"/>
      <c r="L75" s="372" t="s">
        <v>96</v>
      </c>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t="s">
        <v>102</v>
      </c>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t="s">
        <v>100</v>
      </c>
      <c r="M77" s="373"/>
      <c r="N77" s="373"/>
      <c r="O77" s="373"/>
      <c r="P77" s="373"/>
      <c r="Q77" s="373"/>
      <c r="R77" s="373"/>
      <c r="S77" s="374"/>
    </row>
    <row r="78" spans="1:19" ht="15" customHeight="1" x14ac:dyDescent="0.25">
      <c r="A78" s="385"/>
      <c r="B78" s="352" t="s">
        <v>103</v>
      </c>
      <c r="C78" s="353"/>
      <c r="D78" s="353"/>
      <c r="E78" s="353"/>
      <c r="F78" s="354"/>
      <c r="G78" s="355">
        <v>5</v>
      </c>
      <c r="H78" s="356"/>
      <c r="I78" s="357"/>
      <c r="J78" s="358"/>
      <c r="K78" s="361"/>
      <c r="L78" s="372"/>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v>1</v>
      </c>
      <c r="H81" s="356"/>
      <c r="I81" s="357"/>
      <c r="J81" s="358"/>
      <c r="K81" s="361"/>
      <c r="L81" s="372" t="s">
        <v>147</v>
      </c>
      <c r="M81" s="373"/>
      <c r="N81" s="373"/>
      <c r="O81" s="373"/>
      <c r="P81" s="373"/>
      <c r="Q81" s="373"/>
      <c r="R81" s="373"/>
      <c r="S81" s="374"/>
    </row>
    <row r="82" spans="1:19" ht="15" customHeight="1" x14ac:dyDescent="0.25">
      <c r="A82" s="385"/>
      <c r="B82" s="352" t="s">
        <v>110</v>
      </c>
      <c r="C82" s="353"/>
      <c r="D82" s="353"/>
      <c r="E82" s="353"/>
      <c r="F82" s="354"/>
      <c r="G82" s="355"/>
      <c r="H82" s="356"/>
      <c r="I82" s="357"/>
      <c r="J82" s="358"/>
      <c r="K82" s="361"/>
      <c r="L82" s="372" t="s">
        <v>109</v>
      </c>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t="s">
        <v>148</v>
      </c>
      <c r="M83" s="373"/>
      <c r="N83" s="373"/>
      <c r="O83" s="373"/>
      <c r="P83" s="373"/>
      <c r="Q83" s="373"/>
      <c r="R83" s="373"/>
      <c r="S83" s="374"/>
    </row>
    <row r="84" spans="1:19" ht="15" customHeight="1" x14ac:dyDescent="0.25">
      <c r="A84" s="385"/>
      <c r="B84" s="366" t="s">
        <v>11</v>
      </c>
      <c r="C84" s="367"/>
      <c r="D84" s="367"/>
      <c r="E84" s="367"/>
      <c r="F84" s="368"/>
      <c r="G84" s="369">
        <f>P1_POWiR!H64</f>
        <v>30</v>
      </c>
      <c r="H84" s="370"/>
      <c r="I84" s="371"/>
      <c r="J84" s="358"/>
      <c r="K84" s="361"/>
      <c r="L84" s="372" t="s">
        <v>134</v>
      </c>
      <c r="M84" s="373"/>
      <c r="N84" s="373"/>
      <c r="O84" s="373"/>
      <c r="P84" s="373"/>
      <c r="Q84" s="373"/>
      <c r="R84" s="373"/>
      <c r="S84" s="374"/>
    </row>
    <row r="85" spans="1:19" ht="15" customHeight="1" x14ac:dyDescent="0.25">
      <c r="A85" s="385"/>
      <c r="B85" s="375" t="s">
        <v>114</v>
      </c>
      <c r="C85" s="376"/>
      <c r="D85" s="376"/>
      <c r="E85" s="376"/>
      <c r="F85" s="377"/>
      <c r="G85" s="378">
        <f>SUM(G84,G71)</f>
        <v>50</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P1_POWiR!F64</f>
        <v>egzamin</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156</v>
      </c>
      <c r="C90" s="321"/>
      <c r="D90" s="321"/>
      <c r="E90" s="322"/>
      <c r="F90" s="323">
        <v>50</v>
      </c>
      <c r="G90" s="324"/>
      <c r="H90" s="324"/>
      <c r="I90" s="325"/>
      <c r="J90" s="344"/>
      <c r="K90" s="345"/>
      <c r="L90" s="326" t="s">
        <v>122</v>
      </c>
      <c r="M90" s="327"/>
      <c r="N90" s="327"/>
      <c r="O90" s="327"/>
      <c r="P90" s="327"/>
      <c r="Q90" s="327"/>
      <c r="R90" s="327"/>
      <c r="S90" s="328"/>
    </row>
    <row r="91" spans="1:19" ht="15" customHeight="1" x14ac:dyDescent="0.25">
      <c r="A91" s="340"/>
      <c r="B91" s="320" t="s">
        <v>98</v>
      </c>
      <c r="C91" s="321"/>
      <c r="D91" s="321"/>
      <c r="E91" s="322"/>
      <c r="F91" s="323">
        <v>30</v>
      </c>
      <c r="G91" s="324"/>
      <c r="H91" s="324"/>
      <c r="I91" s="325"/>
      <c r="J91" s="344"/>
      <c r="K91" s="345"/>
      <c r="L91" s="326" t="s">
        <v>123</v>
      </c>
      <c r="M91" s="327"/>
      <c r="N91" s="327"/>
      <c r="O91" s="327"/>
      <c r="P91" s="327"/>
      <c r="Q91" s="327"/>
      <c r="R91" s="327"/>
      <c r="S91" s="328"/>
    </row>
    <row r="92" spans="1:19" ht="15" customHeight="1" x14ac:dyDescent="0.25">
      <c r="A92" s="340"/>
      <c r="B92" s="320" t="s">
        <v>139</v>
      </c>
      <c r="C92" s="321"/>
      <c r="D92" s="321"/>
      <c r="E92" s="322"/>
      <c r="F92" s="323">
        <v>20</v>
      </c>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922</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923</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924</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3000-000000000000}">
      <formula1>KEK_P1</formula1>
    </dataValidation>
    <dataValidation type="list" allowBlank="1" showInputMessage="1" showErrorMessage="1" sqref="N34:S53" xr:uid="{00000000-0002-0000-3000-000001000000}">
      <formula1>KEU_P1</formula1>
    </dataValidation>
    <dataValidation type="list" allowBlank="1" showInputMessage="1" showErrorMessage="1" sqref="N14:S33" xr:uid="{00000000-0002-0000-3000-000002000000}">
      <formula1>KEW_P1</formula1>
    </dataValidation>
    <dataValidation type="list" allowBlank="1" showInputMessage="1" showErrorMessage="1" sqref="L81:L85" xr:uid="{00000000-0002-0000-3000-000003000000}">
      <formula1>PRAC_STUD</formula1>
    </dataValidation>
    <dataValidation type="list" allowBlank="1" showInputMessage="1" showErrorMessage="1" sqref="L72:L79" xr:uid="{00000000-0002-0000-3000-000004000000}">
      <formula1>METODY</formula1>
    </dataValidation>
    <dataValidation type="list" allowBlank="1" showInputMessage="1" showErrorMessage="1" sqref="L7" xr:uid="{00000000-0002-0000-3000-000005000000}">
      <formula1>STATUS</formula1>
    </dataValidation>
    <dataValidation type="list" allowBlank="1" showInputMessage="1" showErrorMessage="1" sqref="B90:E94" xr:uid="{00000000-0002-0000-3000-000006000000}">
      <formula1>ZAL</formula1>
    </dataValidation>
  </dataValidations>
  <hyperlinks>
    <hyperlink ref="O13" r:id="rId1" xr:uid="{00000000-0004-0000-30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6">
    <pageSetUpPr fitToPage="1"/>
  </sheetPr>
  <dimension ref="A1:S103"/>
  <sheetViews>
    <sheetView showGridLines="0" zoomScale="95" zoomScaleNormal="95" zoomScaleSheetLayoutView="80" workbookViewId="0">
      <selection activeCell="E107" sqref="E107"/>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P1_POWiR!B12</f>
        <v>Moduł P1/1</v>
      </c>
      <c r="B3" s="452"/>
      <c r="C3" s="452"/>
      <c r="D3" s="453" t="str">
        <f>P1_POWiR!C12</f>
        <v>SPOŁECZNO-HUMANISTYCZNE PODSTAWY PEDAGOGIKI</v>
      </c>
      <c r="E3" s="454"/>
      <c r="F3" s="454"/>
      <c r="G3" s="454"/>
      <c r="H3" s="454"/>
      <c r="I3" s="454"/>
      <c r="J3" s="454"/>
      <c r="K3" s="455"/>
      <c r="L3" s="3"/>
      <c r="M3" s="3"/>
      <c r="N3" s="3"/>
      <c r="O3" s="3"/>
      <c r="P3" s="3"/>
      <c r="Q3" s="3"/>
      <c r="R3" s="3"/>
    </row>
    <row r="4" spans="1:19" ht="18.75" thickBot="1" x14ac:dyDescent="0.3">
      <c r="A4" s="456" t="s">
        <v>49</v>
      </c>
      <c r="B4" s="456"/>
      <c r="C4" s="456"/>
      <c r="D4" s="457" t="str">
        <f>P1_POWiR!B15</f>
        <v>Przedmiot 1.3.</v>
      </c>
      <c r="E4" s="458"/>
      <c r="F4" s="458"/>
      <c r="G4" s="458"/>
      <c r="H4" s="458"/>
      <c r="I4" s="458"/>
      <c r="J4" s="458"/>
      <c r="K4" s="459"/>
      <c r="L4" s="3"/>
      <c r="M4" s="3"/>
      <c r="N4" s="3"/>
      <c r="O4" s="3"/>
      <c r="P4" s="3"/>
      <c r="Q4" s="3"/>
      <c r="R4" s="3"/>
    </row>
    <row r="5" spans="1:19" ht="21" thickBot="1" x14ac:dyDescent="0.3">
      <c r="A5" s="446" t="s">
        <v>50</v>
      </c>
      <c r="B5" s="446"/>
      <c r="C5" s="446"/>
      <c r="D5" s="460" t="str">
        <f>P1_POWiR!C15</f>
        <v>Podstawy socjologii</v>
      </c>
      <c r="E5" s="460"/>
      <c r="F5" s="460"/>
      <c r="G5" s="460"/>
      <c r="H5" s="460"/>
      <c r="I5" s="460"/>
      <c r="J5" s="460"/>
      <c r="K5" s="460"/>
      <c r="L5" s="444" t="s">
        <v>28</v>
      </c>
      <c r="M5" s="444"/>
      <c r="N5" s="38">
        <f>P1_POWiR!E15</f>
        <v>3</v>
      </c>
      <c r="O5" s="444" t="s">
        <v>29</v>
      </c>
      <c r="P5" s="444"/>
      <c r="Q5" s="445" t="str">
        <f>P1_POWiR!J12</f>
        <v>prof. E.Radecki</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(1)'!G6</f>
        <v>I</v>
      </c>
      <c r="H7" s="86" t="s">
        <v>33</v>
      </c>
      <c r="I7" s="37">
        <f>'M (1)'!I6</f>
        <v>1</v>
      </c>
      <c r="J7" s="247" t="s">
        <v>53</v>
      </c>
      <c r="K7" s="248"/>
      <c r="L7" s="447" t="s">
        <v>35</v>
      </c>
      <c r="M7" s="448"/>
      <c r="N7" s="6" t="s">
        <v>36</v>
      </c>
      <c r="O7" s="449" t="s">
        <v>37</v>
      </c>
      <c r="P7" s="449"/>
      <c r="Q7" s="450" t="s">
        <v>38</v>
      </c>
      <c r="R7" s="450"/>
      <c r="S7" s="39">
        <f>P1_POWiR!G15</f>
        <v>18</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511</v>
      </c>
      <c r="C14" s="401"/>
      <c r="D14" s="401"/>
      <c r="E14" s="401"/>
      <c r="F14" s="401"/>
      <c r="G14" s="401"/>
      <c r="H14" s="401"/>
      <c r="I14" s="401"/>
      <c r="J14" s="401"/>
      <c r="K14" s="401"/>
      <c r="L14" s="401"/>
      <c r="M14" s="402"/>
      <c r="N14" s="409" t="s">
        <v>493</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c r="O18" s="396"/>
      <c r="P18" s="396"/>
      <c r="Q18" s="396"/>
      <c r="R18" s="396"/>
      <c r="S18" s="397"/>
    </row>
    <row r="19" spans="1:19" ht="15" customHeight="1" x14ac:dyDescent="0.25">
      <c r="A19" s="385"/>
      <c r="B19" s="412" t="s">
        <v>512</v>
      </c>
      <c r="C19" s="413"/>
      <c r="D19" s="413"/>
      <c r="E19" s="413"/>
      <c r="F19" s="413"/>
      <c r="G19" s="413"/>
      <c r="H19" s="413"/>
      <c r="I19" s="413"/>
      <c r="J19" s="413"/>
      <c r="K19" s="413"/>
      <c r="L19" s="413"/>
      <c r="M19" s="414"/>
      <c r="N19" s="415" t="s">
        <v>493</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t="s">
        <v>513</v>
      </c>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t="s">
        <v>514</v>
      </c>
      <c r="C24" s="413"/>
      <c r="D24" s="413"/>
      <c r="E24" s="413"/>
      <c r="F24" s="413"/>
      <c r="G24" s="413"/>
      <c r="H24" s="413"/>
      <c r="I24" s="413"/>
      <c r="J24" s="413"/>
      <c r="K24" s="413"/>
      <c r="L24" s="413"/>
      <c r="M24" s="414"/>
      <c r="N24" s="415" t="s">
        <v>493</v>
      </c>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t="s">
        <v>513</v>
      </c>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c r="C29" s="413"/>
      <c r="D29" s="413"/>
      <c r="E29" s="413"/>
      <c r="F29" s="413"/>
      <c r="G29" s="413"/>
      <c r="H29" s="413"/>
      <c r="I29" s="413"/>
      <c r="J29" s="413"/>
      <c r="K29" s="413"/>
      <c r="L29" s="413"/>
      <c r="M29" s="414"/>
      <c r="N29" s="415"/>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515</v>
      </c>
      <c r="C34" s="401"/>
      <c r="D34" s="401"/>
      <c r="E34" s="401"/>
      <c r="F34" s="401"/>
      <c r="G34" s="401"/>
      <c r="H34" s="401"/>
      <c r="I34" s="401"/>
      <c r="J34" s="401"/>
      <c r="K34" s="401"/>
      <c r="L34" s="401"/>
      <c r="M34" s="402"/>
      <c r="N34" s="409" t="s">
        <v>501</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t="s">
        <v>518</v>
      </c>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516</v>
      </c>
      <c r="C39" s="413"/>
      <c r="D39" s="413"/>
      <c r="E39" s="413"/>
      <c r="F39" s="413"/>
      <c r="G39" s="413"/>
      <c r="H39" s="413"/>
      <c r="I39" s="413"/>
      <c r="J39" s="413"/>
      <c r="K39" s="413"/>
      <c r="L39" s="413"/>
      <c r="M39" s="414"/>
      <c r="N39" s="415" t="s">
        <v>501</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t="s">
        <v>517</v>
      </c>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t="s">
        <v>519</v>
      </c>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t="s">
        <v>520</v>
      </c>
      <c r="C44" s="413"/>
      <c r="D44" s="413"/>
      <c r="E44" s="413"/>
      <c r="F44" s="413"/>
      <c r="G44" s="413"/>
      <c r="H44" s="413"/>
      <c r="I44" s="413"/>
      <c r="J44" s="413"/>
      <c r="K44" s="413"/>
      <c r="L44" s="413"/>
      <c r="M44" s="414"/>
      <c r="N44" s="415" t="s">
        <v>501</v>
      </c>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t="s">
        <v>521</v>
      </c>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c r="C49" s="413"/>
      <c r="D49" s="413"/>
      <c r="E49" s="413"/>
      <c r="F49" s="413"/>
      <c r="G49" s="413"/>
      <c r="H49" s="413"/>
      <c r="I49" s="413"/>
      <c r="J49" s="413"/>
      <c r="K49" s="413"/>
      <c r="L49" s="413"/>
      <c r="M49" s="414"/>
      <c r="N49" s="415"/>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522</v>
      </c>
      <c r="C54" s="401"/>
      <c r="D54" s="401"/>
      <c r="E54" s="401"/>
      <c r="F54" s="401"/>
      <c r="G54" s="401"/>
      <c r="H54" s="401"/>
      <c r="I54" s="401"/>
      <c r="J54" s="401"/>
      <c r="K54" s="401"/>
      <c r="L54" s="401"/>
      <c r="M54" s="402"/>
      <c r="N54" s="409" t="s">
        <v>507</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t="s">
        <v>523</v>
      </c>
      <c r="C59" s="413"/>
      <c r="D59" s="413"/>
      <c r="E59" s="413"/>
      <c r="F59" s="413"/>
      <c r="G59" s="413"/>
      <c r="H59" s="413"/>
      <c r="I59" s="413"/>
      <c r="J59" s="413"/>
      <c r="K59" s="413"/>
      <c r="L59" s="413"/>
      <c r="M59" s="414"/>
      <c r="N59" s="415" t="s">
        <v>505</v>
      </c>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t="s">
        <v>524</v>
      </c>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c r="C64" s="413"/>
      <c r="D64" s="413"/>
      <c r="E64" s="413"/>
      <c r="F64" s="413"/>
      <c r="G64" s="413"/>
      <c r="H64" s="413"/>
      <c r="I64" s="413"/>
      <c r="J64" s="413"/>
      <c r="K64" s="413"/>
      <c r="L64" s="413"/>
      <c r="M64" s="414"/>
      <c r="N64" s="415"/>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P1_POWiR!G15</f>
        <v>18</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18</v>
      </c>
      <c r="H72" s="379"/>
      <c r="I72" s="380"/>
      <c r="J72" s="358"/>
      <c r="K72" s="361"/>
      <c r="L72" s="372" t="s">
        <v>93</v>
      </c>
      <c r="M72" s="373"/>
      <c r="N72" s="373"/>
      <c r="O72" s="373"/>
      <c r="P72" s="373"/>
      <c r="Q72" s="373"/>
      <c r="R72" s="373"/>
      <c r="S72" s="374"/>
    </row>
    <row r="73" spans="1:19" ht="15" customHeight="1" x14ac:dyDescent="0.25">
      <c r="A73" s="385"/>
      <c r="B73" s="352" t="s">
        <v>93</v>
      </c>
      <c r="C73" s="353"/>
      <c r="D73" s="353"/>
      <c r="E73" s="353"/>
      <c r="F73" s="354"/>
      <c r="G73" s="355">
        <v>6</v>
      </c>
      <c r="H73" s="356"/>
      <c r="I73" s="357"/>
      <c r="J73" s="358"/>
      <c r="K73" s="361"/>
      <c r="L73" s="372" t="s">
        <v>96</v>
      </c>
      <c r="M73" s="373"/>
      <c r="N73" s="373"/>
      <c r="O73" s="373"/>
      <c r="P73" s="373"/>
      <c r="Q73" s="373"/>
      <c r="R73" s="373"/>
      <c r="S73" s="374"/>
    </row>
    <row r="74" spans="1:19" ht="15" customHeight="1" x14ac:dyDescent="0.25">
      <c r="A74" s="385"/>
      <c r="B74" s="352" t="s">
        <v>95</v>
      </c>
      <c r="C74" s="353"/>
      <c r="D74" s="353"/>
      <c r="E74" s="353"/>
      <c r="F74" s="354"/>
      <c r="G74" s="355">
        <v>10</v>
      </c>
      <c r="H74" s="356"/>
      <c r="I74" s="357"/>
      <c r="J74" s="358"/>
      <c r="K74" s="361"/>
      <c r="L74" s="372" t="s">
        <v>100</v>
      </c>
      <c r="M74" s="373"/>
      <c r="N74" s="373"/>
      <c r="O74" s="373"/>
      <c r="P74" s="373"/>
      <c r="Q74" s="373"/>
      <c r="R74" s="373"/>
      <c r="S74" s="374"/>
    </row>
    <row r="75" spans="1:19" ht="15" customHeight="1" x14ac:dyDescent="0.25">
      <c r="A75" s="385"/>
      <c r="B75" s="352" t="s">
        <v>97</v>
      </c>
      <c r="C75" s="353"/>
      <c r="D75" s="353"/>
      <c r="E75" s="353"/>
      <c r="F75" s="354"/>
      <c r="G75" s="355"/>
      <c r="H75" s="356"/>
      <c r="I75" s="357"/>
      <c r="J75" s="358"/>
      <c r="K75" s="361"/>
      <c r="L75" s="372" t="s">
        <v>171</v>
      </c>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c r="M77" s="373"/>
      <c r="N77" s="373"/>
      <c r="O77" s="373"/>
      <c r="P77" s="373"/>
      <c r="Q77" s="373"/>
      <c r="R77" s="373"/>
      <c r="S77" s="374"/>
    </row>
    <row r="78" spans="1:19" ht="15" customHeight="1" x14ac:dyDescent="0.25">
      <c r="A78" s="385"/>
      <c r="B78" s="352" t="s">
        <v>103</v>
      </c>
      <c r="C78" s="353"/>
      <c r="D78" s="353"/>
      <c r="E78" s="353"/>
      <c r="F78" s="354"/>
      <c r="G78" s="355"/>
      <c r="H78" s="356"/>
      <c r="I78" s="357"/>
      <c r="J78" s="358"/>
      <c r="K78" s="361"/>
      <c r="L78" s="372"/>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148</v>
      </c>
      <c r="M81" s="373"/>
      <c r="N81" s="373"/>
      <c r="O81" s="373"/>
      <c r="P81" s="373"/>
      <c r="Q81" s="373"/>
      <c r="R81" s="373"/>
      <c r="S81" s="374"/>
    </row>
    <row r="82" spans="1:19" ht="15" customHeight="1" x14ac:dyDescent="0.25">
      <c r="A82" s="385"/>
      <c r="B82" s="352" t="s">
        <v>110</v>
      </c>
      <c r="C82" s="353"/>
      <c r="D82" s="353"/>
      <c r="E82" s="353"/>
      <c r="F82" s="354"/>
      <c r="G82" s="355">
        <v>2</v>
      </c>
      <c r="H82" s="356"/>
      <c r="I82" s="357"/>
      <c r="J82" s="358"/>
      <c r="K82" s="361"/>
      <c r="L82" s="372" t="s">
        <v>147</v>
      </c>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t="s">
        <v>109</v>
      </c>
      <c r="M83" s="373"/>
      <c r="N83" s="373"/>
      <c r="O83" s="373"/>
      <c r="P83" s="373"/>
      <c r="Q83" s="373"/>
      <c r="R83" s="373"/>
      <c r="S83" s="374"/>
    </row>
    <row r="84" spans="1:19" ht="15" customHeight="1" x14ac:dyDescent="0.25">
      <c r="A84" s="385"/>
      <c r="B84" s="366" t="s">
        <v>11</v>
      </c>
      <c r="C84" s="367"/>
      <c r="D84" s="367"/>
      <c r="E84" s="367"/>
      <c r="F84" s="368"/>
      <c r="G84" s="369">
        <f>P1_POWiR!H15</f>
        <v>57</v>
      </c>
      <c r="H84" s="370"/>
      <c r="I84" s="371"/>
      <c r="J84" s="358"/>
      <c r="K84" s="361"/>
      <c r="L84" s="372"/>
      <c r="M84" s="373"/>
      <c r="N84" s="373"/>
      <c r="O84" s="373"/>
      <c r="P84" s="373"/>
      <c r="Q84" s="373"/>
      <c r="R84" s="373"/>
      <c r="S84" s="374"/>
    </row>
    <row r="85" spans="1:19" ht="15" customHeight="1" x14ac:dyDescent="0.25">
      <c r="A85" s="385"/>
      <c r="B85" s="375" t="s">
        <v>114</v>
      </c>
      <c r="C85" s="376"/>
      <c r="D85" s="376"/>
      <c r="E85" s="376"/>
      <c r="F85" s="377"/>
      <c r="G85" s="378">
        <f>SUM(G84,G71)</f>
        <v>75</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P1_POWiR!F15</f>
        <v>egzamin</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144</v>
      </c>
      <c r="C90" s="321"/>
      <c r="D90" s="321"/>
      <c r="E90" s="322"/>
      <c r="F90" s="323">
        <v>50</v>
      </c>
      <c r="G90" s="324"/>
      <c r="H90" s="324"/>
      <c r="I90" s="325"/>
      <c r="J90" s="344"/>
      <c r="K90" s="345"/>
      <c r="L90" s="326" t="s">
        <v>122</v>
      </c>
      <c r="M90" s="327"/>
      <c r="N90" s="327"/>
      <c r="O90" s="327"/>
      <c r="P90" s="327"/>
      <c r="Q90" s="327"/>
      <c r="R90" s="327"/>
      <c r="S90" s="328"/>
    </row>
    <row r="91" spans="1:19" ht="15" customHeight="1" x14ac:dyDescent="0.25">
      <c r="A91" s="340"/>
      <c r="B91" s="320" t="s">
        <v>98</v>
      </c>
      <c r="C91" s="321"/>
      <c r="D91" s="321"/>
      <c r="E91" s="322"/>
      <c r="F91" s="323">
        <v>40</v>
      </c>
      <c r="G91" s="324"/>
      <c r="H91" s="324"/>
      <c r="I91" s="325"/>
      <c r="J91" s="344"/>
      <c r="K91" s="345"/>
      <c r="L91" s="326" t="s">
        <v>123</v>
      </c>
      <c r="M91" s="327"/>
      <c r="N91" s="327"/>
      <c r="O91" s="327"/>
      <c r="P91" s="327"/>
      <c r="Q91" s="327"/>
      <c r="R91" s="327"/>
      <c r="S91" s="328"/>
    </row>
    <row r="92" spans="1:19" ht="15" customHeight="1" x14ac:dyDescent="0.25">
      <c r="A92" s="340"/>
      <c r="B92" s="320" t="s">
        <v>139</v>
      </c>
      <c r="C92" s="321"/>
      <c r="D92" s="321"/>
      <c r="E92" s="322"/>
      <c r="F92" s="323">
        <v>10</v>
      </c>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525</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526</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527</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0400-000000000000}">
      <formula1>KEK_P1</formula1>
    </dataValidation>
    <dataValidation type="list" allowBlank="1" showInputMessage="1" showErrorMessage="1" sqref="N34:S53" xr:uid="{00000000-0002-0000-0400-000001000000}">
      <formula1>KEU_P1</formula1>
    </dataValidation>
    <dataValidation type="list" allowBlank="1" showInputMessage="1" showErrorMessage="1" sqref="N14:S33" xr:uid="{00000000-0002-0000-0400-000002000000}">
      <formula1>KEW_P1</formula1>
    </dataValidation>
    <dataValidation type="list" allowBlank="1" showInputMessage="1" showErrorMessage="1" sqref="L81:L85" xr:uid="{00000000-0002-0000-0400-000003000000}">
      <formula1>PRAC_STUD</formula1>
    </dataValidation>
    <dataValidation type="list" allowBlank="1" showInputMessage="1" showErrorMessage="1" sqref="L72:L79" xr:uid="{00000000-0002-0000-0400-000004000000}">
      <formula1>METODY</formula1>
    </dataValidation>
    <dataValidation type="list" allowBlank="1" showInputMessage="1" showErrorMessage="1" sqref="L7" xr:uid="{00000000-0002-0000-0400-000005000000}">
      <formula1>STATUS</formula1>
    </dataValidation>
    <dataValidation type="list" allowBlank="1" showInputMessage="1" showErrorMessage="1" sqref="B90:E94" xr:uid="{00000000-0002-0000-0400-000006000000}">
      <formula1>ZAL</formula1>
    </dataValidation>
  </dataValidations>
  <hyperlinks>
    <hyperlink ref="O13" r:id="rId1" xr:uid="{00000000-0004-0000-04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Arkusz48">
    <tabColor rgb="FFD5D5FF"/>
    <pageSetUpPr fitToPage="1"/>
  </sheetPr>
  <dimension ref="A1:R29"/>
  <sheetViews>
    <sheetView showGridLines="0" topLeftCell="A2" zoomScale="80" zoomScaleNormal="80" zoomScaleSheetLayoutView="50" workbookViewId="0">
      <selection activeCell="A11" sqref="A11:R11"/>
    </sheetView>
  </sheetViews>
  <sheetFormatPr defaultColWidth="8.7109375" defaultRowHeight="15" x14ac:dyDescent="0.25"/>
  <cols>
    <col min="1" max="1" width="16.7109375" customWidth="1"/>
    <col min="2" max="3" width="10.7109375" customWidth="1"/>
    <col min="4" max="5" width="20.7109375" customWidth="1"/>
    <col min="6" max="9" width="10.7109375" customWidth="1"/>
    <col min="10" max="10" width="20.7109375" customWidth="1"/>
    <col min="11" max="18" width="10.7109375" customWidth="1"/>
  </cols>
  <sheetData>
    <row r="1" spans="1:18" ht="26.25" thickBot="1" x14ac:dyDescent="0.3">
      <c r="A1" s="230" t="str">
        <f>P1_POWiR!B2</f>
        <v>2022/2023</v>
      </c>
      <c r="B1" s="231"/>
      <c r="C1" s="32"/>
      <c r="D1" s="1"/>
    </row>
    <row r="2" spans="1:18" ht="10.15" customHeight="1" thickBot="1" x14ac:dyDescent="0.3"/>
    <row r="3" spans="1:18" ht="39" customHeight="1" thickBot="1" x14ac:dyDescent="0.3">
      <c r="A3" s="232" t="s">
        <v>26</v>
      </c>
      <c r="B3" s="233"/>
      <c r="C3" s="235" t="str">
        <f>P1_POWiR!B65</f>
        <v>Moduł P1/11</v>
      </c>
      <c r="D3" s="236"/>
      <c r="E3" s="236"/>
      <c r="F3" s="237"/>
      <c r="G3" s="2"/>
      <c r="H3" s="2"/>
      <c r="I3" s="2"/>
      <c r="J3" s="2"/>
      <c r="K3" s="2"/>
      <c r="L3" s="3"/>
      <c r="M3" s="3"/>
      <c r="N3" s="3"/>
      <c r="O3" s="3"/>
      <c r="P3" s="3"/>
      <c r="Q3" s="3"/>
    </row>
    <row r="4" spans="1:18" ht="39.75" customHeight="1" thickBot="1" x14ac:dyDescent="0.3">
      <c r="A4" s="234" t="s">
        <v>27</v>
      </c>
      <c r="B4" s="234"/>
      <c r="C4" s="224" t="str">
        <f>P1_POWiR!C65</f>
        <v>PEDAGOGIKA (2)</v>
      </c>
      <c r="D4" s="225"/>
      <c r="E4" s="225"/>
      <c r="F4" s="225"/>
      <c r="G4" s="225"/>
      <c r="H4" s="225"/>
      <c r="I4" s="225"/>
      <c r="J4" s="226"/>
      <c r="K4" s="229" t="s">
        <v>28</v>
      </c>
      <c r="L4" s="229"/>
      <c r="M4" s="62">
        <f>P1_POWiR!E65</f>
        <v>5</v>
      </c>
      <c r="N4" s="227" t="s">
        <v>29</v>
      </c>
      <c r="O4" s="228"/>
      <c r="P4" s="221" t="str">
        <f>P1_POWiR!J65</f>
        <v>dr A. Jankowska</v>
      </c>
      <c r="Q4" s="222"/>
      <c r="R4" s="223"/>
    </row>
    <row r="5" spans="1:18" ht="10.15" customHeight="1" thickBot="1" x14ac:dyDescent="0.3">
      <c r="A5" s="244"/>
      <c r="B5" s="244"/>
      <c r="C5" s="244"/>
      <c r="D5" s="244"/>
      <c r="E5" s="244"/>
      <c r="F5" s="244"/>
      <c r="G5" s="244"/>
      <c r="H5" s="244"/>
      <c r="I5" s="244"/>
      <c r="J5" s="244"/>
      <c r="K5" s="244"/>
      <c r="L5" s="244"/>
      <c r="M5" s="244"/>
      <c r="N5" s="244"/>
      <c r="O5" s="244"/>
      <c r="P5" s="244"/>
      <c r="Q5" s="244"/>
      <c r="R5" s="244"/>
    </row>
    <row r="6" spans="1:18" ht="43.35" customHeight="1" thickBot="1" x14ac:dyDescent="0.3">
      <c r="A6" s="234" t="s">
        <v>30</v>
      </c>
      <c r="B6" s="234"/>
      <c r="C6" s="235" t="str">
        <f>P1_POWiR!B3</f>
        <v>PEDAGOGIKA</v>
      </c>
      <c r="D6" s="237"/>
      <c r="E6" s="4" t="str">
        <f>P1_POWiR!B4</f>
        <v>I stopnia</v>
      </c>
      <c r="F6" s="61" t="s">
        <v>31</v>
      </c>
      <c r="G6" s="5" t="s">
        <v>166</v>
      </c>
      <c r="H6" s="61" t="s">
        <v>33</v>
      </c>
      <c r="I6" s="5">
        <v>4</v>
      </c>
      <c r="J6" s="6" t="s">
        <v>34</v>
      </c>
      <c r="K6" s="245" t="s">
        <v>35</v>
      </c>
      <c r="L6" s="245"/>
      <c r="M6" s="246" t="s">
        <v>36</v>
      </c>
      <c r="N6" s="246"/>
      <c r="O6" s="40" t="s">
        <v>37</v>
      </c>
      <c r="P6" s="247" t="s">
        <v>38</v>
      </c>
      <c r="Q6" s="248"/>
      <c r="R6" s="62">
        <f>P1_POWiR!G65</f>
        <v>42</v>
      </c>
    </row>
    <row r="7" spans="1:18" ht="10.15" customHeight="1" thickBot="1" x14ac:dyDescent="0.3">
      <c r="B7" s="7"/>
      <c r="C7" s="7"/>
      <c r="D7" s="7"/>
      <c r="E7" s="7"/>
      <c r="F7" s="7"/>
      <c r="G7" s="7"/>
      <c r="H7" s="7"/>
      <c r="I7" s="7"/>
      <c r="J7" s="7"/>
      <c r="K7" s="7"/>
      <c r="L7" s="7"/>
      <c r="M7" s="8"/>
      <c r="N7" s="7"/>
      <c r="O7" s="7"/>
      <c r="P7" s="7"/>
      <c r="Q7" s="7"/>
    </row>
    <row r="8" spans="1:18" ht="15" customHeight="1" x14ac:dyDescent="0.25">
      <c r="A8" s="249"/>
      <c r="B8" s="250"/>
      <c r="C8" s="250"/>
      <c r="D8" s="250"/>
      <c r="E8" s="250"/>
      <c r="F8" s="250"/>
      <c r="G8" s="250"/>
      <c r="H8" s="250"/>
      <c r="I8" s="250"/>
      <c r="J8" s="250"/>
      <c r="K8" s="250"/>
      <c r="L8" s="250"/>
      <c r="M8" s="250"/>
      <c r="N8" s="250"/>
      <c r="O8" s="250"/>
      <c r="P8" s="250"/>
      <c r="Q8" s="250"/>
      <c r="R8" s="251"/>
    </row>
    <row r="9" spans="1:18" ht="30" customHeight="1" x14ac:dyDescent="0.25">
      <c r="A9" s="252" t="s">
        <v>39</v>
      </c>
      <c r="B9" s="253"/>
      <c r="C9" s="253"/>
      <c r="D9" s="253"/>
      <c r="E9" s="253"/>
      <c r="F9" s="253"/>
      <c r="G9" s="253"/>
      <c r="H9" s="253"/>
      <c r="I9" s="253"/>
      <c r="J9" s="253"/>
      <c r="K9" s="253"/>
      <c r="L9" s="253"/>
      <c r="M9" s="253"/>
      <c r="N9" s="253"/>
      <c r="O9" s="253"/>
      <c r="P9" s="253"/>
      <c r="Q9" s="253"/>
      <c r="R9" s="254"/>
    </row>
    <row r="10" spans="1:18" ht="15" customHeight="1" x14ac:dyDescent="0.25">
      <c r="A10" s="255" t="s">
        <v>40</v>
      </c>
      <c r="B10" s="256"/>
      <c r="C10" s="256"/>
      <c r="D10" s="256"/>
      <c r="E10" s="256"/>
      <c r="F10" s="256"/>
      <c r="G10" s="256"/>
      <c r="H10" s="256"/>
      <c r="I10" s="256"/>
      <c r="J10" s="256"/>
      <c r="K10" s="256"/>
      <c r="L10" s="256"/>
      <c r="M10" s="256"/>
      <c r="N10" s="256"/>
      <c r="O10" s="256"/>
      <c r="P10" s="256"/>
      <c r="Q10" s="256"/>
      <c r="R10" s="257"/>
    </row>
    <row r="11" spans="1:18" ht="100.15" customHeight="1" thickBot="1" x14ac:dyDescent="0.3">
      <c r="A11" s="258" t="s">
        <v>830</v>
      </c>
      <c r="B11" s="259"/>
      <c r="C11" s="259"/>
      <c r="D11" s="259"/>
      <c r="E11" s="259"/>
      <c r="F11" s="259"/>
      <c r="G11" s="259"/>
      <c r="H11" s="259"/>
      <c r="I11" s="259"/>
      <c r="J11" s="259"/>
      <c r="K11" s="259"/>
      <c r="L11" s="259"/>
      <c r="M11" s="259"/>
      <c r="N11" s="259"/>
      <c r="O11" s="259"/>
      <c r="P11" s="259"/>
      <c r="Q11" s="259"/>
      <c r="R11" s="260"/>
    </row>
    <row r="12" spans="1:18" ht="10.15" customHeight="1" thickBot="1" x14ac:dyDescent="0.3">
      <c r="A12" s="264"/>
      <c r="B12" s="264"/>
      <c r="C12" s="264"/>
      <c r="D12" s="264"/>
      <c r="E12" s="264"/>
      <c r="F12" s="264"/>
      <c r="G12" s="264"/>
      <c r="H12" s="264"/>
      <c r="I12" s="264"/>
      <c r="J12" s="264"/>
      <c r="K12" s="264"/>
      <c r="L12" s="264"/>
      <c r="M12" s="264"/>
      <c r="N12" s="264"/>
      <c r="O12" s="264"/>
      <c r="P12" s="264"/>
      <c r="Q12" s="264"/>
      <c r="R12" s="264"/>
    </row>
    <row r="13" spans="1:18" ht="15" customHeight="1" x14ac:dyDescent="0.25">
      <c r="A13" s="58"/>
      <c r="B13" s="59"/>
      <c r="C13" s="59"/>
      <c r="D13" s="59"/>
      <c r="E13" s="59"/>
      <c r="F13" s="59"/>
      <c r="G13" s="59"/>
      <c r="H13" s="59"/>
      <c r="I13" s="59"/>
      <c r="J13" s="59"/>
      <c r="K13" s="59"/>
      <c r="L13" s="59"/>
      <c r="M13" s="59"/>
      <c r="N13" s="59"/>
      <c r="O13" s="59"/>
      <c r="P13" s="59"/>
      <c r="Q13" s="59"/>
      <c r="R13" s="60"/>
    </row>
    <row r="14" spans="1:18" ht="30" customHeight="1" x14ac:dyDescent="0.25">
      <c r="A14" s="252" t="s">
        <v>41</v>
      </c>
      <c r="B14" s="253"/>
      <c r="C14" s="253"/>
      <c r="D14" s="253"/>
      <c r="E14" s="253"/>
      <c r="F14" s="253"/>
      <c r="G14" s="253"/>
      <c r="H14" s="253"/>
      <c r="I14" s="253"/>
      <c r="J14" s="253"/>
      <c r="K14" s="253"/>
      <c r="L14" s="253"/>
      <c r="M14" s="253"/>
      <c r="N14" s="253"/>
      <c r="O14" s="253"/>
      <c r="P14" s="253"/>
      <c r="Q14" s="253"/>
      <c r="R14" s="254"/>
    </row>
    <row r="15" spans="1:18" s="9" customFormat="1" ht="15" customHeight="1" x14ac:dyDescent="0.25">
      <c r="A15" s="268" t="s">
        <v>42</v>
      </c>
      <c r="B15" s="269"/>
      <c r="C15" s="269"/>
      <c r="D15" s="269"/>
      <c r="E15" s="269"/>
      <c r="F15" s="269"/>
      <c r="G15" s="269"/>
      <c r="H15" s="269"/>
      <c r="I15" s="269"/>
      <c r="J15" s="269"/>
      <c r="K15" s="269"/>
      <c r="L15" s="269"/>
      <c r="M15" s="269"/>
      <c r="N15" s="269"/>
      <c r="O15" s="269"/>
      <c r="P15" s="269"/>
      <c r="Q15" s="269"/>
      <c r="R15" s="270"/>
    </row>
    <row r="16" spans="1:18" ht="48.75" customHeight="1" thickBot="1" x14ac:dyDescent="0.3">
      <c r="A16" s="265" t="s">
        <v>831</v>
      </c>
      <c r="B16" s="266"/>
      <c r="C16" s="266"/>
      <c r="D16" s="266"/>
      <c r="E16" s="266"/>
      <c r="F16" s="266"/>
      <c r="G16" s="266"/>
      <c r="H16" s="266"/>
      <c r="I16" s="266"/>
      <c r="J16" s="266"/>
      <c r="K16" s="266"/>
      <c r="L16" s="266"/>
      <c r="M16" s="266"/>
      <c r="N16" s="266"/>
      <c r="O16" s="266"/>
      <c r="P16" s="266"/>
      <c r="Q16" s="266"/>
      <c r="R16" s="267"/>
    </row>
    <row r="17" spans="1:18" ht="10.15" customHeight="1" thickBot="1" x14ac:dyDescent="0.3">
      <c r="A17" s="264"/>
      <c r="B17" s="264"/>
      <c r="C17" s="264"/>
      <c r="D17" s="264"/>
      <c r="E17" s="264"/>
      <c r="F17" s="264"/>
      <c r="G17" s="264"/>
      <c r="H17" s="264"/>
      <c r="I17" s="264"/>
      <c r="J17" s="264"/>
      <c r="K17" s="264"/>
      <c r="L17" s="264"/>
      <c r="M17" s="264"/>
      <c r="N17" s="264"/>
      <c r="O17" s="264"/>
      <c r="P17" s="264"/>
      <c r="Q17" s="264"/>
      <c r="R17" s="264"/>
    </row>
    <row r="18" spans="1:18" ht="15" customHeight="1" x14ac:dyDescent="0.25">
      <c r="A18" s="249"/>
      <c r="B18" s="250"/>
      <c r="C18" s="250"/>
      <c r="D18" s="250"/>
      <c r="E18" s="250"/>
      <c r="F18" s="250"/>
      <c r="G18" s="250"/>
      <c r="H18" s="250"/>
      <c r="I18" s="250"/>
      <c r="J18" s="250"/>
      <c r="K18" s="250"/>
      <c r="L18" s="250"/>
      <c r="M18" s="250"/>
      <c r="N18" s="250"/>
      <c r="O18" s="250"/>
      <c r="P18" s="250"/>
      <c r="Q18" s="250"/>
      <c r="R18" s="251"/>
    </row>
    <row r="19" spans="1:18" ht="30" customHeight="1" x14ac:dyDescent="0.25">
      <c r="A19" s="252" t="s">
        <v>43</v>
      </c>
      <c r="B19" s="253"/>
      <c r="C19" s="253"/>
      <c r="D19" s="253"/>
      <c r="E19" s="253"/>
      <c r="F19" s="253"/>
      <c r="G19" s="253"/>
      <c r="H19" s="253"/>
      <c r="I19" s="253"/>
      <c r="J19" s="253"/>
      <c r="K19" s="253"/>
      <c r="L19" s="253"/>
      <c r="M19" s="253"/>
      <c r="N19" s="253"/>
      <c r="O19" s="253"/>
      <c r="P19" s="253"/>
      <c r="Q19" s="253"/>
      <c r="R19" s="254"/>
    </row>
    <row r="20" spans="1:18" ht="15" customHeight="1" x14ac:dyDescent="0.25">
      <c r="A20" s="268" t="s">
        <v>44</v>
      </c>
      <c r="B20" s="269"/>
      <c r="C20" s="269"/>
      <c r="D20" s="269"/>
      <c r="E20" s="269"/>
      <c r="F20" s="269"/>
      <c r="G20" s="269"/>
      <c r="H20" s="269"/>
      <c r="I20" s="269"/>
      <c r="J20" s="269"/>
      <c r="K20" s="269"/>
      <c r="L20" s="269"/>
      <c r="M20" s="269"/>
      <c r="N20" s="269"/>
      <c r="O20" s="269"/>
      <c r="P20" s="269"/>
      <c r="Q20" s="269"/>
      <c r="R20" s="270"/>
    </row>
    <row r="21" spans="1:18" ht="40.15" customHeight="1" x14ac:dyDescent="0.25">
      <c r="A21" s="271" t="s">
        <v>45</v>
      </c>
      <c r="B21" s="272"/>
      <c r="C21" s="272"/>
      <c r="D21" s="272"/>
      <c r="E21" s="273"/>
      <c r="F21" s="274" t="s">
        <v>46</v>
      </c>
      <c r="G21" s="275"/>
      <c r="H21" s="275"/>
      <c r="I21" s="275"/>
      <c r="J21" s="275"/>
      <c r="K21" s="277"/>
      <c r="L21" s="274" t="s">
        <v>47</v>
      </c>
      <c r="M21" s="275"/>
      <c r="N21" s="275"/>
      <c r="O21" s="275"/>
      <c r="P21" s="275"/>
      <c r="Q21" s="275"/>
      <c r="R21" s="276"/>
    </row>
    <row r="22" spans="1:18" ht="127.5" customHeight="1" thickBot="1" x14ac:dyDescent="0.3">
      <c r="A22" s="462" t="s">
        <v>832</v>
      </c>
      <c r="B22" s="262"/>
      <c r="C22" s="262"/>
      <c r="D22" s="262"/>
      <c r="E22" s="262"/>
      <c r="F22" s="262" t="s">
        <v>833</v>
      </c>
      <c r="G22" s="262"/>
      <c r="H22" s="262"/>
      <c r="I22" s="262"/>
      <c r="J22" s="262"/>
      <c r="K22" s="262"/>
      <c r="L22" s="262" t="s">
        <v>834</v>
      </c>
      <c r="M22" s="262"/>
      <c r="N22" s="262"/>
      <c r="O22" s="262"/>
      <c r="P22" s="262"/>
      <c r="Q22" s="262"/>
      <c r="R22" s="263"/>
    </row>
    <row r="23" spans="1:18" ht="10.15" customHeight="1" thickBot="1" x14ac:dyDescent="0.3">
      <c r="A23" s="264"/>
      <c r="B23" s="264"/>
      <c r="C23" s="264"/>
      <c r="D23" s="264"/>
      <c r="E23" s="264"/>
      <c r="F23" s="264"/>
      <c r="G23" s="264"/>
      <c r="H23" s="264"/>
      <c r="I23" s="264"/>
      <c r="J23" s="264"/>
      <c r="K23" s="264"/>
      <c r="L23" s="264"/>
      <c r="M23" s="264"/>
      <c r="N23" s="264"/>
      <c r="O23" s="264"/>
      <c r="P23" s="264"/>
      <c r="Q23" s="264"/>
      <c r="R23" s="264"/>
    </row>
    <row r="24" spans="1:18" ht="15" customHeight="1" x14ac:dyDescent="0.25">
      <c r="A24" s="33"/>
      <c r="B24" s="34"/>
      <c r="C24" s="34"/>
      <c r="D24" s="34"/>
      <c r="E24" s="34"/>
      <c r="F24" s="34"/>
      <c r="G24" s="34"/>
      <c r="H24" s="34"/>
      <c r="I24" s="34"/>
      <c r="J24" s="34"/>
      <c r="K24" s="34"/>
      <c r="L24" s="34"/>
      <c r="M24" s="34"/>
      <c r="N24" s="34"/>
      <c r="O24" s="34"/>
      <c r="P24" s="34"/>
      <c r="Q24" s="34"/>
      <c r="R24" s="35"/>
    </row>
    <row r="25" spans="1:18" ht="20.100000000000001" customHeight="1" x14ac:dyDescent="0.25">
      <c r="A25" s="278" t="s">
        <v>48</v>
      </c>
      <c r="B25" s="279"/>
      <c r="C25" s="279"/>
      <c r="D25" s="279"/>
      <c r="E25" s="279"/>
      <c r="F25" s="279"/>
      <c r="G25" s="279"/>
      <c r="H25" s="279"/>
      <c r="I25" s="279"/>
      <c r="J25" s="279"/>
      <c r="K25" s="279"/>
      <c r="L25" s="279"/>
      <c r="M25" s="279"/>
      <c r="N25" s="279"/>
      <c r="O25" s="279"/>
      <c r="P25" s="279"/>
      <c r="Q25" s="279"/>
      <c r="R25" s="280"/>
    </row>
    <row r="26" spans="1:18" ht="25.15" customHeight="1" x14ac:dyDescent="0.25">
      <c r="A26" s="26" t="s">
        <v>49</v>
      </c>
      <c r="B26" s="281" t="str">
        <f>P1_POWiR!B65</f>
        <v>Moduł P1/11</v>
      </c>
      <c r="C26" s="282"/>
      <c r="D26" s="30" t="str">
        <f>P1_POWiR!B66</f>
        <v>Przedmiot 11.1.</v>
      </c>
      <c r="E26" s="50" t="str">
        <f>P1_POWiR!B65</f>
        <v>Moduł P1/11</v>
      </c>
      <c r="F26" s="289" t="str">
        <f>P1_POWiR!B67</f>
        <v>Przedmiot 11.2.</v>
      </c>
      <c r="G26" s="290"/>
      <c r="H26" s="297" t="str">
        <f>P1_POWiR!B65</f>
        <v>Moduł P1/11</v>
      </c>
      <c r="I26" s="298"/>
      <c r="J26" s="31" t="str">
        <f>P1_POWiR!B68</f>
        <v>Przedmiot 11.3.</v>
      </c>
      <c r="K26" s="305"/>
      <c r="L26" s="306"/>
      <c r="M26" s="305"/>
      <c r="N26" s="306"/>
      <c r="O26" s="307"/>
      <c r="P26" s="308"/>
      <c r="Q26" s="307"/>
      <c r="R26" s="309"/>
    </row>
    <row r="27" spans="1:18" ht="59.25" customHeight="1" x14ac:dyDescent="0.25">
      <c r="A27" s="26" t="s">
        <v>50</v>
      </c>
      <c r="B27" s="286" t="str">
        <f>P1_POWiR!C66</f>
        <v>Pedagogika międzykulturowa</v>
      </c>
      <c r="C27" s="287"/>
      <c r="D27" s="288"/>
      <c r="E27" s="291" t="str">
        <f>P1_POWiR!C67</f>
        <v>Pedagogika szkolna</v>
      </c>
      <c r="F27" s="292"/>
      <c r="G27" s="293"/>
      <c r="H27" s="299" t="str">
        <f>P1_POWiR!C68</f>
        <v xml:space="preserve">Etyka zawodu pedagoga </v>
      </c>
      <c r="I27" s="300"/>
      <c r="J27" s="301"/>
      <c r="K27" s="310"/>
      <c r="L27" s="311"/>
      <c r="M27" s="311"/>
      <c r="N27" s="312"/>
      <c r="O27" s="313"/>
      <c r="P27" s="314"/>
      <c r="Q27" s="314"/>
      <c r="R27" s="315"/>
    </row>
    <row r="28" spans="1:18" ht="30" customHeight="1" thickBot="1" x14ac:dyDescent="0.3">
      <c r="A28" s="36" t="s">
        <v>51</v>
      </c>
      <c r="B28" s="283">
        <f>P1_POWiR!E66</f>
        <v>2</v>
      </c>
      <c r="C28" s="284"/>
      <c r="D28" s="285"/>
      <c r="E28" s="294">
        <f>P1_POWiR!E67</f>
        <v>2</v>
      </c>
      <c r="F28" s="295"/>
      <c r="G28" s="296"/>
      <c r="H28" s="302">
        <f>P1_POWiR!E68</f>
        <v>1</v>
      </c>
      <c r="I28" s="303"/>
      <c r="J28" s="304"/>
      <c r="K28" s="238"/>
      <c r="L28" s="239"/>
      <c r="M28" s="239"/>
      <c r="N28" s="240"/>
      <c r="O28" s="241"/>
      <c r="P28" s="242"/>
      <c r="Q28" s="242"/>
      <c r="R28" s="243"/>
    </row>
    <row r="29" spans="1:18" ht="34.5" hidden="1" customHeight="1" thickBot="1" x14ac:dyDescent="0.3">
      <c r="A29" s="67"/>
      <c r="B29" s="68"/>
      <c r="C29" s="69" t="s">
        <v>52</v>
      </c>
      <c r="D29" s="70"/>
      <c r="E29" s="71"/>
      <c r="F29" s="72" t="s">
        <v>52</v>
      </c>
      <c r="G29" s="73"/>
      <c r="H29" s="74"/>
      <c r="I29" s="75" t="s">
        <v>52</v>
      </c>
      <c r="J29" s="76"/>
      <c r="K29" s="77"/>
      <c r="L29" s="78" t="s">
        <v>52</v>
      </c>
      <c r="M29" s="79"/>
      <c r="N29" s="80"/>
      <c r="O29" s="81"/>
      <c r="P29" s="82" t="s">
        <v>52</v>
      </c>
      <c r="Q29" s="83"/>
      <c r="R29" s="84"/>
    </row>
  </sheetData>
  <sheetProtection sheet="1" objects="1" scenarios="1"/>
  <mergeCells count="51">
    <mergeCell ref="A1:B1"/>
    <mergeCell ref="A3:B3"/>
    <mergeCell ref="C3:F3"/>
    <mergeCell ref="A4:B4"/>
    <mergeCell ref="C4:J4"/>
    <mergeCell ref="N4:O4"/>
    <mergeCell ref="P4:R4"/>
    <mergeCell ref="A5:R5"/>
    <mergeCell ref="A6:B6"/>
    <mergeCell ref="C6:D6"/>
    <mergeCell ref="K6:L6"/>
    <mergeCell ref="M6:N6"/>
    <mergeCell ref="P6:Q6"/>
    <mergeCell ref="K4:L4"/>
    <mergeCell ref="A20:R20"/>
    <mergeCell ref="A8:R8"/>
    <mergeCell ref="A9:R9"/>
    <mergeCell ref="A10:R10"/>
    <mergeCell ref="A11:R11"/>
    <mergeCell ref="A12:R12"/>
    <mergeCell ref="A14:R14"/>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list" allowBlank="1" showInputMessage="1" showErrorMessage="1" sqref="K6:L6" xr:uid="{00000000-0002-0000-3100-000000000000}">
      <formula1>STATUS</formula1>
    </dataValidation>
    <dataValidation type="textLength" allowBlank="1" showInputMessage="1" showErrorMessage="1" errorTitle="ilość znaków" error="treść powinna mieć pomiędzy 20 a 1100 znaków" sqref="A11:R11" xr:uid="{00000000-0002-0000-3100-000001000000}">
      <formula1>20</formula1>
      <formula2>1200</formula2>
    </dataValidation>
  </dataValidations>
  <hyperlinks>
    <hyperlink ref="F29" r:id="rId1" xr:uid="{00000000-0004-0000-3100-000000000000}"/>
    <hyperlink ref="L29" r:id="rId2" xr:uid="{00000000-0004-0000-3100-000001000000}"/>
    <hyperlink ref="P29" r:id="rId3" xr:uid="{00000000-0004-0000-3100-000002000000}"/>
    <hyperlink ref="C29" r:id="rId4" xr:uid="{00000000-0004-0000-3100-000003000000}"/>
    <hyperlink ref="I29" r:id="rId5" xr:uid="{00000000-0004-0000-3100-000004000000}"/>
  </hyperlinks>
  <printOptions horizontalCentered="1"/>
  <pageMargins left="0.70866141732283472" right="0.70866141732283472" top="0.74803149606299213" bottom="0.74803149606299213" header="0.31496062992125984" footer="0.31496062992125984"/>
  <pageSetup paperSize="9" scale="55" orientation="landscape" r:id="rId6"/>
  <headerFooter>
    <oddHeader>&amp;C&amp;"Century Gothic,Pogrubiony"&amp;12&amp;K05-044KARTA MODUŁU</oddHeader>
  </headerFooter>
  <drawing r:id="rId7"/>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Arkusz49">
    <pageSetUpPr fitToPage="1"/>
  </sheetPr>
  <dimension ref="A1:S103"/>
  <sheetViews>
    <sheetView showGridLines="0" topLeftCell="A89" zoomScale="95" zoomScaleNormal="95" zoomScaleSheetLayoutView="80" workbookViewId="0">
      <selection activeCell="B102" sqref="B102:S102"/>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P1_POWiR!B65</f>
        <v>Moduł P1/11</v>
      </c>
      <c r="B3" s="452"/>
      <c r="C3" s="452"/>
      <c r="D3" s="453" t="str">
        <f>P1_POWiR!C65</f>
        <v>PEDAGOGIKA (2)</v>
      </c>
      <c r="E3" s="454"/>
      <c r="F3" s="454"/>
      <c r="G3" s="454"/>
      <c r="H3" s="454"/>
      <c r="I3" s="454"/>
      <c r="J3" s="454"/>
      <c r="K3" s="455"/>
      <c r="L3" s="3"/>
      <c r="M3" s="3"/>
      <c r="N3" s="3"/>
      <c r="O3" s="3"/>
      <c r="P3" s="3"/>
      <c r="Q3" s="3"/>
      <c r="R3" s="3"/>
    </row>
    <row r="4" spans="1:19" ht="18.75" thickBot="1" x14ac:dyDescent="0.3">
      <c r="A4" s="456" t="s">
        <v>49</v>
      </c>
      <c r="B4" s="456"/>
      <c r="C4" s="456"/>
      <c r="D4" s="457" t="str">
        <f>P1_POWiR!B66</f>
        <v>Przedmiot 11.1.</v>
      </c>
      <c r="E4" s="458"/>
      <c r="F4" s="458"/>
      <c r="G4" s="458"/>
      <c r="H4" s="458"/>
      <c r="I4" s="458"/>
      <c r="J4" s="458"/>
      <c r="K4" s="459"/>
      <c r="L4" s="3"/>
      <c r="M4" s="3"/>
      <c r="N4" s="3"/>
      <c r="O4" s="3"/>
      <c r="P4" s="3"/>
      <c r="Q4" s="3"/>
      <c r="R4" s="3"/>
    </row>
    <row r="5" spans="1:19" ht="21" thickBot="1" x14ac:dyDescent="0.3">
      <c r="A5" s="446" t="s">
        <v>50</v>
      </c>
      <c r="B5" s="446"/>
      <c r="C5" s="446"/>
      <c r="D5" s="460" t="str">
        <f>P1_POWiR!C66</f>
        <v>Pedagogika międzykulturowa</v>
      </c>
      <c r="E5" s="460"/>
      <c r="F5" s="460"/>
      <c r="G5" s="460"/>
      <c r="H5" s="460"/>
      <c r="I5" s="460"/>
      <c r="J5" s="460"/>
      <c r="K5" s="460"/>
      <c r="L5" s="444" t="s">
        <v>28</v>
      </c>
      <c r="M5" s="444"/>
      <c r="N5" s="38">
        <f>P1_POWiR!E66</f>
        <v>2</v>
      </c>
      <c r="O5" s="444" t="s">
        <v>29</v>
      </c>
      <c r="P5" s="444"/>
      <c r="Q5" s="445" t="str">
        <f>P1_POWiR!J65</f>
        <v>dr A. Jankowska</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(11)'!G6</f>
        <v>II</v>
      </c>
      <c r="H7" s="86" t="s">
        <v>33</v>
      </c>
      <c r="I7" s="37">
        <f>'M (11)'!I6</f>
        <v>4</v>
      </c>
      <c r="J7" s="247" t="s">
        <v>53</v>
      </c>
      <c r="K7" s="248"/>
      <c r="L7" s="447" t="s">
        <v>35</v>
      </c>
      <c r="M7" s="448"/>
      <c r="N7" s="6" t="s">
        <v>36</v>
      </c>
      <c r="O7" s="449" t="s">
        <v>37</v>
      </c>
      <c r="P7" s="449"/>
      <c r="Q7" s="450" t="s">
        <v>38</v>
      </c>
      <c r="R7" s="450"/>
      <c r="S7" s="39">
        <f>P1_POWiR!G66</f>
        <v>14</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835</v>
      </c>
      <c r="C14" s="401"/>
      <c r="D14" s="401"/>
      <c r="E14" s="401"/>
      <c r="F14" s="401"/>
      <c r="G14" s="401"/>
      <c r="H14" s="401"/>
      <c r="I14" s="401"/>
      <c r="J14" s="401"/>
      <c r="K14" s="401"/>
      <c r="L14" s="401"/>
      <c r="M14" s="402"/>
      <c r="N14" s="409" t="s">
        <v>493</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t="s">
        <v>499</v>
      </c>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c r="O18" s="396"/>
      <c r="P18" s="396"/>
      <c r="Q18" s="396"/>
      <c r="R18" s="396"/>
      <c r="S18" s="397"/>
    </row>
    <row r="19" spans="1:19" ht="15" customHeight="1" x14ac:dyDescent="0.25">
      <c r="A19" s="385"/>
      <c r="B19" s="412" t="s">
        <v>836</v>
      </c>
      <c r="C19" s="413"/>
      <c r="D19" s="413"/>
      <c r="E19" s="413"/>
      <c r="F19" s="413"/>
      <c r="G19" s="413"/>
      <c r="H19" s="413"/>
      <c r="I19" s="413"/>
      <c r="J19" s="413"/>
      <c r="K19" s="413"/>
      <c r="L19" s="413"/>
      <c r="M19" s="414"/>
      <c r="N19" s="415" t="s">
        <v>499</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t="s">
        <v>513</v>
      </c>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t="s">
        <v>571</v>
      </c>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t="s">
        <v>837</v>
      </c>
      <c r="C24" s="413"/>
      <c r="D24" s="413"/>
      <c r="E24" s="413"/>
      <c r="F24" s="413"/>
      <c r="G24" s="413"/>
      <c r="H24" s="413"/>
      <c r="I24" s="413"/>
      <c r="J24" s="413"/>
      <c r="K24" s="413"/>
      <c r="L24" s="413"/>
      <c r="M24" s="414"/>
      <c r="N24" s="415" t="s">
        <v>587</v>
      </c>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t="s">
        <v>568</v>
      </c>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c r="C29" s="413"/>
      <c r="D29" s="413"/>
      <c r="E29" s="413"/>
      <c r="F29" s="413"/>
      <c r="G29" s="413"/>
      <c r="H29" s="413"/>
      <c r="I29" s="413"/>
      <c r="J29" s="413"/>
      <c r="K29" s="413"/>
      <c r="L29" s="413"/>
      <c r="M29" s="414"/>
      <c r="N29" s="415"/>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838</v>
      </c>
      <c r="C34" s="401"/>
      <c r="D34" s="401"/>
      <c r="E34" s="401"/>
      <c r="F34" s="401"/>
      <c r="G34" s="401"/>
      <c r="H34" s="401"/>
      <c r="I34" s="401"/>
      <c r="J34" s="401"/>
      <c r="K34" s="401"/>
      <c r="L34" s="401"/>
      <c r="M34" s="402"/>
      <c r="N34" s="409" t="s">
        <v>501</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t="s">
        <v>521</v>
      </c>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t="s">
        <v>590</v>
      </c>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839</v>
      </c>
      <c r="C39" s="413"/>
      <c r="D39" s="413"/>
      <c r="E39" s="413"/>
      <c r="F39" s="413"/>
      <c r="G39" s="413"/>
      <c r="H39" s="413"/>
      <c r="I39" s="413"/>
      <c r="J39" s="413"/>
      <c r="K39" s="413"/>
      <c r="L39" s="413"/>
      <c r="M39" s="414"/>
      <c r="N39" s="415" t="s">
        <v>503</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t="s">
        <v>537</v>
      </c>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t="s">
        <v>575</v>
      </c>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t="s">
        <v>840</v>
      </c>
      <c r="C44" s="413"/>
      <c r="D44" s="413"/>
      <c r="E44" s="413"/>
      <c r="F44" s="413"/>
      <c r="G44" s="413"/>
      <c r="H44" s="413"/>
      <c r="I44" s="413"/>
      <c r="J44" s="413"/>
      <c r="K44" s="413"/>
      <c r="L44" s="413"/>
      <c r="M44" s="414"/>
      <c r="N44" s="415" t="s">
        <v>503</v>
      </c>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t="s">
        <v>521</v>
      </c>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t="s">
        <v>539</v>
      </c>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t="s">
        <v>590</v>
      </c>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c r="C49" s="413"/>
      <c r="D49" s="413"/>
      <c r="E49" s="413"/>
      <c r="F49" s="413"/>
      <c r="G49" s="413"/>
      <c r="H49" s="413"/>
      <c r="I49" s="413"/>
      <c r="J49" s="413"/>
      <c r="K49" s="413"/>
      <c r="L49" s="413"/>
      <c r="M49" s="414"/>
      <c r="N49" s="415"/>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841</v>
      </c>
      <c r="C54" s="401"/>
      <c r="D54" s="401"/>
      <c r="E54" s="401"/>
      <c r="F54" s="401"/>
      <c r="G54" s="401"/>
      <c r="H54" s="401"/>
      <c r="I54" s="401"/>
      <c r="J54" s="401"/>
      <c r="K54" s="401"/>
      <c r="L54" s="401"/>
      <c r="M54" s="402"/>
      <c r="N54" s="409" t="s">
        <v>505</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t="s">
        <v>524</v>
      </c>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t="s">
        <v>842</v>
      </c>
      <c r="C59" s="413"/>
      <c r="D59" s="413"/>
      <c r="E59" s="413"/>
      <c r="F59" s="413"/>
      <c r="G59" s="413"/>
      <c r="H59" s="413"/>
      <c r="I59" s="413"/>
      <c r="J59" s="413"/>
      <c r="K59" s="413"/>
      <c r="L59" s="413"/>
      <c r="M59" s="414"/>
      <c r="N59" s="415" t="s">
        <v>507</v>
      </c>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t="s">
        <v>562</v>
      </c>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t="s">
        <v>630</v>
      </c>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t="s">
        <v>843</v>
      </c>
      <c r="C64" s="413"/>
      <c r="D64" s="413"/>
      <c r="E64" s="413"/>
      <c r="F64" s="413"/>
      <c r="G64" s="413"/>
      <c r="H64" s="413"/>
      <c r="I64" s="413"/>
      <c r="J64" s="413"/>
      <c r="K64" s="413"/>
      <c r="L64" s="413"/>
      <c r="M64" s="414"/>
      <c r="N64" s="415" t="s">
        <v>589</v>
      </c>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t="s">
        <v>629</v>
      </c>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P1_POWiR!G66</f>
        <v>14</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14</v>
      </c>
      <c r="H72" s="379"/>
      <c r="I72" s="380"/>
      <c r="J72" s="358"/>
      <c r="K72" s="361"/>
      <c r="L72" s="372" t="s">
        <v>92</v>
      </c>
      <c r="M72" s="373"/>
      <c r="N72" s="373"/>
      <c r="O72" s="373"/>
      <c r="P72" s="373"/>
      <c r="Q72" s="373"/>
      <c r="R72" s="373"/>
      <c r="S72" s="374"/>
    </row>
    <row r="73" spans="1:19" ht="15" customHeight="1" x14ac:dyDescent="0.25">
      <c r="A73" s="385"/>
      <c r="B73" s="352" t="s">
        <v>93</v>
      </c>
      <c r="C73" s="353"/>
      <c r="D73" s="353"/>
      <c r="E73" s="353"/>
      <c r="F73" s="354"/>
      <c r="G73" s="355">
        <v>7</v>
      </c>
      <c r="H73" s="356"/>
      <c r="I73" s="357"/>
      <c r="J73" s="358"/>
      <c r="K73" s="361"/>
      <c r="L73" s="372" t="s">
        <v>100</v>
      </c>
      <c r="M73" s="373"/>
      <c r="N73" s="373"/>
      <c r="O73" s="373"/>
      <c r="P73" s="373"/>
      <c r="Q73" s="373"/>
      <c r="R73" s="373"/>
      <c r="S73" s="374"/>
    </row>
    <row r="74" spans="1:19" ht="15" customHeight="1" x14ac:dyDescent="0.25">
      <c r="A74" s="385"/>
      <c r="B74" s="352" t="s">
        <v>95</v>
      </c>
      <c r="C74" s="353"/>
      <c r="D74" s="353"/>
      <c r="E74" s="353"/>
      <c r="F74" s="354"/>
      <c r="G74" s="355"/>
      <c r="H74" s="356"/>
      <c r="I74" s="357"/>
      <c r="J74" s="358"/>
      <c r="K74" s="361"/>
      <c r="L74" s="372" t="s">
        <v>96</v>
      </c>
      <c r="M74" s="373"/>
      <c r="N74" s="373"/>
      <c r="O74" s="373"/>
      <c r="P74" s="373"/>
      <c r="Q74" s="373"/>
      <c r="R74" s="373"/>
      <c r="S74" s="374"/>
    </row>
    <row r="75" spans="1:19" ht="15" customHeight="1" x14ac:dyDescent="0.25">
      <c r="A75" s="385"/>
      <c r="B75" s="352" t="s">
        <v>97</v>
      </c>
      <c r="C75" s="353"/>
      <c r="D75" s="353"/>
      <c r="E75" s="353"/>
      <c r="F75" s="354"/>
      <c r="G75" s="355"/>
      <c r="H75" s="356"/>
      <c r="I75" s="357"/>
      <c r="J75" s="358"/>
      <c r="K75" s="361"/>
      <c r="L75" s="372" t="s">
        <v>159</v>
      </c>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t="s">
        <v>102</v>
      </c>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c r="M77" s="373"/>
      <c r="N77" s="373"/>
      <c r="O77" s="373"/>
      <c r="P77" s="373"/>
      <c r="Q77" s="373"/>
      <c r="R77" s="373"/>
      <c r="S77" s="374"/>
    </row>
    <row r="78" spans="1:19" ht="15" customHeight="1" x14ac:dyDescent="0.25">
      <c r="A78" s="385"/>
      <c r="B78" s="352" t="s">
        <v>103</v>
      </c>
      <c r="C78" s="353"/>
      <c r="D78" s="353"/>
      <c r="E78" s="353"/>
      <c r="F78" s="354"/>
      <c r="G78" s="355">
        <v>7</v>
      </c>
      <c r="H78" s="356"/>
      <c r="I78" s="357"/>
      <c r="J78" s="358"/>
      <c r="K78" s="361"/>
      <c r="L78" s="372"/>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109</v>
      </c>
      <c r="M81" s="373"/>
      <c r="N81" s="373"/>
      <c r="O81" s="373"/>
      <c r="P81" s="373"/>
      <c r="Q81" s="373"/>
      <c r="R81" s="373"/>
      <c r="S81" s="374"/>
    </row>
    <row r="82" spans="1:19" ht="15" customHeight="1" x14ac:dyDescent="0.25">
      <c r="A82" s="385"/>
      <c r="B82" s="352" t="s">
        <v>110</v>
      </c>
      <c r="C82" s="353"/>
      <c r="D82" s="353"/>
      <c r="E82" s="353"/>
      <c r="F82" s="354"/>
      <c r="G82" s="355"/>
      <c r="H82" s="356"/>
      <c r="I82" s="357"/>
      <c r="J82" s="358"/>
      <c r="K82" s="361"/>
      <c r="L82" s="372" t="s">
        <v>147</v>
      </c>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t="s">
        <v>148</v>
      </c>
      <c r="M83" s="373"/>
      <c r="N83" s="373"/>
      <c r="O83" s="373"/>
      <c r="P83" s="373"/>
      <c r="Q83" s="373"/>
      <c r="R83" s="373"/>
      <c r="S83" s="374"/>
    </row>
    <row r="84" spans="1:19" ht="15" customHeight="1" x14ac:dyDescent="0.25">
      <c r="A84" s="385"/>
      <c r="B84" s="366" t="s">
        <v>11</v>
      </c>
      <c r="C84" s="367"/>
      <c r="D84" s="367"/>
      <c r="E84" s="367"/>
      <c r="F84" s="368"/>
      <c r="G84" s="369">
        <f>P1_POWiR!H66</f>
        <v>36</v>
      </c>
      <c r="H84" s="370"/>
      <c r="I84" s="371"/>
      <c r="J84" s="358"/>
      <c r="K84" s="361"/>
      <c r="L84" s="372" t="s">
        <v>134</v>
      </c>
      <c r="M84" s="373"/>
      <c r="N84" s="373"/>
      <c r="O84" s="373"/>
      <c r="P84" s="373"/>
      <c r="Q84" s="373"/>
      <c r="R84" s="373"/>
      <c r="S84" s="374"/>
    </row>
    <row r="85" spans="1:19" ht="15" customHeight="1" x14ac:dyDescent="0.25">
      <c r="A85" s="385"/>
      <c r="B85" s="375" t="s">
        <v>114</v>
      </c>
      <c r="C85" s="376"/>
      <c r="D85" s="376"/>
      <c r="E85" s="376"/>
      <c r="F85" s="377"/>
      <c r="G85" s="378">
        <f>SUM(G84,G71)</f>
        <v>50</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P1_POWiR!F66</f>
        <v>zaliczenie</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98</v>
      </c>
      <c r="C90" s="321"/>
      <c r="D90" s="321"/>
      <c r="E90" s="322"/>
      <c r="F90" s="323">
        <v>60</v>
      </c>
      <c r="G90" s="324"/>
      <c r="H90" s="324"/>
      <c r="I90" s="325"/>
      <c r="J90" s="344"/>
      <c r="K90" s="345"/>
      <c r="L90" s="326" t="s">
        <v>122</v>
      </c>
      <c r="M90" s="327"/>
      <c r="N90" s="327"/>
      <c r="O90" s="327"/>
      <c r="P90" s="327"/>
      <c r="Q90" s="327"/>
      <c r="R90" s="327"/>
      <c r="S90" s="328"/>
    </row>
    <row r="91" spans="1:19" ht="15" customHeight="1" x14ac:dyDescent="0.25">
      <c r="A91" s="340"/>
      <c r="B91" s="320" t="s">
        <v>144</v>
      </c>
      <c r="C91" s="321"/>
      <c r="D91" s="321"/>
      <c r="E91" s="322"/>
      <c r="F91" s="323">
        <v>30</v>
      </c>
      <c r="G91" s="324"/>
      <c r="H91" s="324"/>
      <c r="I91" s="325"/>
      <c r="J91" s="344"/>
      <c r="K91" s="345"/>
      <c r="L91" s="326" t="s">
        <v>123</v>
      </c>
      <c r="M91" s="327"/>
      <c r="N91" s="327"/>
      <c r="O91" s="327"/>
      <c r="P91" s="327"/>
      <c r="Q91" s="327"/>
      <c r="R91" s="327"/>
      <c r="S91" s="328"/>
    </row>
    <row r="92" spans="1:19" ht="15" customHeight="1" x14ac:dyDescent="0.25">
      <c r="A92" s="340"/>
      <c r="B92" s="320" t="s">
        <v>139</v>
      </c>
      <c r="C92" s="321"/>
      <c r="D92" s="321"/>
      <c r="E92" s="322"/>
      <c r="F92" s="323">
        <v>10</v>
      </c>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844</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845</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846</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3200-000000000000}">
      <formula1>KEK_P1</formula1>
    </dataValidation>
    <dataValidation type="list" allowBlank="1" showInputMessage="1" showErrorMessage="1" sqref="N34:S53" xr:uid="{00000000-0002-0000-3200-000001000000}">
      <formula1>KEU_P1</formula1>
    </dataValidation>
    <dataValidation type="list" allowBlank="1" showInputMessage="1" showErrorMessage="1" sqref="N14:S33" xr:uid="{00000000-0002-0000-3200-000002000000}">
      <formula1>KEW_P1</formula1>
    </dataValidation>
    <dataValidation type="list" allowBlank="1" showInputMessage="1" showErrorMessage="1" sqref="L81:L85" xr:uid="{00000000-0002-0000-3200-000003000000}">
      <formula1>PRAC_STUD</formula1>
    </dataValidation>
    <dataValidation type="list" allowBlank="1" showInputMessage="1" showErrorMessage="1" sqref="L72:L79" xr:uid="{00000000-0002-0000-3200-000004000000}">
      <formula1>METODY</formula1>
    </dataValidation>
    <dataValidation type="list" allowBlank="1" showInputMessage="1" showErrorMessage="1" sqref="L7" xr:uid="{00000000-0002-0000-3200-000005000000}">
      <formula1>STATUS</formula1>
    </dataValidation>
    <dataValidation type="list" allowBlank="1" showInputMessage="1" showErrorMessage="1" sqref="B90:E94" xr:uid="{00000000-0002-0000-3200-000006000000}">
      <formula1>ZAL</formula1>
    </dataValidation>
  </dataValidations>
  <hyperlinks>
    <hyperlink ref="O13" r:id="rId1" xr:uid="{00000000-0004-0000-32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Arkusz50">
    <pageSetUpPr fitToPage="1"/>
  </sheetPr>
  <dimension ref="A1:S103"/>
  <sheetViews>
    <sheetView showGridLines="0" topLeftCell="A93" zoomScale="95" zoomScaleNormal="95" zoomScaleSheetLayoutView="80" workbookViewId="0">
      <selection activeCell="B102" sqref="B102:S102"/>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P1_POWiR!B65</f>
        <v>Moduł P1/11</v>
      </c>
      <c r="B3" s="452"/>
      <c r="C3" s="452"/>
      <c r="D3" s="453" t="str">
        <f>P1_POWiR!C65</f>
        <v>PEDAGOGIKA (2)</v>
      </c>
      <c r="E3" s="454"/>
      <c r="F3" s="454"/>
      <c r="G3" s="454"/>
      <c r="H3" s="454"/>
      <c r="I3" s="454"/>
      <c r="J3" s="454"/>
      <c r="K3" s="455"/>
      <c r="L3" s="3"/>
      <c r="M3" s="3"/>
      <c r="N3" s="3"/>
      <c r="O3" s="3"/>
      <c r="P3" s="3"/>
      <c r="Q3" s="3"/>
      <c r="R3" s="3"/>
    </row>
    <row r="4" spans="1:19" ht="18.75" thickBot="1" x14ac:dyDescent="0.3">
      <c r="A4" s="456" t="s">
        <v>49</v>
      </c>
      <c r="B4" s="456"/>
      <c r="C4" s="456"/>
      <c r="D4" s="457" t="str">
        <f>P1_POWiR!B67</f>
        <v>Przedmiot 11.2.</v>
      </c>
      <c r="E4" s="458"/>
      <c r="F4" s="458"/>
      <c r="G4" s="458"/>
      <c r="H4" s="458"/>
      <c r="I4" s="458"/>
      <c r="J4" s="458"/>
      <c r="K4" s="459"/>
      <c r="L4" s="3"/>
      <c r="M4" s="3"/>
      <c r="N4" s="3"/>
      <c r="O4" s="3"/>
      <c r="P4" s="3"/>
      <c r="Q4" s="3"/>
      <c r="R4" s="3"/>
    </row>
    <row r="5" spans="1:19" ht="21" thickBot="1" x14ac:dyDescent="0.3">
      <c r="A5" s="446" t="s">
        <v>50</v>
      </c>
      <c r="B5" s="446"/>
      <c r="C5" s="446"/>
      <c r="D5" s="460" t="str">
        <f>P1_POWiR!C67</f>
        <v>Pedagogika szkolna</v>
      </c>
      <c r="E5" s="460"/>
      <c r="F5" s="460"/>
      <c r="G5" s="460"/>
      <c r="H5" s="460"/>
      <c r="I5" s="460"/>
      <c r="J5" s="460"/>
      <c r="K5" s="460"/>
      <c r="L5" s="444" t="s">
        <v>28</v>
      </c>
      <c r="M5" s="444"/>
      <c r="N5" s="38">
        <f>P1_POWiR!E67</f>
        <v>2</v>
      </c>
      <c r="O5" s="444" t="s">
        <v>29</v>
      </c>
      <c r="P5" s="444"/>
      <c r="Q5" s="445" t="str">
        <f>P1_POWiR!J65</f>
        <v>dr A. Jankowska</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(11)'!G6</f>
        <v>II</v>
      </c>
      <c r="H7" s="86" t="s">
        <v>33</v>
      </c>
      <c r="I7" s="37">
        <f>'M (11)'!I6</f>
        <v>4</v>
      </c>
      <c r="J7" s="247" t="s">
        <v>53</v>
      </c>
      <c r="K7" s="248"/>
      <c r="L7" s="447" t="s">
        <v>35</v>
      </c>
      <c r="M7" s="448"/>
      <c r="N7" s="6" t="s">
        <v>36</v>
      </c>
      <c r="O7" s="449" t="s">
        <v>37</v>
      </c>
      <c r="P7" s="449"/>
      <c r="Q7" s="450" t="s">
        <v>38</v>
      </c>
      <c r="R7" s="450"/>
      <c r="S7" s="39">
        <f>P1_POWiR!G67</f>
        <v>14</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847</v>
      </c>
      <c r="C14" s="401"/>
      <c r="D14" s="401"/>
      <c r="E14" s="401"/>
      <c r="F14" s="401"/>
      <c r="G14" s="401"/>
      <c r="H14" s="401"/>
      <c r="I14" s="401"/>
      <c r="J14" s="401"/>
      <c r="K14" s="401"/>
      <c r="L14" s="401"/>
      <c r="M14" s="402"/>
      <c r="N14" s="409" t="s">
        <v>493</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t="s">
        <v>499</v>
      </c>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c r="O18" s="396"/>
      <c r="P18" s="396"/>
      <c r="Q18" s="396"/>
      <c r="R18" s="396"/>
      <c r="S18" s="397"/>
    </row>
    <row r="19" spans="1:19" ht="15" customHeight="1" x14ac:dyDescent="0.25">
      <c r="A19" s="385"/>
      <c r="B19" s="412" t="s">
        <v>848</v>
      </c>
      <c r="C19" s="413"/>
      <c r="D19" s="413"/>
      <c r="E19" s="413"/>
      <c r="F19" s="413"/>
      <c r="G19" s="413"/>
      <c r="H19" s="413"/>
      <c r="I19" s="413"/>
      <c r="J19" s="413"/>
      <c r="K19" s="413"/>
      <c r="L19" s="413"/>
      <c r="M19" s="414"/>
      <c r="N19" s="415" t="s">
        <v>530</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t="s">
        <v>495</v>
      </c>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t="s">
        <v>497</v>
      </c>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t="s">
        <v>849</v>
      </c>
      <c r="C24" s="413"/>
      <c r="D24" s="413"/>
      <c r="E24" s="413"/>
      <c r="F24" s="413"/>
      <c r="G24" s="413"/>
      <c r="H24" s="413"/>
      <c r="I24" s="413"/>
      <c r="J24" s="413"/>
      <c r="K24" s="413"/>
      <c r="L24" s="413"/>
      <c r="M24" s="414"/>
      <c r="N24" s="415" t="s">
        <v>513</v>
      </c>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t="s">
        <v>571</v>
      </c>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c r="C29" s="413"/>
      <c r="D29" s="413"/>
      <c r="E29" s="413"/>
      <c r="F29" s="413"/>
      <c r="G29" s="413"/>
      <c r="H29" s="413"/>
      <c r="I29" s="413"/>
      <c r="J29" s="413"/>
      <c r="K29" s="413"/>
      <c r="L29" s="413"/>
      <c r="M29" s="414"/>
      <c r="N29" s="415"/>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850</v>
      </c>
      <c r="C34" s="401"/>
      <c r="D34" s="401"/>
      <c r="E34" s="401"/>
      <c r="F34" s="401"/>
      <c r="G34" s="401"/>
      <c r="H34" s="401"/>
      <c r="I34" s="401"/>
      <c r="J34" s="401"/>
      <c r="K34" s="401"/>
      <c r="L34" s="401"/>
      <c r="M34" s="402"/>
      <c r="N34" s="409" t="s">
        <v>521</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t="s">
        <v>535</v>
      </c>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851</v>
      </c>
      <c r="C39" s="413"/>
      <c r="D39" s="413"/>
      <c r="E39" s="413"/>
      <c r="F39" s="413"/>
      <c r="G39" s="413"/>
      <c r="H39" s="413"/>
      <c r="I39" s="413"/>
      <c r="J39" s="413"/>
      <c r="K39" s="413"/>
      <c r="L39" s="413"/>
      <c r="M39" s="414"/>
      <c r="N39" s="415" t="s">
        <v>501</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t="s">
        <v>518</v>
      </c>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t="s">
        <v>517</v>
      </c>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t="s">
        <v>852</v>
      </c>
      <c r="C44" s="413"/>
      <c r="D44" s="413"/>
      <c r="E44" s="413"/>
      <c r="F44" s="413"/>
      <c r="G44" s="413"/>
      <c r="H44" s="413"/>
      <c r="I44" s="413"/>
      <c r="J44" s="413"/>
      <c r="K44" s="413"/>
      <c r="L44" s="413"/>
      <c r="M44" s="414"/>
      <c r="N44" s="415" t="s">
        <v>625</v>
      </c>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t="s">
        <v>539</v>
      </c>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t="s">
        <v>853</v>
      </c>
      <c r="C49" s="413"/>
      <c r="D49" s="413"/>
      <c r="E49" s="413"/>
      <c r="F49" s="413"/>
      <c r="G49" s="413"/>
      <c r="H49" s="413"/>
      <c r="I49" s="413"/>
      <c r="J49" s="413"/>
      <c r="K49" s="413"/>
      <c r="L49" s="413"/>
      <c r="M49" s="414"/>
      <c r="N49" s="415" t="s">
        <v>625</v>
      </c>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t="s">
        <v>537</v>
      </c>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t="s">
        <v>626</v>
      </c>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t="s">
        <v>540</v>
      </c>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854</v>
      </c>
      <c r="C54" s="401"/>
      <c r="D54" s="401"/>
      <c r="E54" s="401"/>
      <c r="F54" s="401"/>
      <c r="G54" s="401"/>
      <c r="H54" s="401"/>
      <c r="I54" s="401"/>
      <c r="J54" s="401"/>
      <c r="K54" s="401"/>
      <c r="L54" s="401"/>
      <c r="M54" s="402"/>
      <c r="N54" s="409" t="s">
        <v>589</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t="s">
        <v>630</v>
      </c>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t="s">
        <v>855</v>
      </c>
      <c r="C59" s="413"/>
      <c r="D59" s="413"/>
      <c r="E59" s="413"/>
      <c r="F59" s="413"/>
      <c r="G59" s="413"/>
      <c r="H59" s="413"/>
      <c r="I59" s="413"/>
      <c r="J59" s="413"/>
      <c r="K59" s="413"/>
      <c r="L59" s="413"/>
      <c r="M59" s="414"/>
      <c r="N59" s="415" t="s">
        <v>629</v>
      </c>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t="s">
        <v>543</v>
      </c>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t="s">
        <v>856</v>
      </c>
      <c r="C64" s="413"/>
      <c r="D64" s="413"/>
      <c r="E64" s="413"/>
      <c r="F64" s="413"/>
      <c r="G64" s="413"/>
      <c r="H64" s="413"/>
      <c r="I64" s="413"/>
      <c r="J64" s="413"/>
      <c r="K64" s="413"/>
      <c r="L64" s="413"/>
      <c r="M64" s="414"/>
      <c r="N64" s="415" t="s">
        <v>505</v>
      </c>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P1_POWiR!G67</f>
        <v>14</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14</v>
      </c>
      <c r="H72" s="379"/>
      <c r="I72" s="380"/>
      <c r="J72" s="358"/>
      <c r="K72" s="361"/>
      <c r="L72" s="372" t="s">
        <v>92</v>
      </c>
      <c r="M72" s="373"/>
      <c r="N72" s="373"/>
      <c r="O72" s="373"/>
      <c r="P72" s="373"/>
      <c r="Q72" s="373"/>
      <c r="R72" s="373"/>
      <c r="S72" s="374"/>
    </row>
    <row r="73" spans="1:19" ht="15" customHeight="1" x14ac:dyDescent="0.25">
      <c r="A73" s="385"/>
      <c r="B73" s="352" t="s">
        <v>93</v>
      </c>
      <c r="C73" s="353"/>
      <c r="D73" s="353"/>
      <c r="E73" s="353"/>
      <c r="F73" s="354"/>
      <c r="G73" s="355">
        <v>7</v>
      </c>
      <c r="H73" s="356"/>
      <c r="I73" s="357"/>
      <c r="J73" s="358"/>
      <c r="K73" s="361"/>
      <c r="L73" s="372" t="s">
        <v>94</v>
      </c>
      <c r="M73" s="373"/>
      <c r="N73" s="373"/>
      <c r="O73" s="373"/>
      <c r="P73" s="373"/>
      <c r="Q73" s="373"/>
      <c r="R73" s="373"/>
      <c r="S73" s="374"/>
    </row>
    <row r="74" spans="1:19" ht="15" customHeight="1" x14ac:dyDescent="0.25">
      <c r="A74" s="385"/>
      <c r="B74" s="352" t="s">
        <v>95</v>
      </c>
      <c r="C74" s="353"/>
      <c r="D74" s="353"/>
      <c r="E74" s="353"/>
      <c r="F74" s="354"/>
      <c r="G74" s="355">
        <v>7</v>
      </c>
      <c r="H74" s="356"/>
      <c r="I74" s="357"/>
      <c r="J74" s="358"/>
      <c r="K74" s="361"/>
      <c r="L74" s="372" t="s">
        <v>96</v>
      </c>
      <c r="M74" s="373"/>
      <c r="N74" s="373"/>
      <c r="O74" s="373"/>
      <c r="P74" s="373"/>
      <c r="Q74" s="373"/>
      <c r="R74" s="373"/>
      <c r="S74" s="374"/>
    </row>
    <row r="75" spans="1:19" ht="15" customHeight="1" x14ac:dyDescent="0.25">
      <c r="A75" s="385"/>
      <c r="B75" s="352" t="s">
        <v>97</v>
      </c>
      <c r="C75" s="353"/>
      <c r="D75" s="353"/>
      <c r="E75" s="353"/>
      <c r="F75" s="354"/>
      <c r="G75" s="355"/>
      <c r="H75" s="356"/>
      <c r="I75" s="357"/>
      <c r="J75" s="358"/>
      <c r="K75" s="361"/>
      <c r="L75" s="372" t="s">
        <v>100</v>
      </c>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c r="M77" s="373"/>
      <c r="N77" s="373"/>
      <c r="O77" s="373"/>
      <c r="P77" s="373"/>
      <c r="Q77" s="373"/>
      <c r="R77" s="373"/>
      <c r="S77" s="374"/>
    </row>
    <row r="78" spans="1:19" ht="15" customHeight="1" x14ac:dyDescent="0.25">
      <c r="A78" s="385"/>
      <c r="B78" s="352" t="s">
        <v>103</v>
      </c>
      <c r="C78" s="353"/>
      <c r="D78" s="353"/>
      <c r="E78" s="353"/>
      <c r="F78" s="354"/>
      <c r="G78" s="355"/>
      <c r="H78" s="356"/>
      <c r="I78" s="357"/>
      <c r="J78" s="358"/>
      <c r="K78" s="361"/>
      <c r="L78" s="372"/>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147</v>
      </c>
      <c r="M81" s="373"/>
      <c r="N81" s="373"/>
      <c r="O81" s="373"/>
      <c r="P81" s="373"/>
      <c r="Q81" s="373"/>
      <c r="R81" s="373"/>
      <c r="S81" s="374"/>
    </row>
    <row r="82" spans="1:19" ht="15" customHeight="1" x14ac:dyDescent="0.25">
      <c r="A82" s="385"/>
      <c r="B82" s="352" t="s">
        <v>110</v>
      </c>
      <c r="C82" s="353"/>
      <c r="D82" s="353"/>
      <c r="E82" s="353"/>
      <c r="F82" s="354"/>
      <c r="G82" s="355"/>
      <c r="H82" s="356"/>
      <c r="I82" s="357"/>
      <c r="J82" s="358"/>
      <c r="K82" s="361"/>
      <c r="L82" s="372" t="s">
        <v>109</v>
      </c>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t="s">
        <v>148</v>
      </c>
      <c r="M83" s="373"/>
      <c r="N83" s="373"/>
      <c r="O83" s="373"/>
      <c r="P83" s="373"/>
      <c r="Q83" s="373"/>
      <c r="R83" s="373"/>
      <c r="S83" s="374"/>
    </row>
    <row r="84" spans="1:19" ht="15" customHeight="1" x14ac:dyDescent="0.25">
      <c r="A84" s="385"/>
      <c r="B84" s="366" t="s">
        <v>11</v>
      </c>
      <c r="C84" s="367"/>
      <c r="D84" s="367"/>
      <c r="E84" s="367"/>
      <c r="F84" s="368"/>
      <c r="G84" s="369">
        <f>P1_POWiR!H67</f>
        <v>36</v>
      </c>
      <c r="H84" s="370"/>
      <c r="I84" s="371"/>
      <c r="J84" s="358"/>
      <c r="K84" s="361"/>
      <c r="L84" s="372" t="s">
        <v>133</v>
      </c>
      <c r="M84" s="373"/>
      <c r="N84" s="373"/>
      <c r="O84" s="373"/>
      <c r="P84" s="373"/>
      <c r="Q84" s="373"/>
      <c r="R84" s="373"/>
      <c r="S84" s="374"/>
    </row>
    <row r="85" spans="1:19" ht="15" customHeight="1" x14ac:dyDescent="0.25">
      <c r="A85" s="385"/>
      <c r="B85" s="375" t="s">
        <v>114</v>
      </c>
      <c r="C85" s="376"/>
      <c r="D85" s="376"/>
      <c r="E85" s="376"/>
      <c r="F85" s="377"/>
      <c r="G85" s="378">
        <f>SUM(G84,G71)</f>
        <v>50</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P1_POWiR!F67</f>
        <v>egzamin</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98</v>
      </c>
      <c r="C90" s="321"/>
      <c r="D90" s="321"/>
      <c r="E90" s="322"/>
      <c r="F90" s="323">
        <v>60</v>
      </c>
      <c r="G90" s="324"/>
      <c r="H90" s="324"/>
      <c r="I90" s="325"/>
      <c r="J90" s="344"/>
      <c r="K90" s="345"/>
      <c r="L90" s="326" t="s">
        <v>122</v>
      </c>
      <c r="M90" s="327"/>
      <c r="N90" s="327"/>
      <c r="O90" s="327"/>
      <c r="P90" s="327"/>
      <c r="Q90" s="327"/>
      <c r="R90" s="327"/>
      <c r="S90" s="328"/>
    </row>
    <row r="91" spans="1:19" ht="15" customHeight="1" x14ac:dyDescent="0.25">
      <c r="A91" s="340"/>
      <c r="B91" s="320" t="s">
        <v>144</v>
      </c>
      <c r="C91" s="321"/>
      <c r="D91" s="321"/>
      <c r="E91" s="322"/>
      <c r="F91" s="138"/>
      <c r="G91" s="138">
        <v>30</v>
      </c>
      <c r="H91" s="138"/>
      <c r="I91" s="138"/>
      <c r="J91" s="344"/>
      <c r="K91" s="345"/>
      <c r="L91" s="326" t="s">
        <v>123</v>
      </c>
      <c r="M91" s="327"/>
      <c r="N91" s="327"/>
      <c r="O91" s="327"/>
      <c r="P91" s="327"/>
      <c r="Q91" s="327"/>
      <c r="R91" s="327"/>
      <c r="S91" s="328"/>
    </row>
    <row r="92" spans="1:19" ht="15" customHeight="1" x14ac:dyDescent="0.25">
      <c r="A92" s="340"/>
      <c r="B92" s="320" t="s">
        <v>139</v>
      </c>
      <c r="C92" s="321"/>
      <c r="D92" s="321"/>
      <c r="E92" s="322"/>
      <c r="F92" s="323">
        <v>10</v>
      </c>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857</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858</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859</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8">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L92:S92"/>
    <mergeCell ref="B93:E93"/>
    <mergeCell ref="F93:I93"/>
    <mergeCell ref="L93:S93"/>
    <mergeCell ref="L89:S89"/>
    <mergeCell ref="B90:E90"/>
    <mergeCell ref="F90:I90"/>
    <mergeCell ref="L90:S90"/>
    <mergeCell ref="B91:E91"/>
    <mergeCell ref="F92:I92"/>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3300-000000000000}">
      <formula1>ZAL</formula1>
    </dataValidation>
    <dataValidation type="list" allowBlank="1" showInputMessage="1" showErrorMessage="1" sqref="L7" xr:uid="{00000000-0002-0000-3300-000001000000}">
      <formula1>STATUS</formula1>
    </dataValidation>
    <dataValidation type="list" allowBlank="1" showInputMessage="1" showErrorMessage="1" sqref="L72:L79" xr:uid="{00000000-0002-0000-3300-000002000000}">
      <formula1>METODY</formula1>
    </dataValidation>
    <dataValidation type="list" allowBlank="1" showInputMessage="1" showErrorMessage="1" sqref="L81:L85" xr:uid="{00000000-0002-0000-3300-000003000000}">
      <formula1>PRAC_STUD</formula1>
    </dataValidation>
    <dataValidation type="list" allowBlank="1" showInputMessage="1" showErrorMessage="1" sqref="N14:S33" xr:uid="{00000000-0002-0000-3300-000004000000}">
      <formula1>KEW_P1</formula1>
    </dataValidation>
    <dataValidation type="list" allowBlank="1" showInputMessage="1" showErrorMessage="1" sqref="N34:S53" xr:uid="{00000000-0002-0000-3300-000005000000}">
      <formula1>KEU_P1</formula1>
    </dataValidation>
    <dataValidation type="list" allowBlank="1" showInputMessage="1" showErrorMessage="1" sqref="N54:S68" xr:uid="{00000000-0002-0000-3300-000006000000}">
      <formula1>KEK_P1</formula1>
    </dataValidation>
  </dataValidations>
  <hyperlinks>
    <hyperlink ref="O13" r:id="rId1" xr:uid="{00000000-0004-0000-33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Arkusz51">
    <pageSetUpPr fitToPage="1"/>
  </sheetPr>
  <dimension ref="A1:S103"/>
  <sheetViews>
    <sheetView showGridLines="0" topLeftCell="A95" zoomScale="95" zoomScaleNormal="95" zoomScaleSheetLayoutView="80" workbookViewId="0">
      <selection activeCell="B102" sqref="B102:S102"/>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P1_POWiR!B65</f>
        <v>Moduł P1/11</v>
      </c>
      <c r="B3" s="452"/>
      <c r="C3" s="452"/>
      <c r="D3" s="453" t="str">
        <f>P1_POWiR!C65</f>
        <v>PEDAGOGIKA (2)</v>
      </c>
      <c r="E3" s="454"/>
      <c r="F3" s="454"/>
      <c r="G3" s="454"/>
      <c r="H3" s="454"/>
      <c r="I3" s="454"/>
      <c r="J3" s="454"/>
      <c r="K3" s="455"/>
      <c r="L3" s="3"/>
      <c r="M3" s="3"/>
      <c r="N3" s="3"/>
      <c r="O3" s="3"/>
      <c r="P3" s="3"/>
      <c r="Q3" s="3"/>
      <c r="R3" s="3"/>
    </row>
    <row r="4" spans="1:19" ht="18.75" thickBot="1" x14ac:dyDescent="0.3">
      <c r="A4" s="456" t="s">
        <v>49</v>
      </c>
      <c r="B4" s="456"/>
      <c r="C4" s="456"/>
      <c r="D4" s="457" t="str">
        <f>P1_POWiR!B68</f>
        <v>Przedmiot 11.3.</v>
      </c>
      <c r="E4" s="458"/>
      <c r="F4" s="458"/>
      <c r="G4" s="458"/>
      <c r="H4" s="458"/>
      <c r="I4" s="458"/>
      <c r="J4" s="458"/>
      <c r="K4" s="459"/>
      <c r="L4" s="3"/>
      <c r="M4" s="3"/>
      <c r="N4" s="3"/>
      <c r="O4" s="3"/>
      <c r="P4" s="3"/>
      <c r="Q4" s="3"/>
      <c r="R4" s="3"/>
    </row>
    <row r="5" spans="1:19" ht="21" thickBot="1" x14ac:dyDescent="0.3">
      <c r="A5" s="446" t="s">
        <v>50</v>
      </c>
      <c r="B5" s="446"/>
      <c r="C5" s="446"/>
      <c r="D5" s="460" t="str">
        <f>P1_POWiR!C68</f>
        <v xml:space="preserve">Etyka zawodu pedagoga </v>
      </c>
      <c r="E5" s="460"/>
      <c r="F5" s="460"/>
      <c r="G5" s="460"/>
      <c r="H5" s="460"/>
      <c r="I5" s="460"/>
      <c r="J5" s="460"/>
      <c r="K5" s="460"/>
      <c r="L5" s="444" t="s">
        <v>28</v>
      </c>
      <c r="M5" s="444"/>
      <c r="N5" s="38">
        <f>P1_POWiR!E68</f>
        <v>1</v>
      </c>
      <c r="O5" s="444" t="s">
        <v>29</v>
      </c>
      <c r="P5" s="444"/>
      <c r="Q5" s="445" t="str">
        <f>P1_POWiR!J65</f>
        <v>dr A. Jankowska</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(11)'!G6</f>
        <v>II</v>
      </c>
      <c r="H7" s="86" t="s">
        <v>33</v>
      </c>
      <c r="I7" s="37">
        <f>'M (11)'!I6</f>
        <v>4</v>
      </c>
      <c r="J7" s="247" t="s">
        <v>53</v>
      </c>
      <c r="K7" s="248"/>
      <c r="L7" s="447" t="s">
        <v>35</v>
      </c>
      <c r="M7" s="448"/>
      <c r="N7" s="6" t="s">
        <v>36</v>
      </c>
      <c r="O7" s="449" t="s">
        <v>37</v>
      </c>
      <c r="P7" s="449"/>
      <c r="Q7" s="450" t="s">
        <v>38</v>
      </c>
      <c r="R7" s="450"/>
      <c r="S7" s="39">
        <f>P1_POWiR!G68</f>
        <v>14</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860</v>
      </c>
      <c r="C14" s="401"/>
      <c r="D14" s="401"/>
      <c r="E14" s="401"/>
      <c r="F14" s="401"/>
      <c r="G14" s="401"/>
      <c r="H14" s="401"/>
      <c r="I14" s="401"/>
      <c r="J14" s="401"/>
      <c r="K14" s="401"/>
      <c r="L14" s="401"/>
      <c r="M14" s="402"/>
      <c r="N14" s="409" t="s">
        <v>493</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c r="O18" s="396"/>
      <c r="P18" s="396"/>
      <c r="Q18" s="396"/>
      <c r="R18" s="396"/>
      <c r="S18" s="397"/>
    </row>
    <row r="19" spans="1:19" ht="15" customHeight="1" x14ac:dyDescent="0.25">
      <c r="A19" s="385"/>
      <c r="B19" s="412" t="s">
        <v>861</v>
      </c>
      <c r="C19" s="413"/>
      <c r="D19" s="413"/>
      <c r="E19" s="413"/>
      <c r="F19" s="413"/>
      <c r="G19" s="413"/>
      <c r="H19" s="413"/>
      <c r="I19" s="413"/>
      <c r="J19" s="413"/>
      <c r="K19" s="413"/>
      <c r="L19" s="413"/>
      <c r="M19" s="414"/>
      <c r="N19" s="415" t="s">
        <v>493</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t="s">
        <v>531</v>
      </c>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t="s">
        <v>862</v>
      </c>
      <c r="C24" s="413"/>
      <c r="D24" s="413"/>
      <c r="E24" s="413"/>
      <c r="F24" s="413"/>
      <c r="G24" s="413"/>
      <c r="H24" s="413"/>
      <c r="I24" s="413"/>
      <c r="J24" s="413"/>
      <c r="K24" s="413"/>
      <c r="L24" s="413"/>
      <c r="M24" s="414"/>
      <c r="N24" s="415" t="s">
        <v>499</v>
      </c>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t="s">
        <v>531</v>
      </c>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t="s">
        <v>863</v>
      </c>
      <c r="C29" s="413"/>
      <c r="D29" s="413"/>
      <c r="E29" s="413"/>
      <c r="F29" s="413"/>
      <c r="G29" s="413"/>
      <c r="H29" s="413"/>
      <c r="I29" s="413"/>
      <c r="J29" s="413"/>
      <c r="K29" s="413"/>
      <c r="L29" s="413"/>
      <c r="M29" s="414"/>
      <c r="N29" s="415" t="s">
        <v>619</v>
      </c>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864</v>
      </c>
      <c r="C34" s="401"/>
      <c r="D34" s="401"/>
      <c r="E34" s="401"/>
      <c r="F34" s="401"/>
      <c r="G34" s="401"/>
      <c r="H34" s="401"/>
      <c r="I34" s="401"/>
      <c r="J34" s="401"/>
      <c r="K34" s="401"/>
      <c r="L34" s="401"/>
      <c r="M34" s="402"/>
      <c r="N34" s="409" t="s">
        <v>501</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t="s">
        <v>575</v>
      </c>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865</v>
      </c>
      <c r="C39" s="413"/>
      <c r="D39" s="413"/>
      <c r="E39" s="413"/>
      <c r="F39" s="413"/>
      <c r="G39" s="413"/>
      <c r="H39" s="413"/>
      <c r="I39" s="413"/>
      <c r="J39" s="413"/>
      <c r="K39" s="413"/>
      <c r="L39" s="413"/>
      <c r="M39" s="414"/>
      <c r="N39" s="415" t="s">
        <v>539</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t="s">
        <v>535</v>
      </c>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t="s">
        <v>517</v>
      </c>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t="s">
        <v>866</v>
      </c>
      <c r="C44" s="413"/>
      <c r="D44" s="413"/>
      <c r="E44" s="413"/>
      <c r="F44" s="413"/>
      <c r="G44" s="413"/>
      <c r="H44" s="413"/>
      <c r="I44" s="413"/>
      <c r="J44" s="413"/>
      <c r="K44" s="413"/>
      <c r="L44" s="413"/>
      <c r="M44" s="414"/>
      <c r="N44" s="415" t="s">
        <v>539</v>
      </c>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t="s">
        <v>517</v>
      </c>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t="s">
        <v>867</v>
      </c>
      <c r="C49" s="413"/>
      <c r="D49" s="413"/>
      <c r="E49" s="413"/>
      <c r="F49" s="413"/>
      <c r="G49" s="413"/>
      <c r="H49" s="413"/>
      <c r="I49" s="413"/>
      <c r="J49" s="413"/>
      <c r="K49" s="413"/>
      <c r="L49" s="413"/>
      <c r="M49" s="414"/>
      <c r="N49" s="415" t="s">
        <v>503</v>
      </c>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t="s">
        <v>539</v>
      </c>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t="s">
        <v>575</v>
      </c>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868</v>
      </c>
      <c r="C54" s="401"/>
      <c r="D54" s="401"/>
      <c r="E54" s="401"/>
      <c r="F54" s="401"/>
      <c r="G54" s="401"/>
      <c r="H54" s="401"/>
      <c r="I54" s="401"/>
      <c r="J54" s="401"/>
      <c r="K54" s="401"/>
      <c r="L54" s="401"/>
      <c r="M54" s="402"/>
      <c r="N54" s="409" t="s">
        <v>505</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t="s">
        <v>869</v>
      </c>
      <c r="C59" s="413"/>
      <c r="D59" s="413"/>
      <c r="E59" s="413"/>
      <c r="F59" s="413"/>
      <c r="G59" s="413"/>
      <c r="H59" s="413"/>
      <c r="I59" s="413"/>
      <c r="J59" s="413"/>
      <c r="K59" s="413"/>
      <c r="L59" s="413"/>
      <c r="M59" s="414"/>
      <c r="N59" s="415" t="s">
        <v>562</v>
      </c>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t="s">
        <v>630</v>
      </c>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t="s">
        <v>870</v>
      </c>
      <c r="C64" s="413"/>
      <c r="D64" s="413"/>
      <c r="E64" s="413"/>
      <c r="F64" s="413"/>
      <c r="G64" s="413"/>
      <c r="H64" s="413"/>
      <c r="I64" s="413"/>
      <c r="J64" s="413"/>
      <c r="K64" s="413"/>
      <c r="L64" s="413"/>
      <c r="M64" s="414"/>
      <c r="N64" s="415" t="s">
        <v>505</v>
      </c>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t="s">
        <v>507</v>
      </c>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P1_POWiR!G68</f>
        <v>14</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14</v>
      </c>
      <c r="H72" s="379"/>
      <c r="I72" s="380"/>
      <c r="J72" s="358"/>
      <c r="K72" s="361"/>
      <c r="L72" s="372" t="s">
        <v>93</v>
      </c>
      <c r="M72" s="373"/>
      <c r="N72" s="373"/>
      <c r="O72" s="373"/>
      <c r="P72" s="373"/>
      <c r="Q72" s="373"/>
      <c r="R72" s="373"/>
      <c r="S72" s="374"/>
    </row>
    <row r="73" spans="1:19" ht="15" customHeight="1" x14ac:dyDescent="0.25">
      <c r="A73" s="385"/>
      <c r="B73" s="352" t="s">
        <v>93</v>
      </c>
      <c r="C73" s="353"/>
      <c r="D73" s="353"/>
      <c r="E73" s="353"/>
      <c r="F73" s="354"/>
      <c r="G73" s="355">
        <v>7</v>
      </c>
      <c r="H73" s="356"/>
      <c r="I73" s="357"/>
      <c r="J73" s="358"/>
      <c r="K73" s="361"/>
      <c r="L73" s="372" t="s">
        <v>92</v>
      </c>
      <c r="M73" s="373"/>
      <c r="N73" s="373"/>
      <c r="O73" s="373"/>
      <c r="P73" s="373"/>
      <c r="Q73" s="373"/>
      <c r="R73" s="373"/>
      <c r="S73" s="374"/>
    </row>
    <row r="74" spans="1:19" ht="15" customHeight="1" x14ac:dyDescent="0.25">
      <c r="A74" s="385"/>
      <c r="B74" s="352" t="s">
        <v>95</v>
      </c>
      <c r="C74" s="353"/>
      <c r="D74" s="353"/>
      <c r="E74" s="353"/>
      <c r="F74" s="354"/>
      <c r="G74" s="355">
        <v>7</v>
      </c>
      <c r="H74" s="356"/>
      <c r="I74" s="357"/>
      <c r="J74" s="358"/>
      <c r="K74" s="361"/>
      <c r="L74" s="372" t="s">
        <v>94</v>
      </c>
      <c r="M74" s="373"/>
      <c r="N74" s="373"/>
      <c r="O74" s="373"/>
      <c r="P74" s="373"/>
      <c r="Q74" s="373"/>
      <c r="R74" s="373"/>
      <c r="S74" s="374"/>
    </row>
    <row r="75" spans="1:19" ht="15" customHeight="1" x14ac:dyDescent="0.25">
      <c r="A75" s="385"/>
      <c r="B75" s="352" t="s">
        <v>97</v>
      </c>
      <c r="C75" s="353"/>
      <c r="D75" s="353"/>
      <c r="E75" s="353"/>
      <c r="F75" s="354"/>
      <c r="G75" s="355"/>
      <c r="H75" s="356"/>
      <c r="I75" s="357"/>
      <c r="J75" s="358"/>
      <c r="K75" s="361"/>
      <c r="L75" s="372" t="s">
        <v>96</v>
      </c>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c r="M77" s="373"/>
      <c r="N77" s="373"/>
      <c r="O77" s="373"/>
      <c r="P77" s="373"/>
      <c r="Q77" s="373"/>
      <c r="R77" s="373"/>
      <c r="S77" s="374"/>
    </row>
    <row r="78" spans="1:19" ht="15" customHeight="1" x14ac:dyDescent="0.25">
      <c r="A78" s="385"/>
      <c r="B78" s="352" t="s">
        <v>103</v>
      </c>
      <c r="C78" s="353"/>
      <c r="D78" s="353"/>
      <c r="E78" s="353"/>
      <c r="F78" s="354"/>
      <c r="G78" s="355"/>
      <c r="H78" s="356"/>
      <c r="I78" s="357"/>
      <c r="J78" s="358"/>
      <c r="K78" s="361"/>
      <c r="L78" s="372"/>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147</v>
      </c>
      <c r="M81" s="373"/>
      <c r="N81" s="373"/>
      <c r="O81" s="373"/>
      <c r="P81" s="373"/>
      <c r="Q81" s="373"/>
      <c r="R81" s="373"/>
      <c r="S81" s="374"/>
    </row>
    <row r="82" spans="1:19" ht="15" customHeight="1" x14ac:dyDescent="0.25">
      <c r="A82" s="385"/>
      <c r="B82" s="352" t="s">
        <v>110</v>
      </c>
      <c r="C82" s="353"/>
      <c r="D82" s="353"/>
      <c r="E82" s="353"/>
      <c r="F82" s="354"/>
      <c r="G82" s="355"/>
      <c r="H82" s="356"/>
      <c r="I82" s="357"/>
      <c r="J82" s="358"/>
      <c r="K82" s="361"/>
      <c r="L82" s="372" t="s">
        <v>109</v>
      </c>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t="s">
        <v>148</v>
      </c>
      <c r="M83" s="373"/>
      <c r="N83" s="373"/>
      <c r="O83" s="373"/>
      <c r="P83" s="373"/>
      <c r="Q83" s="373"/>
      <c r="R83" s="373"/>
      <c r="S83" s="374"/>
    </row>
    <row r="84" spans="1:19" ht="15" customHeight="1" x14ac:dyDescent="0.25">
      <c r="A84" s="385"/>
      <c r="B84" s="366" t="s">
        <v>11</v>
      </c>
      <c r="C84" s="367"/>
      <c r="D84" s="367"/>
      <c r="E84" s="367"/>
      <c r="F84" s="368"/>
      <c r="G84" s="369">
        <f>P1_POWiR!H68</f>
        <v>11</v>
      </c>
      <c r="H84" s="370"/>
      <c r="I84" s="371"/>
      <c r="J84" s="358"/>
      <c r="K84" s="361"/>
      <c r="L84" s="372" t="s">
        <v>133</v>
      </c>
      <c r="M84" s="373"/>
      <c r="N84" s="373"/>
      <c r="O84" s="373"/>
      <c r="P84" s="373"/>
      <c r="Q84" s="373"/>
      <c r="R84" s="373"/>
      <c r="S84" s="374"/>
    </row>
    <row r="85" spans="1:19" ht="15" customHeight="1" x14ac:dyDescent="0.25">
      <c r="A85" s="385"/>
      <c r="B85" s="375" t="s">
        <v>114</v>
      </c>
      <c r="C85" s="376"/>
      <c r="D85" s="376"/>
      <c r="E85" s="376"/>
      <c r="F85" s="377"/>
      <c r="G85" s="378">
        <f>SUM(G84,G71)</f>
        <v>25</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P1_POWiR!F68</f>
        <v>zaliczenie</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144</v>
      </c>
      <c r="C90" s="321"/>
      <c r="D90" s="321"/>
      <c r="E90" s="322"/>
      <c r="F90" s="323">
        <v>60</v>
      </c>
      <c r="G90" s="324"/>
      <c r="H90" s="324"/>
      <c r="I90" s="325"/>
      <c r="J90" s="344"/>
      <c r="K90" s="345"/>
      <c r="L90" s="326" t="s">
        <v>122</v>
      </c>
      <c r="M90" s="327"/>
      <c r="N90" s="327"/>
      <c r="O90" s="327"/>
      <c r="P90" s="327"/>
      <c r="Q90" s="327"/>
      <c r="R90" s="327"/>
      <c r="S90" s="328"/>
    </row>
    <row r="91" spans="1:19" ht="15" customHeight="1" x14ac:dyDescent="0.25">
      <c r="A91" s="340"/>
      <c r="B91" s="320" t="s">
        <v>162</v>
      </c>
      <c r="C91" s="321"/>
      <c r="D91" s="321"/>
      <c r="E91" s="322"/>
      <c r="F91" s="323">
        <v>30</v>
      </c>
      <c r="G91" s="324"/>
      <c r="H91" s="324"/>
      <c r="I91" s="325"/>
      <c r="J91" s="344"/>
      <c r="K91" s="345"/>
      <c r="L91" s="326" t="s">
        <v>123</v>
      </c>
      <c r="M91" s="327"/>
      <c r="N91" s="327"/>
      <c r="O91" s="327"/>
      <c r="P91" s="327"/>
      <c r="Q91" s="327"/>
      <c r="R91" s="327"/>
      <c r="S91" s="328"/>
    </row>
    <row r="92" spans="1:19" ht="15" customHeight="1" x14ac:dyDescent="0.25">
      <c r="A92" s="340"/>
      <c r="B92" s="320" t="s">
        <v>139</v>
      </c>
      <c r="C92" s="321"/>
      <c r="D92" s="321"/>
      <c r="E92" s="322"/>
      <c r="F92" s="323">
        <v>10</v>
      </c>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871</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872</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873</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3400-000000000000}">
      <formula1>KEK_P1</formula1>
    </dataValidation>
    <dataValidation type="list" allowBlank="1" showInputMessage="1" showErrorMessage="1" sqref="N34:S53" xr:uid="{00000000-0002-0000-3400-000001000000}">
      <formula1>KEU_P1</formula1>
    </dataValidation>
    <dataValidation type="list" allowBlank="1" showInputMessage="1" showErrorMessage="1" sqref="N14:S33" xr:uid="{00000000-0002-0000-3400-000002000000}">
      <formula1>KEW_P1</formula1>
    </dataValidation>
    <dataValidation type="list" allowBlank="1" showInputMessage="1" showErrorMessage="1" sqref="L81:L85" xr:uid="{00000000-0002-0000-3400-000003000000}">
      <formula1>PRAC_STUD</formula1>
    </dataValidation>
    <dataValidation type="list" allowBlank="1" showInputMessage="1" showErrorMessage="1" sqref="L72:L79" xr:uid="{00000000-0002-0000-3400-000004000000}">
      <formula1>METODY</formula1>
    </dataValidation>
    <dataValidation type="list" allowBlank="1" showInputMessage="1" showErrorMessage="1" sqref="L7" xr:uid="{00000000-0002-0000-3400-000005000000}">
      <formula1>STATUS</formula1>
    </dataValidation>
    <dataValidation type="list" allowBlank="1" showInputMessage="1" showErrorMessage="1" sqref="B90:E94" xr:uid="{00000000-0002-0000-3400-000006000000}">
      <formula1>ZAL</formula1>
    </dataValidation>
  </dataValidations>
  <hyperlinks>
    <hyperlink ref="O13" r:id="rId1" xr:uid="{00000000-0004-0000-34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Arkusz52">
    <tabColor rgb="FF9797FF"/>
    <pageSetUpPr fitToPage="1"/>
  </sheetPr>
  <dimension ref="A1:R29"/>
  <sheetViews>
    <sheetView showGridLines="0" zoomScale="90" zoomScaleNormal="90" zoomScaleSheetLayoutView="50" workbookViewId="0">
      <selection activeCell="F22" sqref="F22:K22"/>
    </sheetView>
  </sheetViews>
  <sheetFormatPr defaultColWidth="8.7109375" defaultRowHeight="15" x14ac:dyDescent="0.25"/>
  <cols>
    <col min="1" max="1" width="16.7109375" customWidth="1"/>
    <col min="2" max="3" width="10.7109375" customWidth="1"/>
    <col min="4" max="4" width="20.7109375" customWidth="1"/>
    <col min="5" max="5" width="21.28515625" customWidth="1"/>
    <col min="6" max="6" width="11.5703125" customWidth="1"/>
    <col min="7" max="7" width="11.7109375" customWidth="1"/>
    <col min="8" max="9" width="10.7109375" customWidth="1"/>
    <col min="10" max="10" width="20.7109375" customWidth="1"/>
    <col min="11" max="18" width="10.7109375" customWidth="1"/>
  </cols>
  <sheetData>
    <row r="1" spans="1:18" ht="26.25" thickBot="1" x14ac:dyDescent="0.3">
      <c r="A1" s="230" t="str">
        <f>P1_POWiR!B2</f>
        <v>2022/2023</v>
      </c>
      <c r="B1" s="231"/>
      <c r="C1" s="32"/>
      <c r="D1" s="1"/>
    </row>
    <row r="2" spans="1:18" ht="10.15" customHeight="1" thickBot="1" x14ac:dyDescent="0.3"/>
    <row r="3" spans="1:18" ht="39" customHeight="1" thickBot="1" x14ac:dyDescent="0.3">
      <c r="A3" s="232" t="s">
        <v>26</v>
      </c>
      <c r="B3" s="233"/>
      <c r="C3" s="235" t="str">
        <f>P1_POWiR!B69</f>
        <v>Moduł P1/12</v>
      </c>
      <c r="D3" s="236"/>
      <c r="E3" s="236"/>
      <c r="F3" s="237"/>
      <c r="G3" s="2"/>
      <c r="H3" s="2"/>
      <c r="I3" s="2"/>
      <c r="J3" s="2"/>
      <c r="K3" s="2"/>
      <c r="L3" s="3"/>
      <c r="M3" s="3"/>
      <c r="N3" s="3"/>
      <c r="O3" s="3"/>
      <c r="P3" s="3"/>
      <c r="Q3" s="3"/>
    </row>
    <row r="4" spans="1:18" ht="39.75" customHeight="1" thickBot="1" x14ac:dyDescent="0.3">
      <c r="A4" s="234" t="s">
        <v>27</v>
      </c>
      <c r="B4" s="234"/>
      <c r="C4" s="224" t="str">
        <f>P1_POWiR!C69</f>
        <v>MODUŁ SPECJALNOŚCIOWY (2-POWiR)</v>
      </c>
      <c r="D4" s="225"/>
      <c r="E4" s="225"/>
      <c r="F4" s="225"/>
      <c r="G4" s="225"/>
      <c r="H4" s="225"/>
      <c r="I4" s="225"/>
      <c r="J4" s="226"/>
      <c r="K4" s="229" t="s">
        <v>28</v>
      </c>
      <c r="L4" s="229"/>
      <c r="M4" s="62">
        <f>P1_POWiR!E69</f>
        <v>14</v>
      </c>
      <c r="N4" s="227" t="s">
        <v>29</v>
      </c>
      <c r="O4" s="228"/>
      <c r="P4" s="221" t="str">
        <f>P1_POWiR!J69</f>
        <v>dr J.Balcer</v>
      </c>
      <c r="Q4" s="222"/>
      <c r="R4" s="223"/>
    </row>
    <row r="5" spans="1:18" ht="10.15" customHeight="1" thickBot="1" x14ac:dyDescent="0.3">
      <c r="A5" s="244"/>
      <c r="B5" s="244"/>
      <c r="C5" s="244"/>
      <c r="D5" s="244"/>
      <c r="E5" s="244"/>
      <c r="F5" s="244"/>
      <c r="G5" s="244"/>
      <c r="H5" s="244"/>
      <c r="I5" s="244"/>
      <c r="J5" s="244"/>
      <c r="K5" s="244"/>
      <c r="L5" s="244"/>
      <c r="M5" s="244"/>
      <c r="N5" s="244"/>
      <c r="O5" s="244"/>
      <c r="P5" s="244"/>
      <c r="Q5" s="244"/>
      <c r="R5" s="244"/>
    </row>
    <row r="6" spans="1:18" ht="43.35" customHeight="1" thickBot="1" x14ac:dyDescent="0.3">
      <c r="A6" s="234" t="s">
        <v>30</v>
      </c>
      <c r="B6" s="234"/>
      <c r="C6" s="235" t="str">
        <f>P1_POWiR!B3</f>
        <v>PEDAGOGIKA</v>
      </c>
      <c r="D6" s="237"/>
      <c r="E6" s="4" t="str">
        <f>P1_POWiR!B4</f>
        <v>I stopnia</v>
      </c>
      <c r="F6" s="61" t="s">
        <v>31</v>
      </c>
      <c r="G6" s="5" t="s">
        <v>166</v>
      </c>
      <c r="H6" s="61" t="s">
        <v>33</v>
      </c>
      <c r="I6" s="5">
        <v>4</v>
      </c>
      <c r="J6" s="6" t="s">
        <v>34</v>
      </c>
      <c r="K6" s="245" t="s">
        <v>35</v>
      </c>
      <c r="L6" s="245"/>
      <c r="M6" s="246" t="s">
        <v>36</v>
      </c>
      <c r="N6" s="246"/>
      <c r="O6" s="40" t="s">
        <v>37</v>
      </c>
      <c r="P6" s="247" t="s">
        <v>38</v>
      </c>
      <c r="Q6" s="248"/>
      <c r="R6" s="62">
        <f>P1_POWiR!G69</f>
        <v>74</v>
      </c>
    </row>
    <row r="7" spans="1:18" ht="10.15" customHeight="1" thickBot="1" x14ac:dyDescent="0.3">
      <c r="B7" s="7"/>
      <c r="C7" s="7"/>
      <c r="D7" s="7"/>
      <c r="E7" s="7"/>
      <c r="F7" s="7"/>
      <c r="G7" s="7"/>
      <c r="H7" s="7"/>
      <c r="I7" s="7"/>
      <c r="J7" s="7"/>
      <c r="K7" s="7"/>
      <c r="L7" s="7"/>
      <c r="M7" s="8"/>
      <c r="N7" s="7"/>
      <c r="O7" s="7"/>
      <c r="P7" s="7"/>
      <c r="Q7" s="7"/>
    </row>
    <row r="8" spans="1:18" ht="15" customHeight="1" x14ac:dyDescent="0.25">
      <c r="A8" s="249"/>
      <c r="B8" s="250"/>
      <c r="C8" s="250"/>
      <c r="D8" s="250"/>
      <c r="E8" s="250"/>
      <c r="F8" s="250"/>
      <c r="G8" s="250"/>
      <c r="H8" s="250"/>
      <c r="I8" s="250"/>
      <c r="J8" s="250"/>
      <c r="K8" s="250"/>
      <c r="L8" s="250"/>
      <c r="M8" s="250"/>
      <c r="N8" s="250"/>
      <c r="O8" s="250"/>
      <c r="P8" s="250"/>
      <c r="Q8" s="250"/>
      <c r="R8" s="251"/>
    </row>
    <row r="9" spans="1:18" ht="30" customHeight="1" x14ac:dyDescent="0.25">
      <c r="A9" s="252" t="s">
        <v>39</v>
      </c>
      <c r="B9" s="253"/>
      <c r="C9" s="253"/>
      <c r="D9" s="253"/>
      <c r="E9" s="253"/>
      <c r="F9" s="253"/>
      <c r="G9" s="253"/>
      <c r="H9" s="253"/>
      <c r="I9" s="253"/>
      <c r="J9" s="253"/>
      <c r="K9" s="253"/>
      <c r="L9" s="253"/>
      <c r="M9" s="253"/>
      <c r="N9" s="253"/>
      <c r="O9" s="253"/>
      <c r="P9" s="253"/>
      <c r="Q9" s="253"/>
      <c r="R9" s="254"/>
    </row>
    <row r="10" spans="1:18" ht="15" customHeight="1" x14ac:dyDescent="0.25">
      <c r="A10" s="255" t="s">
        <v>40</v>
      </c>
      <c r="B10" s="256"/>
      <c r="C10" s="256"/>
      <c r="D10" s="256"/>
      <c r="E10" s="256"/>
      <c r="F10" s="256"/>
      <c r="G10" s="256"/>
      <c r="H10" s="256"/>
      <c r="I10" s="256"/>
      <c r="J10" s="256"/>
      <c r="K10" s="256"/>
      <c r="L10" s="256"/>
      <c r="M10" s="256"/>
      <c r="N10" s="256"/>
      <c r="O10" s="256"/>
      <c r="P10" s="256"/>
      <c r="Q10" s="256"/>
      <c r="R10" s="257"/>
    </row>
    <row r="11" spans="1:18" ht="100.15" customHeight="1" thickBot="1" x14ac:dyDescent="0.3">
      <c r="A11" s="258" t="s">
        <v>1102</v>
      </c>
      <c r="B11" s="259"/>
      <c r="C11" s="259"/>
      <c r="D11" s="259"/>
      <c r="E11" s="259"/>
      <c r="F11" s="259"/>
      <c r="G11" s="259"/>
      <c r="H11" s="259"/>
      <c r="I11" s="259"/>
      <c r="J11" s="259"/>
      <c r="K11" s="259"/>
      <c r="L11" s="259"/>
      <c r="M11" s="259"/>
      <c r="N11" s="259"/>
      <c r="O11" s="259"/>
      <c r="P11" s="259"/>
      <c r="Q11" s="259"/>
      <c r="R11" s="260"/>
    </row>
    <row r="12" spans="1:18" ht="10.15" customHeight="1" thickBot="1" x14ac:dyDescent="0.3">
      <c r="A12" s="264"/>
      <c r="B12" s="264"/>
      <c r="C12" s="264"/>
      <c r="D12" s="264"/>
      <c r="E12" s="264"/>
      <c r="F12" s="264"/>
      <c r="G12" s="264"/>
      <c r="H12" s="264"/>
      <c r="I12" s="264"/>
      <c r="J12" s="264"/>
      <c r="K12" s="264"/>
      <c r="L12" s="264"/>
      <c r="M12" s="264"/>
      <c r="N12" s="264"/>
      <c r="O12" s="264"/>
      <c r="P12" s="264"/>
      <c r="Q12" s="264"/>
      <c r="R12" s="264"/>
    </row>
    <row r="13" spans="1:18" ht="15" customHeight="1" x14ac:dyDescent="0.25">
      <c r="A13" s="58"/>
      <c r="B13" s="59"/>
      <c r="C13" s="59"/>
      <c r="D13" s="59"/>
      <c r="E13" s="59"/>
      <c r="F13" s="59"/>
      <c r="G13" s="59"/>
      <c r="H13" s="59"/>
      <c r="I13" s="59"/>
      <c r="J13" s="59"/>
      <c r="K13" s="59"/>
      <c r="L13" s="59"/>
      <c r="M13" s="59"/>
      <c r="N13" s="59"/>
      <c r="O13" s="59"/>
      <c r="P13" s="59"/>
      <c r="Q13" s="59"/>
      <c r="R13" s="60"/>
    </row>
    <row r="14" spans="1:18" ht="30" customHeight="1" x14ac:dyDescent="0.25">
      <c r="A14" s="252" t="s">
        <v>41</v>
      </c>
      <c r="B14" s="253"/>
      <c r="C14" s="253"/>
      <c r="D14" s="253"/>
      <c r="E14" s="253"/>
      <c r="F14" s="253"/>
      <c r="G14" s="253"/>
      <c r="H14" s="253"/>
      <c r="I14" s="253"/>
      <c r="J14" s="253"/>
      <c r="K14" s="253"/>
      <c r="L14" s="253"/>
      <c r="M14" s="253"/>
      <c r="N14" s="253"/>
      <c r="O14" s="253"/>
      <c r="P14" s="253"/>
      <c r="Q14" s="253"/>
      <c r="R14" s="254"/>
    </row>
    <row r="15" spans="1:18" s="9" customFormat="1" ht="15" customHeight="1" x14ac:dyDescent="0.25">
      <c r="A15" s="268" t="s">
        <v>42</v>
      </c>
      <c r="B15" s="269"/>
      <c r="C15" s="269"/>
      <c r="D15" s="269"/>
      <c r="E15" s="269"/>
      <c r="F15" s="269"/>
      <c r="G15" s="269"/>
      <c r="H15" s="269"/>
      <c r="I15" s="269"/>
      <c r="J15" s="269"/>
      <c r="K15" s="269"/>
      <c r="L15" s="269"/>
      <c r="M15" s="269"/>
      <c r="N15" s="269"/>
      <c r="O15" s="269"/>
      <c r="P15" s="269"/>
      <c r="Q15" s="269"/>
      <c r="R15" s="270"/>
    </row>
    <row r="16" spans="1:18" ht="48.75" customHeight="1" thickBot="1" x14ac:dyDescent="0.3">
      <c r="A16" s="265" t="s">
        <v>1103</v>
      </c>
      <c r="B16" s="266"/>
      <c r="C16" s="266"/>
      <c r="D16" s="266"/>
      <c r="E16" s="266"/>
      <c r="F16" s="266"/>
      <c r="G16" s="266"/>
      <c r="H16" s="266"/>
      <c r="I16" s="266"/>
      <c r="J16" s="266"/>
      <c r="K16" s="266"/>
      <c r="L16" s="266"/>
      <c r="M16" s="266"/>
      <c r="N16" s="266"/>
      <c r="O16" s="266"/>
      <c r="P16" s="266"/>
      <c r="Q16" s="266"/>
      <c r="R16" s="267"/>
    </row>
    <row r="17" spans="1:18" ht="10.15" customHeight="1" thickBot="1" x14ac:dyDescent="0.3">
      <c r="A17" s="264"/>
      <c r="B17" s="264"/>
      <c r="C17" s="264"/>
      <c r="D17" s="264"/>
      <c r="E17" s="264"/>
      <c r="F17" s="264"/>
      <c r="G17" s="264"/>
      <c r="H17" s="264"/>
      <c r="I17" s="264"/>
      <c r="J17" s="264"/>
      <c r="K17" s="264"/>
      <c r="L17" s="264"/>
      <c r="M17" s="264"/>
      <c r="N17" s="264"/>
      <c r="O17" s="264"/>
      <c r="P17" s="264"/>
      <c r="Q17" s="264"/>
      <c r="R17" s="264"/>
    </row>
    <row r="18" spans="1:18" ht="15" customHeight="1" x14ac:dyDescent="0.25">
      <c r="A18" s="249"/>
      <c r="B18" s="250"/>
      <c r="C18" s="250"/>
      <c r="D18" s="250"/>
      <c r="E18" s="250"/>
      <c r="F18" s="250"/>
      <c r="G18" s="250"/>
      <c r="H18" s="250"/>
      <c r="I18" s="250"/>
      <c r="J18" s="250"/>
      <c r="K18" s="250"/>
      <c r="L18" s="250"/>
      <c r="M18" s="250"/>
      <c r="N18" s="250"/>
      <c r="O18" s="250"/>
      <c r="P18" s="250"/>
      <c r="Q18" s="250"/>
      <c r="R18" s="251"/>
    </row>
    <row r="19" spans="1:18" ht="30" customHeight="1" x14ac:dyDescent="0.25">
      <c r="A19" s="252" t="s">
        <v>43</v>
      </c>
      <c r="B19" s="253"/>
      <c r="C19" s="253"/>
      <c r="D19" s="253"/>
      <c r="E19" s="253"/>
      <c r="F19" s="253"/>
      <c r="G19" s="253"/>
      <c r="H19" s="253"/>
      <c r="I19" s="253"/>
      <c r="J19" s="253"/>
      <c r="K19" s="253"/>
      <c r="L19" s="253"/>
      <c r="M19" s="253"/>
      <c r="N19" s="253"/>
      <c r="O19" s="253"/>
      <c r="P19" s="253"/>
      <c r="Q19" s="253"/>
      <c r="R19" s="254"/>
    </row>
    <row r="20" spans="1:18" ht="15" customHeight="1" x14ac:dyDescent="0.25">
      <c r="A20" s="268" t="s">
        <v>44</v>
      </c>
      <c r="B20" s="269"/>
      <c r="C20" s="269"/>
      <c r="D20" s="269"/>
      <c r="E20" s="269"/>
      <c r="F20" s="269"/>
      <c r="G20" s="269"/>
      <c r="H20" s="269"/>
      <c r="I20" s="269"/>
      <c r="J20" s="269"/>
      <c r="K20" s="269"/>
      <c r="L20" s="269"/>
      <c r="M20" s="269"/>
      <c r="N20" s="269"/>
      <c r="O20" s="269"/>
      <c r="P20" s="269"/>
      <c r="Q20" s="269"/>
      <c r="R20" s="270"/>
    </row>
    <row r="21" spans="1:18" ht="40.15" customHeight="1" x14ac:dyDescent="0.25">
      <c r="A21" s="271" t="s">
        <v>45</v>
      </c>
      <c r="B21" s="272"/>
      <c r="C21" s="272"/>
      <c r="D21" s="272"/>
      <c r="E21" s="273"/>
      <c r="F21" s="274" t="s">
        <v>46</v>
      </c>
      <c r="G21" s="275"/>
      <c r="H21" s="275"/>
      <c r="I21" s="275"/>
      <c r="J21" s="275"/>
      <c r="K21" s="277"/>
      <c r="L21" s="274" t="s">
        <v>47</v>
      </c>
      <c r="M21" s="275"/>
      <c r="N21" s="275"/>
      <c r="O21" s="275"/>
      <c r="P21" s="275"/>
      <c r="Q21" s="275"/>
      <c r="R21" s="276"/>
    </row>
    <row r="22" spans="1:18" ht="127.5" customHeight="1" thickBot="1" x14ac:dyDescent="0.3">
      <c r="A22" s="462" t="s">
        <v>1104</v>
      </c>
      <c r="B22" s="262"/>
      <c r="C22" s="262"/>
      <c r="D22" s="262"/>
      <c r="E22" s="262"/>
      <c r="F22" s="262" t="s">
        <v>1105</v>
      </c>
      <c r="G22" s="262"/>
      <c r="H22" s="262"/>
      <c r="I22" s="262"/>
      <c r="J22" s="262"/>
      <c r="K22" s="262"/>
      <c r="L22" s="262" t="s">
        <v>1106</v>
      </c>
      <c r="M22" s="262"/>
      <c r="N22" s="262"/>
      <c r="O22" s="262"/>
      <c r="P22" s="262"/>
      <c r="Q22" s="262"/>
      <c r="R22" s="263"/>
    </row>
    <row r="23" spans="1:18" ht="10.15" customHeight="1" thickBot="1" x14ac:dyDescent="0.3">
      <c r="A23" s="264"/>
      <c r="B23" s="264"/>
      <c r="C23" s="264"/>
      <c r="D23" s="264"/>
      <c r="E23" s="264"/>
      <c r="F23" s="264"/>
      <c r="G23" s="264"/>
      <c r="H23" s="264"/>
      <c r="I23" s="264"/>
      <c r="J23" s="264"/>
      <c r="K23" s="264"/>
      <c r="L23" s="264"/>
      <c r="M23" s="264"/>
      <c r="N23" s="264"/>
      <c r="O23" s="264"/>
      <c r="P23" s="264"/>
      <c r="Q23" s="264"/>
      <c r="R23" s="264"/>
    </row>
    <row r="24" spans="1:18" ht="15" customHeight="1" x14ac:dyDescent="0.25">
      <c r="A24" s="33"/>
      <c r="B24" s="34"/>
      <c r="C24" s="34"/>
      <c r="D24" s="34"/>
      <c r="E24" s="34"/>
      <c r="F24" s="34"/>
      <c r="G24" s="34"/>
      <c r="H24" s="34"/>
      <c r="I24" s="34"/>
      <c r="J24" s="34"/>
      <c r="K24" s="34"/>
      <c r="L24" s="34"/>
      <c r="M24" s="34"/>
      <c r="N24" s="34"/>
      <c r="O24" s="34"/>
      <c r="P24" s="34"/>
      <c r="Q24" s="34"/>
      <c r="R24" s="35"/>
    </row>
    <row r="25" spans="1:18" ht="20.100000000000001" customHeight="1" x14ac:dyDescent="0.25">
      <c r="A25" s="278" t="s">
        <v>48</v>
      </c>
      <c r="B25" s="279"/>
      <c r="C25" s="279"/>
      <c r="D25" s="279"/>
      <c r="E25" s="279"/>
      <c r="F25" s="279"/>
      <c r="G25" s="279"/>
      <c r="H25" s="279"/>
      <c r="I25" s="279"/>
      <c r="J25" s="279"/>
      <c r="K25" s="279"/>
      <c r="L25" s="279"/>
      <c r="M25" s="279"/>
      <c r="N25" s="279"/>
      <c r="O25" s="279"/>
      <c r="P25" s="279"/>
      <c r="Q25" s="279"/>
      <c r="R25" s="280"/>
    </row>
    <row r="26" spans="1:18" ht="25.15" customHeight="1" x14ac:dyDescent="0.25">
      <c r="A26" s="26" t="s">
        <v>49</v>
      </c>
      <c r="B26" s="281" t="str">
        <f>P1_POWiR!B69</f>
        <v>Moduł P1/12</v>
      </c>
      <c r="C26" s="282"/>
      <c r="D26" s="30" t="str">
        <f>P1_POWiR!B70</f>
        <v>Przedmiot 12.1.</v>
      </c>
      <c r="E26" s="50" t="str">
        <f>P1_POWiR!B69</f>
        <v>Moduł P1/12</v>
      </c>
      <c r="F26" s="289" t="str">
        <f>P1_POWiR!B71</f>
        <v>Przedmiot 12.2.</v>
      </c>
      <c r="G26" s="290"/>
      <c r="H26" s="297" t="str">
        <f>P1_POWiR!B69</f>
        <v>Moduł P1/12</v>
      </c>
      <c r="I26" s="298"/>
      <c r="J26" s="31" t="str">
        <f>P1_POWiR!B72</f>
        <v>Przedmiot 12.3.</v>
      </c>
      <c r="K26" s="305" t="str">
        <f>P1_POWiR!B69</f>
        <v>Moduł P1/12</v>
      </c>
      <c r="L26" s="306"/>
      <c r="M26" s="305" t="str">
        <f>P1_POWiR!B73</f>
        <v>Przedmiot 12.4.</v>
      </c>
      <c r="N26" s="306"/>
      <c r="O26" s="307"/>
      <c r="P26" s="308"/>
      <c r="Q26" s="307"/>
      <c r="R26" s="309"/>
    </row>
    <row r="27" spans="1:18" ht="59.25" customHeight="1" x14ac:dyDescent="0.25">
      <c r="A27" s="26" t="s">
        <v>50</v>
      </c>
      <c r="B27" s="286" t="str">
        <f>P1_POWiR!C70</f>
        <v>Pedagogika rodziny</v>
      </c>
      <c r="C27" s="287"/>
      <c r="D27" s="288"/>
      <c r="E27" s="291" t="str">
        <f>P1_POWiR!C71</f>
        <v xml:space="preserve">Metodyka pracy opiekuńczo-wychowawczej </v>
      </c>
      <c r="F27" s="292"/>
      <c r="G27" s="293"/>
      <c r="H27" s="299" t="str">
        <f>P1_POWiR!C72</f>
        <v xml:space="preserve">Wsparcie i pomoc rodzinie dysfunkcyjnej </v>
      </c>
      <c r="I27" s="300"/>
      <c r="J27" s="301"/>
      <c r="K27" s="310" t="str">
        <f>P1_POWiR!C73</f>
        <v>seminarium dyplomowe</v>
      </c>
      <c r="L27" s="311"/>
      <c r="M27" s="311"/>
      <c r="N27" s="312"/>
      <c r="O27" s="313"/>
      <c r="P27" s="314"/>
      <c r="Q27" s="314"/>
      <c r="R27" s="315"/>
    </row>
    <row r="28" spans="1:18" ht="30" customHeight="1" thickBot="1" x14ac:dyDescent="0.3">
      <c r="A28" s="36" t="s">
        <v>51</v>
      </c>
      <c r="B28" s="283">
        <f>P1_POWiR!E70</f>
        <v>4</v>
      </c>
      <c r="C28" s="284"/>
      <c r="D28" s="285"/>
      <c r="E28" s="294">
        <f>P1_POWiR!E71</f>
        <v>4</v>
      </c>
      <c r="F28" s="295"/>
      <c r="G28" s="296"/>
      <c r="H28" s="302">
        <f>P1_POWiR!E72</f>
        <v>3</v>
      </c>
      <c r="I28" s="303"/>
      <c r="J28" s="304"/>
      <c r="K28" s="238">
        <f>P1_POWiR!E73</f>
        <v>3</v>
      </c>
      <c r="L28" s="239"/>
      <c r="M28" s="239"/>
      <c r="N28" s="240"/>
      <c r="O28" s="241"/>
      <c r="P28" s="242"/>
      <c r="Q28" s="242"/>
      <c r="R28" s="243"/>
    </row>
    <row r="29" spans="1:18" ht="34.5" hidden="1" customHeight="1" thickBot="1" x14ac:dyDescent="0.3">
      <c r="A29" s="67"/>
      <c r="B29" s="68"/>
      <c r="C29" s="69" t="s">
        <v>52</v>
      </c>
      <c r="D29" s="70"/>
      <c r="E29" s="71"/>
      <c r="F29" s="72" t="s">
        <v>52</v>
      </c>
      <c r="G29" s="73"/>
      <c r="H29" s="74"/>
      <c r="I29" s="75" t="s">
        <v>52</v>
      </c>
      <c r="J29" s="76"/>
      <c r="K29" s="77"/>
      <c r="L29" s="78" t="s">
        <v>52</v>
      </c>
      <c r="M29" s="79"/>
      <c r="N29" s="80"/>
      <c r="O29" s="81"/>
      <c r="P29" s="82" t="s">
        <v>52</v>
      </c>
      <c r="Q29" s="83"/>
      <c r="R29" s="84"/>
    </row>
  </sheetData>
  <sheetProtection sheet="1" objects="1" scenarios="1"/>
  <mergeCells count="51">
    <mergeCell ref="A1:B1"/>
    <mergeCell ref="A3:B3"/>
    <mergeCell ref="C3:F3"/>
    <mergeCell ref="A4:B4"/>
    <mergeCell ref="C4:J4"/>
    <mergeCell ref="N4:O4"/>
    <mergeCell ref="P4:R4"/>
    <mergeCell ref="A5:R5"/>
    <mergeCell ref="A6:B6"/>
    <mergeCell ref="C6:D6"/>
    <mergeCell ref="K6:L6"/>
    <mergeCell ref="M6:N6"/>
    <mergeCell ref="P6:Q6"/>
    <mergeCell ref="K4:L4"/>
    <mergeCell ref="A20:R20"/>
    <mergeCell ref="A8:R8"/>
    <mergeCell ref="A9:R9"/>
    <mergeCell ref="A10:R10"/>
    <mergeCell ref="A11:R11"/>
    <mergeCell ref="A12:R12"/>
    <mergeCell ref="A14:R14"/>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3500-000000000000}">
      <formula1>20</formula1>
      <formula2>1200</formula2>
    </dataValidation>
    <dataValidation type="list" allowBlank="1" showInputMessage="1" showErrorMessage="1" sqref="K6:L6" xr:uid="{00000000-0002-0000-3500-000001000000}">
      <formula1>STATUS</formula1>
    </dataValidation>
  </dataValidations>
  <hyperlinks>
    <hyperlink ref="F29" r:id="rId1" xr:uid="{00000000-0004-0000-3500-000000000000}"/>
    <hyperlink ref="L29" r:id="rId2" xr:uid="{00000000-0004-0000-3500-000001000000}"/>
    <hyperlink ref="P29" r:id="rId3" xr:uid="{00000000-0004-0000-3500-000002000000}"/>
    <hyperlink ref="C29" r:id="rId4" xr:uid="{00000000-0004-0000-3500-000003000000}"/>
    <hyperlink ref="I29" r:id="rId5" xr:uid="{00000000-0004-0000-3500-000004000000}"/>
  </hyperlinks>
  <printOptions horizontalCentered="1"/>
  <pageMargins left="0.70866141732283472" right="0.70866141732283472" top="0.74803149606299213" bottom="0.74803149606299213" header="0.31496062992125984" footer="0.31496062992125984"/>
  <pageSetup paperSize="9" scale="55" orientation="landscape" r:id="rId6"/>
  <headerFooter>
    <oddHeader>&amp;C&amp;"Century Gothic,Pogrubiony"&amp;12&amp;K05-044KARTA MODUŁU</oddHeader>
  </headerFooter>
  <drawing r:id="rId7"/>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Arkusz53">
    <pageSetUpPr fitToPage="1"/>
  </sheetPr>
  <dimension ref="A1:S103"/>
  <sheetViews>
    <sheetView showGridLines="0" topLeftCell="A92" zoomScale="95" zoomScaleNormal="95" zoomScaleSheetLayoutView="80" workbookViewId="0">
      <selection activeCell="B102" sqref="B102:S102"/>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P1_POWiR!B69</f>
        <v>Moduł P1/12</v>
      </c>
      <c r="B3" s="452"/>
      <c r="C3" s="452"/>
      <c r="D3" s="453" t="str">
        <f>P1_POWiR!C69</f>
        <v>MODUŁ SPECJALNOŚCIOWY (2-POWiR)</v>
      </c>
      <c r="E3" s="454"/>
      <c r="F3" s="454"/>
      <c r="G3" s="454"/>
      <c r="H3" s="454"/>
      <c r="I3" s="454"/>
      <c r="J3" s="454"/>
      <c r="K3" s="455"/>
      <c r="L3" s="3"/>
      <c r="M3" s="3"/>
      <c r="N3" s="3"/>
      <c r="O3" s="3"/>
      <c r="P3" s="3"/>
      <c r="Q3" s="3"/>
      <c r="R3" s="3"/>
    </row>
    <row r="4" spans="1:19" ht="18.75" thickBot="1" x14ac:dyDescent="0.3">
      <c r="A4" s="456" t="s">
        <v>49</v>
      </c>
      <c r="B4" s="456"/>
      <c r="C4" s="456"/>
      <c r="D4" s="457" t="str">
        <f>P1_POWiR!B70</f>
        <v>Przedmiot 12.1.</v>
      </c>
      <c r="E4" s="458"/>
      <c r="F4" s="458"/>
      <c r="G4" s="458"/>
      <c r="H4" s="458"/>
      <c r="I4" s="458"/>
      <c r="J4" s="458"/>
      <c r="K4" s="459"/>
      <c r="L4" s="3"/>
      <c r="M4" s="3"/>
      <c r="N4" s="3"/>
      <c r="O4" s="3"/>
      <c r="P4" s="3"/>
      <c r="Q4" s="3"/>
      <c r="R4" s="3"/>
    </row>
    <row r="5" spans="1:19" ht="21" thickBot="1" x14ac:dyDescent="0.3">
      <c r="A5" s="446" t="s">
        <v>50</v>
      </c>
      <c r="B5" s="446"/>
      <c r="C5" s="446"/>
      <c r="D5" s="460" t="str">
        <f>P1_POWiR!C70</f>
        <v>Pedagogika rodziny</v>
      </c>
      <c r="E5" s="460"/>
      <c r="F5" s="460"/>
      <c r="G5" s="460"/>
      <c r="H5" s="460"/>
      <c r="I5" s="460"/>
      <c r="J5" s="460"/>
      <c r="K5" s="460"/>
      <c r="L5" s="444" t="s">
        <v>28</v>
      </c>
      <c r="M5" s="444"/>
      <c r="N5" s="38">
        <f>P1_POWiR!E70</f>
        <v>4</v>
      </c>
      <c r="O5" s="444" t="s">
        <v>29</v>
      </c>
      <c r="P5" s="444"/>
      <c r="Q5" s="445" t="str">
        <f>P1_POWiR!J69</f>
        <v>dr J.Balcer</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(12)'!G6</f>
        <v>II</v>
      </c>
      <c r="H7" s="86" t="s">
        <v>33</v>
      </c>
      <c r="I7" s="37">
        <f>'M (12)'!I6</f>
        <v>4</v>
      </c>
      <c r="J7" s="247" t="s">
        <v>53</v>
      </c>
      <c r="K7" s="248"/>
      <c r="L7" s="447" t="s">
        <v>35</v>
      </c>
      <c r="M7" s="448"/>
      <c r="N7" s="6" t="s">
        <v>36</v>
      </c>
      <c r="O7" s="449" t="s">
        <v>37</v>
      </c>
      <c r="P7" s="449"/>
      <c r="Q7" s="450" t="s">
        <v>38</v>
      </c>
      <c r="R7" s="450"/>
      <c r="S7" s="39">
        <f>P1_POWiR!G70</f>
        <v>20</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1053</v>
      </c>
      <c r="C14" s="401"/>
      <c r="D14" s="401"/>
      <c r="E14" s="401"/>
      <c r="F14" s="401"/>
      <c r="G14" s="401"/>
      <c r="H14" s="401"/>
      <c r="I14" s="401"/>
      <c r="J14" s="401"/>
      <c r="K14" s="401"/>
      <c r="L14" s="401"/>
      <c r="M14" s="402"/>
      <c r="N14" s="409" t="s">
        <v>493</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t="s">
        <v>499</v>
      </c>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c r="O18" s="396"/>
      <c r="P18" s="396"/>
      <c r="Q18" s="396"/>
      <c r="R18" s="396"/>
      <c r="S18" s="397"/>
    </row>
    <row r="19" spans="1:19" ht="15" customHeight="1" x14ac:dyDescent="0.25">
      <c r="A19" s="385"/>
      <c r="B19" s="412" t="s">
        <v>1054</v>
      </c>
      <c r="C19" s="413"/>
      <c r="D19" s="413"/>
      <c r="E19" s="413"/>
      <c r="F19" s="413"/>
      <c r="G19" s="413"/>
      <c r="H19" s="413"/>
      <c r="I19" s="413"/>
      <c r="J19" s="413"/>
      <c r="K19" s="413"/>
      <c r="L19" s="413"/>
      <c r="M19" s="414"/>
      <c r="N19" s="415" t="s">
        <v>530</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t="s">
        <v>513</v>
      </c>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t="s">
        <v>531</v>
      </c>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t="s">
        <v>1055</v>
      </c>
      <c r="C24" s="413"/>
      <c r="D24" s="413"/>
      <c r="E24" s="413"/>
      <c r="F24" s="413"/>
      <c r="G24" s="413"/>
      <c r="H24" s="413"/>
      <c r="I24" s="413"/>
      <c r="J24" s="413"/>
      <c r="K24" s="413"/>
      <c r="L24" s="413"/>
      <c r="M24" s="414"/>
      <c r="N24" s="415" t="s">
        <v>571</v>
      </c>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c r="C29" s="413"/>
      <c r="D29" s="413"/>
      <c r="E29" s="413"/>
      <c r="F29" s="413"/>
      <c r="G29" s="413"/>
      <c r="H29" s="413"/>
      <c r="I29" s="413"/>
      <c r="J29" s="413"/>
      <c r="K29" s="413"/>
      <c r="L29" s="413"/>
      <c r="M29" s="414"/>
      <c r="N29" s="415"/>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1056</v>
      </c>
      <c r="C34" s="401"/>
      <c r="D34" s="401"/>
      <c r="E34" s="401"/>
      <c r="F34" s="401"/>
      <c r="G34" s="401"/>
      <c r="H34" s="401"/>
      <c r="I34" s="401"/>
      <c r="J34" s="401"/>
      <c r="K34" s="401"/>
      <c r="L34" s="401"/>
      <c r="M34" s="402"/>
      <c r="N34" s="409" t="s">
        <v>501</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t="s">
        <v>518</v>
      </c>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t="s">
        <v>625</v>
      </c>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1057</v>
      </c>
      <c r="C39" s="413"/>
      <c r="D39" s="413"/>
      <c r="E39" s="413"/>
      <c r="F39" s="413"/>
      <c r="G39" s="413"/>
      <c r="H39" s="413"/>
      <c r="I39" s="413"/>
      <c r="J39" s="413"/>
      <c r="K39" s="413"/>
      <c r="L39" s="413"/>
      <c r="M39" s="414"/>
      <c r="N39" s="415" t="s">
        <v>625</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t="s">
        <v>537</v>
      </c>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t="s">
        <v>519</v>
      </c>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c r="C44" s="413"/>
      <c r="D44" s="413"/>
      <c r="E44" s="413"/>
      <c r="F44" s="413"/>
      <c r="G44" s="413"/>
      <c r="H44" s="413"/>
      <c r="I44" s="413"/>
      <c r="J44" s="413"/>
      <c r="K44" s="413"/>
      <c r="L44" s="413"/>
      <c r="M44" s="414"/>
      <c r="N44" s="415"/>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c r="C49" s="413"/>
      <c r="D49" s="413"/>
      <c r="E49" s="413"/>
      <c r="F49" s="413"/>
      <c r="G49" s="413"/>
      <c r="H49" s="413"/>
      <c r="I49" s="413"/>
      <c r="J49" s="413"/>
      <c r="K49" s="413"/>
      <c r="L49" s="413"/>
      <c r="M49" s="414"/>
      <c r="N49" s="415"/>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1059</v>
      </c>
      <c r="C54" s="401"/>
      <c r="D54" s="401"/>
      <c r="E54" s="401"/>
      <c r="F54" s="401"/>
      <c r="G54" s="401"/>
      <c r="H54" s="401"/>
      <c r="I54" s="401"/>
      <c r="J54" s="401"/>
      <c r="K54" s="401"/>
      <c r="L54" s="401"/>
      <c r="M54" s="402"/>
      <c r="N54" s="409" t="s">
        <v>589</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t="s">
        <v>562</v>
      </c>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t="s">
        <v>1058</v>
      </c>
      <c r="C59" s="413"/>
      <c r="D59" s="413"/>
      <c r="E59" s="413"/>
      <c r="F59" s="413"/>
      <c r="G59" s="413"/>
      <c r="H59" s="413"/>
      <c r="I59" s="413"/>
      <c r="J59" s="413"/>
      <c r="K59" s="413"/>
      <c r="L59" s="413"/>
      <c r="M59" s="414"/>
      <c r="N59" s="415" t="s">
        <v>507</v>
      </c>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t="s">
        <v>543</v>
      </c>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t="s">
        <v>630</v>
      </c>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t="s">
        <v>1060</v>
      </c>
      <c r="C64" s="413"/>
      <c r="D64" s="413"/>
      <c r="E64" s="413"/>
      <c r="F64" s="413"/>
      <c r="G64" s="413"/>
      <c r="H64" s="413"/>
      <c r="I64" s="413"/>
      <c r="J64" s="413"/>
      <c r="K64" s="413"/>
      <c r="L64" s="413"/>
      <c r="M64" s="414"/>
      <c r="N64" s="415" t="s">
        <v>505</v>
      </c>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t="s">
        <v>630</v>
      </c>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P1_POWiR!G70</f>
        <v>20</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21</v>
      </c>
      <c r="H72" s="379"/>
      <c r="I72" s="380"/>
      <c r="J72" s="358"/>
      <c r="K72" s="361"/>
      <c r="L72" s="372" t="s">
        <v>93</v>
      </c>
      <c r="M72" s="373"/>
      <c r="N72" s="373"/>
      <c r="O72" s="373"/>
      <c r="P72" s="373"/>
      <c r="Q72" s="373"/>
      <c r="R72" s="373"/>
      <c r="S72" s="374"/>
    </row>
    <row r="73" spans="1:19" ht="15" customHeight="1" x14ac:dyDescent="0.25">
      <c r="A73" s="385"/>
      <c r="B73" s="352" t="s">
        <v>93</v>
      </c>
      <c r="C73" s="353"/>
      <c r="D73" s="353"/>
      <c r="E73" s="353"/>
      <c r="F73" s="354"/>
      <c r="G73" s="355">
        <v>9</v>
      </c>
      <c r="H73" s="356"/>
      <c r="I73" s="357"/>
      <c r="J73" s="358"/>
      <c r="K73" s="361"/>
      <c r="L73" s="372" t="s">
        <v>92</v>
      </c>
      <c r="M73" s="373"/>
      <c r="N73" s="373"/>
      <c r="O73" s="373"/>
      <c r="P73" s="373"/>
      <c r="Q73" s="373"/>
      <c r="R73" s="373"/>
      <c r="S73" s="374"/>
    </row>
    <row r="74" spans="1:19" ht="15" customHeight="1" x14ac:dyDescent="0.25">
      <c r="A74" s="385"/>
      <c r="B74" s="352" t="s">
        <v>95</v>
      </c>
      <c r="C74" s="353"/>
      <c r="D74" s="353"/>
      <c r="E74" s="353"/>
      <c r="F74" s="354"/>
      <c r="G74" s="355">
        <v>10</v>
      </c>
      <c r="H74" s="356"/>
      <c r="I74" s="357"/>
      <c r="J74" s="358"/>
      <c r="K74" s="361"/>
      <c r="L74" s="372" t="s">
        <v>94</v>
      </c>
      <c r="M74" s="373"/>
      <c r="N74" s="373"/>
      <c r="O74" s="373"/>
      <c r="P74" s="373"/>
      <c r="Q74" s="373"/>
      <c r="R74" s="373"/>
      <c r="S74" s="374"/>
    </row>
    <row r="75" spans="1:19" ht="15" customHeight="1" x14ac:dyDescent="0.25">
      <c r="A75" s="385"/>
      <c r="B75" s="352" t="s">
        <v>97</v>
      </c>
      <c r="C75" s="353"/>
      <c r="D75" s="353"/>
      <c r="E75" s="353"/>
      <c r="F75" s="354"/>
      <c r="G75" s="355"/>
      <c r="H75" s="356"/>
      <c r="I75" s="357"/>
      <c r="J75" s="358"/>
      <c r="K75" s="361"/>
      <c r="L75" s="372" t="s">
        <v>96</v>
      </c>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t="s">
        <v>137</v>
      </c>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t="s">
        <v>100</v>
      </c>
      <c r="M77" s="373"/>
      <c r="N77" s="373"/>
      <c r="O77" s="373"/>
      <c r="P77" s="373"/>
      <c r="Q77" s="373"/>
      <c r="R77" s="373"/>
      <c r="S77" s="374"/>
    </row>
    <row r="78" spans="1:19" ht="15" customHeight="1" x14ac:dyDescent="0.25">
      <c r="A78" s="385"/>
      <c r="B78" s="352" t="s">
        <v>103</v>
      </c>
      <c r="C78" s="353"/>
      <c r="D78" s="353"/>
      <c r="E78" s="353"/>
      <c r="F78" s="354"/>
      <c r="G78" s="355"/>
      <c r="H78" s="356"/>
      <c r="I78" s="357"/>
      <c r="J78" s="358"/>
      <c r="K78" s="361"/>
      <c r="L78" s="372" t="s">
        <v>102</v>
      </c>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147</v>
      </c>
      <c r="M81" s="373"/>
      <c r="N81" s="373"/>
      <c r="O81" s="373"/>
      <c r="P81" s="373"/>
      <c r="Q81" s="373"/>
      <c r="R81" s="373"/>
      <c r="S81" s="374"/>
    </row>
    <row r="82" spans="1:19" ht="15" customHeight="1" x14ac:dyDescent="0.25">
      <c r="A82" s="385"/>
      <c r="B82" s="352" t="s">
        <v>110</v>
      </c>
      <c r="C82" s="353"/>
      <c r="D82" s="353"/>
      <c r="E82" s="353"/>
      <c r="F82" s="354"/>
      <c r="G82" s="355">
        <v>2</v>
      </c>
      <c r="H82" s="356"/>
      <c r="I82" s="357"/>
      <c r="J82" s="358"/>
      <c r="K82" s="361"/>
      <c r="L82" s="372" t="s">
        <v>199</v>
      </c>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t="s">
        <v>148</v>
      </c>
      <c r="M83" s="373"/>
      <c r="N83" s="373"/>
      <c r="O83" s="373"/>
      <c r="P83" s="373"/>
      <c r="Q83" s="373"/>
      <c r="R83" s="373"/>
      <c r="S83" s="374"/>
    </row>
    <row r="84" spans="1:19" ht="15" customHeight="1" x14ac:dyDescent="0.25">
      <c r="A84" s="385"/>
      <c r="B84" s="366" t="s">
        <v>11</v>
      </c>
      <c r="C84" s="367"/>
      <c r="D84" s="367"/>
      <c r="E84" s="367"/>
      <c r="F84" s="368"/>
      <c r="G84" s="369">
        <f>P1_POWiR!H70</f>
        <v>80</v>
      </c>
      <c r="H84" s="370"/>
      <c r="I84" s="371"/>
      <c r="J84" s="358"/>
      <c r="K84" s="361"/>
      <c r="L84" s="372"/>
      <c r="M84" s="373"/>
      <c r="N84" s="373"/>
      <c r="O84" s="373"/>
      <c r="P84" s="373"/>
      <c r="Q84" s="373"/>
      <c r="R84" s="373"/>
      <c r="S84" s="374"/>
    </row>
    <row r="85" spans="1:19" ht="15" customHeight="1" x14ac:dyDescent="0.25">
      <c r="A85" s="385"/>
      <c r="B85" s="375" t="s">
        <v>114</v>
      </c>
      <c r="C85" s="376"/>
      <c r="D85" s="376"/>
      <c r="E85" s="376"/>
      <c r="F85" s="377"/>
      <c r="G85" s="378">
        <f>SUM(G84,G71)</f>
        <v>100</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P1_POWiR!F70</f>
        <v>egzamin</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156</v>
      </c>
      <c r="C90" s="321"/>
      <c r="D90" s="321"/>
      <c r="E90" s="322"/>
      <c r="F90" s="323">
        <v>50</v>
      </c>
      <c r="G90" s="324"/>
      <c r="H90" s="324"/>
      <c r="I90" s="325"/>
      <c r="J90" s="344"/>
      <c r="K90" s="345"/>
      <c r="L90" s="326" t="s">
        <v>122</v>
      </c>
      <c r="M90" s="327"/>
      <c r="N90" s="327"/>
      <c r="O90" s="327"/>
      <c r="P90" s="327"/>
      <c r="Q90" s="327"/>
      <c r="R90" s="327"/>
      <c r="S90" s="328"/>
    </row>
    <row r="91" spans="1:19" ht="15" customHeight="1" x14ac:dyDescent="0.25">
      <c r="A91" s="340"/>
      <c r="B91" s="320" t="s">
        <v>188</v>
      </c>
      <c r="C91" s="321"/>
      <c r="D91" s="321"/>
      <c r="E91" s="322"/>
      <c r="F91" s="323">
        <v>40</v>
      </c>
      <c r="G91" s="324"/>
      <c r="H91" s="324"/>
      <c r="I91" s="325"/>
      <c r="J91" s="344"/>
      <c r="K91" s="345"/>
      <c r="L91" s="326" t="s">
        <v>123</v>
      </c>
      <c r="M91" s="327"/>
      <c r="N91" s="327"/>
      <c r="O91" s="327"/>
      <c r="P91" s="327"/>
      <c r="Q91" s="327"/>
      <c r="R91" s="327"/>
      <c r="S91" s="328"/>
    </row>
    <row r="92" spans="1:19" ht="15" customHeight="1" x14ac:dyDescent="0.25">
      <c r="A92" s="340"/>
      <c r="B92" s="320" t="s">
        <v>139</v>
      </c>
      <c r="C92" s="321"/>
      <c r="D92" s="321"/>
      <c r="E92" s="322"/>
      <c r="F92" s="323">
        <v>10</v>
      </c>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1061</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1062</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1063</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3600-000000000000}">
      <formula1>ZAL</formula1>
    </dataValidation>
    <dataValidation type="list" allowBlank="1" showInputMessage="1" showErrorMessage="1" sqref="L7" xr:uid="{00000000-0002-0000-3600-000001000000}">
      <formula1>STATUS</formula1>
    </dataValidation>
    <dataValidation type="list" allowBlank="1" showInputMessage="1" showErrorMessage="1" sqref="L72:L79" xr:uid="{00000000-0002-0000-3600-000002000000}">
      <formula1>METODY</formula1>
    </dataValidation>
    <dataValidation type="list" allowBlank="1" showInputMessage="1" showErrorMessage="1" sqref="L81:L85" xr:uid="{00000000-0002-0000-3600-000003000000}">
      <formula1>PRAC_STUD</formula1>
    </dataValidation>
    <dataValidation type="list" allowBlank="1" showInputMessage="1" showErrorMessage="1" sqref="N14:S33" xr:uid="{00000000-0002-0000-3600-000004000000}">
      <formula1>KEW_P1</formula1>
    </dataValidation>
    <dataValidation type="list" allowBlank="1" showInputMessage="1" showErrorMessage="1" sqref="N34:S53" xr:uid="{00000000-0002-0000-3600-000005000000}">
      <formula1>KEU_P1</formula1>
    </dataValidation>
    <dataValidation type="list" allowBlank="1" showInputMessage="1" showErrorMessage="1" sqref="N54:S68" xr:uid="{00000000-0002-0000-3600-000006000000}">
      <formula1>KEK_P1</formula1>
    </dataValidation>
  </dataValidations>
  <hyperlinks>
    <hyperlink ref="O13" r:id="rId1" xr:uid="{00000000-0004-0000-36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Arkusz54">
    <pageSetUpPr fitToPage="1"/>
  </sheetPr>
  <dimension ref="A1:S103"/>
  <sheetViews>
    <sheetView showGridLines="0" topLeftCell="A95" zoomScale="95" zoomScaleNormal="95" zoomScaleSheetLayoutView="80" workbookViewId="0">
      <selection activeCell="B100" sqref="B100:S100"/>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P1_POWiR!B69</f>
        <v>Moduł P1/12</v>
      </c>
      <c r="B3" s="452"/>
      <c r="C3" s="452"/>
      <c r="D3" s="453" t="str">
        <f>P1_POWiR!C69</f>
        <v>MODUŁ SPECJALNOŚCIOWY (2-POWiR)</v>
      </c>
      <c r="E3" s="454"/>
      <c r="F3" s="454"/>
      <c r="G3" s="454"/>
      <c r="H3" s="454"/>
      <c r="I3" s="454"/>
      <c r="J3" s="454"/>
      <c r="K3" s="455"/>
      <c r="L3" s="3"/>
      <c r="M3" s="3"/>
      <c r="N3" s="3"/>
      <c r="O3" s="3"/>
      <c r="P3" s="3"/>
      <c r="Q3" s="3"/>
      <c r="R3" s="3"/>
    </row>
    <row r="4" spans="1:19" ht="18.75" thickBot="1" x14ac:dyDescent="0.3">
      <c r="A4" s="456" t="s">
        <v>49</v>
      </c>
      <c r="B4" s="456"/>
      <c r="C4" s="456"/>
      <c r="D4" s="457" t="str">
        <f>P1_POWiR!B71</f>
        <v>Przedmiot 12.2.</v>
      </c>
      <c r="E4" s="458"/>
      <c r="F4" s="458"/>
      <c r="G4" s="458"/>
      <c r="H4" s="458"/>
      <c r="I4" s="458"/>
      <c r="J4" s="458"/>
      <c r="K4" s="459"/>
      <c r="L4" s="3"/>
      <c r="M4" s="3"/>
      <c r="N4" s="3"/>
      <c r="O4" s="3"/>
      <c r="P4" s="3"/>
      <c r="Q4" s="3"/>
      <c r="R4" s="3"/>
    </row>
    <row r="5" spans="1:19" ht="21" thickBot="1" x14ac:dyDescent="0.3">
      <c r="A5" s="446" t="s">
        <v>50</v>
      </c>
      <c r="B5" s="446"/>
      <c r="C5" s="446"/>
      <c r="D5" s="460" t="str">
        <f>P1_POWiR!C71</f>
        <v xml:space="preserve">Metodyka pracy opiekuńczo-wychowawczej </v>
      </c>
      <c r="E5" s="460"/>
      <c r="F5" s="460"/>
      <c r="G5" s="460"/>
      <c r="H5" s="460"/>
      <c r="I5" s="460"/>
      <c r="J5" s="460"/>
      <c r="K5" s="460"/>
      <c r="L5" s="444" t="s">
        <v>28</v>
      </c>
      <c r="M5" s="444"/>
      <c r="N5" s="38">
        <f>P1_POWiR!E71</f>
        <v>4</v>
      </c>
      <c r="O5" s="444" t="s">
        <v>29</v>
      </c>
      <c r="P5" s="444"/>
      <c r="Q5" s="445" t="str">
        <f>P1_POWiR!J69</f>
        <v>dr J.Balcer</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(12)'!G6</f>
        <v>II</v>
      </c>
      <c r="H7" s="86" t="s">
        <v>33</v>
      </c>
      <c r="I7" s="37">
        <f>'M (12)'!I6</f>
        <v>4</v>
      </c>
      <c r="J7" s="247" t="s">
        <v>53</v>
      </c>
      <c r="K7" s="248"/>
      <c r="L7" s="447" t="s">
        <v>35</v>
      </c>
      <c r="M7" s="448"/>
      <c r="N7" s="6" t="s">
        <v>36</v>
      </c>
      <c r="O7" s="449" t="s">
        <v>37</v>
      </c>
      <c r="P7" s="449"/>
      <c r="Q7" s="450" t="s">
        <v>38</v>
      </c>
      <c r="R7" s="450"/>
      <c r="S7" s="39">
        <f>P1_POWiR!G71</f>
        <v>20</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1064</v>
      </c>
      <c r="C14" s="401"/>
      <c r="D14" s="401"/>
      <c r="E14" s="401"/>
      <c r="F14" s="401"/>
      <c r="G14" s="401"/>
      <c r="H14" s="401"/>
      <c r="I14" s="401"/>
      <c r="J14" s="401"/>
      <c r="K14" s="401"/>
      <c r="L14" s="401"/>
      <c r="M14" s="402"/>
      <c r="N14" s="409" t="s">
        <v>493</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t="s">
        <v>499</v>
      </c>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c r="O18" s="396"/>
      <c r="P18" s="396"/>
      <c r="Q18" s="396"/>
      <c r="R18" s="396"/>
      <c r="S18" s="397"/>
    </row>
    <row r="19" spans="1:19" ht="15" customHeight="1" x14ac:dyDescent="0.25">
      <c r="A19" s="385"/>
      <c r="B19" s="412" t="s">
        <v>1065</v>
      </c>
      <c r="C19" s="413"/>
      <c r="D19" s="413"/>
      <c r="E19" s="413"/>
      <c r="F19" s="413"/>
      <c r="G19" s="413"/>
      <c r="H19" s="413"/>
      <c r="I19" s="413"/>
      <c r="J19" s="413"/>
      <c r="K19" s="413"/>
      <c r="L19" s="413"/>
      <c r="M19" s="414"/>
      <c r="N19" s="415" t="s">
        <v>587</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t="s">
        <v>1066</v>
      </c>
      <c r="C24" s="413"/>
      <c r="D24" s="413"/>
      <c r="E24" s="413"/>
      <c r="F24" s="413"/>
      <c r="G24" s="413"/>
      <c r="H24" s="413"/>
      <c r="I24" s="413"/>
      <c r="J24" s="413"/>
      <c r="K24" s="413"/>
      <c r="L24" s="413"/>
      <c r="M24" s="414"/>
      <c r="N24" s="415" t="s">
        <v>533</v>
      </c>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c r="C29" s="413"/>
      <c r="D29" s="413"/>
      <c r="E29" s="413"/>
      <c r="F29" s="413"/>
      <c r="G29" s="413"/>
      <c r="H29" s="413"/>
      <c r="I29" s="413"/>
      <c r="J29" s="413"/>
      <c r="K29" s="413"/>
      <c r="L29" s="413"/>
      <c r="M29" s="414"/>
      <c r="N29" s="415"/>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1067</v>
      </c>
      <c r="C34" s="401"/>
      <c r="D34" s="401"/>
      <c r="E34" s="401"/>
      <c r="F34" s="401"/>
      <c r="G34" s="401"/>
      <c r="H34" s="401"/>
      <c r="I34" s="401"/>
      <c r="J34" s="401"/>
      <c r="K34" s="401"/>
      <c r="L34" s="401"/>
      <c r="M34" s="402"/>
      <c r="N34" s="409" t="s">
        <v>503</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t="s">
        <v>537</v>
      </c>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1068</v>
      </c>
      <c r="C39" s="413"/>
      <c r="D39" s="413"/>
      <c r="E39" s="413"/>
      <c r="F39" s="413"/>
      <c r="G39" s="413"/>
      <c r="H39" s="413"/>
      <c r="I39" s="413"/>
      <c r="J39" s="413"/>
      <c r="K39" s="413"/>
      <c r="L39" s="413"/>
      <c r="M39" s="414"/>
      <c r="N39" s="415" t="s">
        <v>539</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t="s">
        <v>501</v>
      </c>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t="s">
        <v>575</v>
      </c>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t="s">
        <v>1069</v>
      </c>
      <c r="C44" s="413"/>
      <c r="D44" s="413"/>
      <c r="E44" s="413"/>
      <c r="F44" s="413"/>
      <c r="G44" s="413"/>
      <c r="H44" s="413"/>
      <c r="I44" s="413"/>
      <c r="J44" s="413"/>
      <c r="K44" s="413"/>
      <c r="L44" s="413"/>
      <c r="M44" s="414"/>
      <c r="N44" s="415" t="s">
        <v>501</v>
      </c>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t="s">
        <v>590</v>
      </c>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c r="C49" s="413"/>
      <c r="D49" s="413"/>
      <c r="E49" s="413"/>
      <c r="F49" s="413"/>
      <c r="G49" s="413"/>
      <c r="H49" s="413"/>
      <c r="I49" s="413"/>
      <c r="J49" s="413"/>
      <c r="K49" s="413"/>
      <c r="L49" s="413"/>
      <c r="M49" s="414"/>
      <c r="N49" s="415"/>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1070</v>
      </c>
      <c r="C54" s="401"/>
      <c r="D54" s="401"/>
      <c r="E54" s="401"/>
      <c r="F54" s="401"/>
      <c r="G54" s="401"/>
      <c r="H54" s="401"/>
      <c r="I54" s="401"/>
      <c r="J54" s="401"/>
      <c r="K54" s="401"/>
      <c r="L54" s="401"/>
      <c r="M54" s="402"/>
      <c r="N54" s="409" t="s">
        <v>505</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t="s">
        <v>1071</v>
      </c>
      <c r="C59" s="413"/>
      <c r="D59" s="413"/>
      <c r="E59" s="413"/>
      <c r="F59" s="413"/>
      <c r="G59" s="413"/>
      <c r="H59" s="413"/>
      <c r="I59" s="413"/>
      <c r="J59" s="413"/>
      <c r="K59" s="413"/>
      <c r="L59" s="413"/>
      <c r="M59" s="414"/>
      <c r="N59" s="415" t="s">
        <v>543</v>
      </c>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t="s">
        <v>1072</v>
      </c>
      <c r="C64" s="413"/>
      <c r="D64" s="413"/>
      <c r="E64" s="413"/>
      <c r="F64" s="413"/>
      <c r="G64" s="413"/>
      <c r="H64" s="413"/>
      <c r="I64" s="413"/>
      <c r="J64" s="413"/>
      <c r="K64" s="413"/>
      <c r="L64" s="413"/>
      <c r="M64" s="414"/>
      <c r="N64" s="415" t="s">
        <v>630</v>
      </c>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P1_POWiR!G71</f>
        <v>20</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20</v>
      </c>
      <c r="H72" s="379"/>
      <c r="I72" s="380"/>
      <c r="J72" s="358"/>
      <c r="K72" s="361"/>
      <c r="L72" s="372" t="s">
        <v>93</v>
      </c>
      <c r="M72" s="373"/>
      <c r="N72" s="373"/>
      <c r="O72" s="373"/>
      <c r="P72" s="373"/>
      <c r="Q72" s="373"/>
      <c r="R72" s="373"/>
      <c r="S72" s="374"/>
    </row>
    <row r="73" spans="1:19" ht="15" customHeight="1" x14ac:dyDescent="0.25">
      <c r="A73" s="385"/>
      <c r="B73" s="352" t="s">
        <v>93</v>
      </c>
      <c r="C73" s="353"/>
      <c r="D73" s="353"/>
      <c r="E73" s="353"/>
      <c r="F73" s="354"/>
      <c r="G73" s="355">
        <v>9</v>
      </c>
      <c r="H73" s="356"/>
      <c r="I73" s="357"/>
      <c r="J73" s="358"/>
      <c r="K73" s="361"/>
      <c r="L73" s="372" t="s">
        <v>92</v>
      </c>
      <c r="M73" s="373"/>
      <c r="N73" s="373"/>
      <c r="O73" s="373"/>
      <c r="P73" s="373"/>
      <c r="Q73" s="373"/>
      <c r="R73" s="373"/>
      <c r="S73" s="374"/>
    </row>
    <row r="74" spans="1:19" ht="15" customHeight="1" x14ac:dyDescent="0.25">
      <c r="A74" s="385"/>
      <c r="B74" s="352" t="s">
        <v>95</v>
      </c>
      <c r="C74" s="353"/>
      <c r="D74" s="353"/>
      <c r="E74" s="353"/>
      <c r="F74" s="354"/>
      <c r="G74" s="355">
        <v>10</v>
      </c>
      <c r="H74" s="356"/>
      <c r="I74" s="357"/>
      <c r="J74" s="358"/>
      <c r="K74" s="361"/>
      <c r="L74" s="372" t="s">
        <v>96</v>
      </c>
      <c r="M74" s="373"/>
      <c r="N74" s="373"/>
      <c r="O74" s="373"/>
      <c r="P74" s="373"/>
      <c r="Q74" s="373"/>
      <c r="R74" s="373"/>
      <c r="S74" s="374"/>
    </row>
    <row r="75" spans="1:19" ht="15" customHeight="1" x14ac:dyDescent="0.25">
      <c r="A75" s="385"/>
      <c r="B75" s="352" t="s">
        <v>97</v>
      </c>
      <c r="C75" s="353"/>
      <c r="D75" s="353"/>
      <c r="E75" s="353"/>
      <c r="F75" s="354"/>
      <c r="G75" s="355"/>
      <c r="H75" s="356"/>
      <c r="I75" s="357"/>
      <c r="J75" s="358"/>
      <c r="K75" s="361"/>
      <c r="L75" s="372" t="s">
        <v>94</v>
      </c>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t="s">
        <v>137</v>
      </c>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c r="M77" s="373"/>
      <c r="N77" s="373"/>
      <c r="O77" s="373"/>
      <c r="P77" s="373"/>
      <c r="Q77" s="373"/>
      <c r="R77" s="373"/>
      <c r="S77" s="374"/>
    </row>
    <row r="78" spans="1:19" ht="15" customHeight="1" x14ac:dyDescent="0.25">
      <c r="A78" s="385"/>
      <c r="B78" s="352" t="s">
        <v>103</v>
      </c>
      <c r="C78" s="353"/>
      <c r="D78" s="353"/>
      <c r="E78" s="353"/>
      <c r="F78" s="354"/>
      <c r="G78" s="355"/>
      <c r="H78" s="356"/>
      <c r="I78" s="357"/>
      <c r="J78" s="358"/>
      <c r="K78" s="361"/>
      <c r="L78" s="372"/>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148</v>
      </c>
      <c r="M81" s="373"/>
      <c r="N81" s="373"/>
      <c r="O81" s="373"/>
      <c r="P81" s="373"/>
      <c r="Q81" s="373"/>
      <c r="R81" s="373"/>
      <c r="S81" s="374"/>
    </row>
    <row r="82" spans="1:19" ht="15" customHeight="1" x14ac:dyDescent="0.25">
      <c r="A82" s="385"/>
      <c r="B82" s="352" t="s">
        <v>110</v>
      </c>
      <c r="C82" s="353"/>
      <c r="D82" s="353"/>
      <c r="E82" s="353"/>
      <c r="F82" s="354"/>
      <c r="G82" s="355">
        <v>1</v>
      </c>
      <c r="H82" s="356"/>
      <c r="I82" s="357"/>
      <c r="J82" s="358"/>
      <c r="K82" s="361"/>
      <c r="L82" s="372" t="s">
        <v>147</v>
      </c>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t="s">
        <v>199</v>
      </c>
      <c r="M83" s="373"/>
      <c r="N83" s="373"/>
      <c r="O83" s="373"/>
      <c r="P83" s="373"/>
      <c r="Q83" s="373"/>
      <c r="R83" s="373"/>
      <c r="S83" s="374"/>
    </row>
    <row r="84" spans="1:19" ht="15" customHeight="1" x14ac:dyDescent="0.25">
      <c r="A84" s="385"/>
      <c r="B84" s="366" t="s">
        <v>11</v>
      </c>
      <c r="C84" s="367"/>
      <c r="D84" s="367"/>
      <c r="E84" s="367"/>
      <c r="F84" s="368"/>
      <c r="G84" s="369">
        <f>P1_POWiR!H71</f>
        <v>80</v>
      </c>
      <c r="H84" s="370"/>
      <c r="I84" s="371"/>
      <c r="J84" s="358"/>
      <c r="K84" s="361"/>
      <c r="L84" s="372"/>
      <c r="M84" s="373"/>
      <c r="N84" s="373"/>
      <c r="O84" s="373"/>
      <c r="P84" s="373"/>
      <c r="Q84" s="373"/>
      <c r="R84" s="373"/>
      <c r="S84" s="374"/>
    </row>
    <row r="85" spans="1:19" ht="15" customHeight="1" x14ac:dyDescent="0.25">
      <c r="A85" s="385"/>
      <c r="B85" s="375" t="s">
        <v>114</v>
      </c>
      <c r="C85" s="376"/>
      <c r="D85" s="376"/>
      <c r="E85" s="376"/>
      <c r="F85" s="377"/>
      <c r="G85" s="378">
        <f>SUM(G84,G71)</f>
        <v>100</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P1_POWiR!F71</f>
        <v>zaliczenie</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144</v>
      </c>
      <c r="C90" s="321"/>
      <c r="D90" s="321"/>
      <c r="E90" s="322"/>
      <c r="F90" s="323">
        <v>50</v>
      </c>
      <c r="G90" s="324"/>
      <c r="H90" s="324"/>
      <c r="I90" s="325"/>
      <c r="J90" s="344"/>
      <c r="K90" s="345"/>
      <c r="L90" s="326" t="s">
        <v>122</v>
      </c>
      <c r="M90" s="327"/>
      <c r="N90" s="327"/>
      <c r="O90" s="327"/>
      <c r="P90" s="327"/>
      <c r="Q90" s="327"/>
      <c r="R90" s="327"/>
      <c r="S90" s="328"/>
    </row>
    <row r="91" spans="1:19" ht="15" customHeight="1" x14ac:dyDescent="0.25">
      <c r="A91" s="340"/>
      <c r="B91" s="320" t="s">
        <v>162</v>
      </c>
      <c r="C91" s="321"/>
      <c r="D91" s="321"/>
      <c r="E91" s="322"/>
      <c r="F91" s="323">
        <v>40</v>
      </c>
      <c r="G91" s="324"/>
      <c r="H91" s="324"/>
      <c r="I91" s="325"/>
      <c r="J91" s="344"/>
      <c r="K91" s="345"/>
      <c r="L91" s="326" t="s">
        <v>123</v>
      </c>
      <c r="M91" s="327"/>
      <c r="N91" s="327"/>
      <c r="O91" s="327"/>
      <c r="P91" s="327"/>
      <c r="Q91" s="327"/>
      <c r="R91" s="327"/>
      <c r="S91" s="328"/>
    </row>
    <row r="92" spans="1:19" ht="15" customHeight="1" x14ac:dyDescent="0.25">
      <c r="A92" s="340"/>
      <c r="B92" s="320" t="s">
        <v>139</v>
      </c>
      <c r="C92" s="321"/>
      <c r="D92" s="321"/>
      <c r="E92" s="322"/>
      <c r="F92" s="323">
        <v>10</v>
      </c>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1073</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1077</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1076</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3700-000000000000}">
      <formula1>KEK_P1</formula1>
    </dataValidation>
    <dataValidation type="list" allowBlank="1" showInputMessage="1" showErrorMessage="1" sqref="N34:S53" xr:uid="{00000000-0002-0000-3700-000001000000}">
      <formula1>KEU_P1</formula1>
    </dataValidation>
    <dataValidation type="list" allowBlank="1" showInputMessage="1" showErrorMessage="1" sqref="N14:S33" xr:uid="{00000000-0002-0000-3700-000002000000}">
      <formula1>KEW_P1</formula1>
    </dataValidation>
    <dataValidation type="list" allowBlank="1" showInputMessage="1" showErrorMessage="1" sqref="L81:L85" xr:uid="{00000000-0002-0000-3700-000003000000}">
      <formula1>PRAC_STUD</formula1>
    </dataValidation>
    <dataValidation type="list" allowBlank="1" showInputMessage="1" showErrorMessage="1" sqref="L72:L79" xr:uid="{00000000-0002-0000-3700-000004000000}">
      <formula1>METODY</formula1>
    </dataValidation>
    <dataValidation type="list" allowBlank="1" showInputMessage="1" showErrorMessage="1" sqref="L7" xr:uid="{00000000-0002-0000-3700-000005000000}">
      <formula1>STATUS</formula1>
    </dataValidation>
    <dataValidation type="list" allowBlank="1" showInputMessage="1" showErrorMessage="1" sqref="B90:E94" xr:uid="{00000000-0002-0000-3700-000006000000}">
      <formula1>ZAL</formula1>
    </dataValidation>
  </dataValidations>
  <hyperlinks>
    <hyperlink ref="O13" r:id="rId1" xr:uid="{00000000-0004-0000-37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Arkusz55">
    <pageSetUpPr fitToPage="1"/>
  </sheetPr>
  <dimension ref="A1:S103"/>
  <sheetViews>
    <sheetView showGridLines="0" topLeftCell="A93" zoomScale="95" zoomScaleNormal="95" zoomScaleSheetLayoutView="80" workbookViewId="0">
      <selection activeCell="B102" sqref="B102:S102"/>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P1_POWiR!B69</f>
        <v>Moduł P1/12</v>
      </c>
      <c r="B3" s="452"/>
      <c r="C3" s="452"/>
      <c r="D3" s="453" t="str">
        <f>P1_POWiR!C69</f>
        <v>MODUŁ SPECJALNOŚCIOWY (2-POWiR)</v>
      </c>
      <c r="E3" s="454"/>
      <c r="F3" s="454"/>
      <c r="G3" s="454"/>
      <c r="H3" s="454"/>
      <c r="I3" s="454"/>
      <c r="J3" s="454"/>
      <c r="K3" s="455"/>
      <c r="L3" s="3"/>
      <c r="M3" s="3"/>
      <c r="N3" s="3"/>
      <c r="O3" s="3"/>
      <c r="P3" s="3"/>
      <c r="Q3" s="3"/>
      <c r="R3" s="3"/>
    </row>
    <row r="4" spans="1:19" ht="18.75" thickBot="1" x14ac:dyDescent="0.3">
      <c r="A4" s="456" t="s">
        <v>49</v>
      </c>
      <c r="B4" s="456"/>
      <c r="C4" s="456"/>
      <c r="D4" s="457" t="str">
        <f>P1_POWiR!B72</f>
        <v>Przedmiot 12.3.</v>
      </c>
      <c r="E4" s="458"/>
      <c r="F4" s="458"/>
      <c r="G4" s="458"/>
      <c r="H4" s="458"/>
      <c r="I4" s="458"/>
      <c r="J4" s="458"/>
      <c r="K4" s="459"/>
      <c r="L4" s="3"/>
      <c r="M4" s="3"/>
      <c r="N4" s="3"/>
      <c r="O4" s="3"/>
      <c r="P4" s="3"/>
      <c r="Q4" s="3"/>
      <c r="R4" s="3"/>
    </row>
    <row r="5" spans="1:19" ht="21" thickBot="1" x14ac:dyDescent="0.3">
      <c r="A5" s="446" t="s">
        <v>50</v>
      </c>
      <c r="B5" s="446"/>
      <c r="C5" s="446"/>
      <c r="D5" s="460" t="str">
        <f>P1_POWiR!C72</f>
        <v xml:space="preserve">Wsparcie i pomoc rodzinie dysfunkcyjnej </v>
      </c>
      <c r="E5" s="460"/>
      <c r="F5" s="460"/>
      <c r="G5" s="460"/>
      <c r="H5" s="460"/>
      <c r="I5" s="460"/>
      <c r="J5" s="460"/>
      <c r="K5" s="460"/>
      <c r="L5" s="444" t="s">
        <v>28</v>
      </c>
      <c r="M5" s="444"/>
      <c r="N5" s="38">
        <f>P1_POWiR!E72</f>
        <v>3</v>
      </c>
      <c r="O5" s="444" t="s">
        <v>29</v>
      </c>
      <c r="P5" s="444"/>
      <c r="Q5" s="445" t="str">
        <f>P1_POWiR!J69</f>
        <v>dr J.Balcer</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(12)'!G6</f>
        <v>II</v>
      </c>
      <c r="H7" s="86" t="s">
        <v>33</v>
      </c>
      <c r="I7" s="37">
        <f>'M (12)'!I6</f>
        <v>4</v>
      </c>
      <c r="J7" s="247" t="s">
        <v>53</v>
      </c>
      <c r="K7" s="248"/>
      <c r="L7" s="447" t="s">
        <v>35</v>
      </c>
      <c r="M7" s="448"/>
      <c r="N7" s="6" t="s">
        <v>36</v>
      </c>
      <c r="O7" s="449" t="s">
        <v>37</v>
      </c>
      <c r="P7" s="449"/>
      <c r="Q7" s="450" t="s">
        <v>38</v>
      </c>
      <c r="R7" s="450"/>
      <c r="S7" s="39">
        <f>P1_POWiR!G72</f>
        <v>14</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1298</v>
      </c>
      <c r="C14" s="401"/>
      <c r="D14" s="401"/>
      <c r="E14" s="401"/>
      <c r="F14" s="401"/>
      <c r="G14" s="401"/>
      <c r="H14" s="401"/>
      <c r="I14" s="401"/>
      <c r="J14" s="401"/>
      <c r="K14" s="401"/>
      <c r="L14" s="401"/>
      <c r="M14" s="402"/>
      <c r="N14" s="409" t="s">
        <v>493</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t="s">
        <v>499</v>
      </c>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t="s">
        <v>530</v>
      </c>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c r="O18" s="396"/>
      <c r="P18" s="396"/>
      <c r="Q18" s="396"/>
      <c r="R18" s="396"/>
      <c r="S18" s="397"/>
    </row>
    <row r="19" spans="1:19" ht="15" customHeight="1" x14ac:dyDescent="0.25">
      <c r="A19" s="385"/>
      <c r="B19" s="412" t="s">
        <v>1296</v>
      </c>
      <c r="C19" s="413"/>
      <c r="D19" s="413"/>
      <c r="E19" s="413"/>
      <c r="F19" s="413"/>
      <c r="G19" s="413"/>
      <c r="H19" s="413"/>
      <c r="I19" s="413"/>
      <c r="J19" s="413"/>
      <c r="K19" s="413"/>
      <c r="L19" s="413"/>
      <c r="M19" s="414"/>
      <c r="N19" s="415" t="s">
        <v>493</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t="s">
        <v>495</v>
      </c>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t="s">
        <v>1299</v>
      </c>
      <c r="C24" s="413"/>
      <c r="D24" s="413"/>
      <c r="E24" s="413"/>
      <c r="F24" s="413"/>
      <c r="G24" s="413"/>
      <c r="H24" s="413"/>
      <c r="I24" s="413"/>
      <c r="J24" s="413"/>
      <c r="K24" s="413"/>
      <c r="L24" s="413"/>
      <c r="M24" s="414"/>
      <c r="N24" s="415" t="s">
        <v>530</v>
      </c>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t="s">
        <v>531</v>
      </c>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t="s">
        <v>1297</v>
      </c>
      <c r="C29" s="413"/>
      <c r="D29" s="413"/>
      <c r="E29" s="413"/>
      <c r="F29" s="413"/>
      <c r="G29" s="413"/>
      <c r="H29" s="413"/>
      <c r="I29" s="413"/>
      <c r="J29" s="413"/>
      <c r="K29" s="413"/>
      <c r="L29" s="413"/>
      <c r="M29" s="414"/>
      <c r="N29" s="415" t="s">
        <v>493</v>
      </c>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t="s">
        <v>495</v>
      </c>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1300</v>
      </c>
      <c r="C34" s="401"/>
      <c r="D34" s="401"/>
      <c r="E34" s="401"/>
      <c r="F34" s="401"/>
      <c r="G34" s="401"/>
      <c r="H34" s="401"/>
      <c r="I34" s="401"/>
      <c r="J34" s="401"/>
      <c r="K34" s="401"/>
      <c r="L34" s="401"/>
      <c r="M34" s="402"/>
      <c r="N34" s="409" t="s">
        <v>501</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t="s">
        <v>625</v>
      </c>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1301</v>
      </c>
      <c r="C39" s="413"/>
      <c r="D39" s="413"/>
      <c r="E39" s="413"/>
      <c r="F39" s="413"/>
      <c r="G39" s="413"/>
      <c r="H39" s="413"/>
      <c r="I39" s="413"/>
      <c r="J39" s="413"/>
      <c r="K39" s="413"/>
      <c r="L39" s="413"/>
      <c r="M39" s="414"/>
      <c r="N39" s="415" t="s">
        <v>501</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t="s">
        <v>625</v>
      </c>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t="s">
        <v>539</v>
      </c>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t="s">
        <v>1302</v>
      </c>
      <c r="C44" s="413"/>
      <c r="D44" s="413"/>
      <c r="E44" s="413"/>
      <c r="F44" s="413"/>
      <c r="G44" s="413"/>
      <c r="H44" s="413"/>
      <c r="I44" s="413"/>
      <c r="J44" s="413"/>
      <c r="K44" s="413"/>
      <c r="L44" s="413"/>
      <c r="M44" s="414"/>
      <c r="N44" s="415" t="s">
        <v>501</v>
      </c>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t="s">
        <v>518</v>
      </c>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t="s">
        <v>625</v>
      </c>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t="s">
        <v>1303</v>
      </c>
      <c r="C49" s="413"/>
      <c r="D49" s="413"/>
      <c r="E49" s="413"/>
      <c r="F49" s="413"/>
      <c r="G49" s="413"/>
      <c r="H49" s="413"/>
      <c r="I49" s="413"/>
      <c r="J49" s="413"/>
      <c r="K49" s="413"/>
      <c r="L49" s="413"/>
      <c r="M49" s="414"/>
      <c r="N49" s="415" t="s">
        <v>503</v>
      </c>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t="s">
        <v>518</v>
      </c>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t="s">
        <v>625</v>
      </c>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t="s">
        <v>539</v>
      </c>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881</v>
      </c>
      <c r="C54" s="401"/>
      <c r="D54" s="401"/>
      <c r="E54" s="401"/>
      <c r="F54" s="401"/>
      <c r="G54" s="401"/>
      <c r="H54" s="401"/>
      <c r="I54" s="401"/>
      <c r="J54" s="401"/>
      <c r="K54" s="401"/>
      <c r="L54" s="401"/>
      <c r="M54" s="402"/>
      <c r="N54" s="409" t="s">
        <v>589</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t="s">
        <v>562</v>
      </c>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t="s">
        <v>1304</v>
      </c>
      <c r="C59" s="413"/>
      <c r="D59" s="413"/>
      <c r="E59" s="413"/>
      <c r="F59" s="413"/>
      <c r="G59" s="413"/>
      <c r="H59" s="413"/>
      <c r="I59" s="413"/>
      <c r="J59" s="413"/>
      <c r="K59" s="413"/>
      <c r="L59" s="413"/>
      <c r="M59" s="414"/>
      <c r="N59" s="415" t="s">
        <v>524</v>
      </c>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t="s">
        <v>507</v>
      </c>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t="s">
        <v>1305</v>
      </c>
      <c r="C64" s="413"/>
      <c r="D64" s="413"/>
      <c r="E64" s="413"/>
      <c r="F64" s="413"/>
      <c r="G64" s="413"/>
      <c r="H64" s="413"/>
      <c r="I64" s="413"/>
      <c r="J64" s="413"/>
      <c r="K64" s="413"/>
      <c r="L64" s="413"/>
      <c r="M64" s="414"/>
      <c r="N64" s="415" t="s">
        <v>505</v>
      </c>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t="s">
        <v>562</v>
      </c>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P1_POWiR!G72</f>
        <v>14</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14</v>
      </c>
      <c r="H72" s="379"/>
      <c r="I72" s="380"/>
      <c r="J72" s="358"/>
      <c r="K72" s="361"/>
      <c r="L72" s="372" t="s">
        <v>92</v>
      </c>
      <c r="M72" s="373"/>
      <c r="N72" s="373"/>
      <c r="O72" s="373"/>
      <c r="P72" s="373"/>
      <c r="Q72" s="373"/>
      <c r="R72" s="373"/>
      <c r="S72" s="374"/>
    </row>
    <row r="73" spans="1:19" ht="15" customHeight="1" x14ac:dyDescent="0.25">
      <c r="A73" s="385"/>
      <c r="B73" s="352" t="s">
        <v>93</v>
      </c>
      <c r="C73" s="353"/>
      <c r="D73" s="353"/>
      <c r="E73" s="353"/>
      <c r="F73" s="354"/>
      <c r="G73" s="355">
        <v>7</v>
      </c>
      <c r="H73" s="356"/>
      <c r="I73" s="357"/>
      <c r="J73" s="358"/>
      <c r="K73" s="361"/>
      <c r="L73" s="372" t="s">
        <v>93</v>
      </c>
      <c r="M73" s="373"/>
      <c r="N73" s="373"/>
      <c r="O73" s="373"/>
      <c r="P73" s="373"/>
      <c r="Q73" s="373"/>
      <c r="R73" s="373"/>
      <c r="S73" s="374"/>
    </row>
    <row r="74" spans="1:19" ht="15" customHeight="1" x14ac:dyDescent="0.25">
      <c r="A74" s="385"/>
      <c r="B74" s="352" t="s">
        <v>95</v>
      </c>
      <c r="C74" s="353"/>
      <c r="D74" s="353"/>
      <c r="E74" s="353"/>
      <c r="F74" s="354"/>
      <c r="G74" s="355">
        <v>6</v>
      </c>
      <c r="H74" s="356"/>
      <c r="I74" s="357"/>
      <c r="J74" s="358"/>
      <c r="K74" s="361"/>
      <c r="L74" s="372" t="s">
        <v>94</v>
      </c>
      <c r="M74" s="373"/>
      <c r="N74" s="373"/>
      <c r="O74" s="373"/>
      <c r="P74" s="373"/>
      <c r="Q74" s="373"/>
      <c r="R74" s="373"/>
      <c r="S74" s="374"/>
    </row>
    <row r="75" spans="1:19" ht="15" customHeight="1" x14ac:dyDescent="0.25">
      <c r="A75" s="385"/>
      <c r="B75" s="352" t="s">
        <v>97</v>
      </c>
      <c r="C75" s="353"/>
      <c r="D75" s="353"/>
      <c r="E75" s="353"/>
      <c r="F75" s="354"/>
      <c r="G75" s="355"/>
      <c r="H75" s="356"/>
      <c r="I75" s="357"/>
      <c r="J75" s="358"/>
      <c r="K75" s="361"/>
      <c r="L75" s="372" t="s">
        <v>96</v>
      </c>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t="s">
        <v>137</v>
      </c>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c r="M77" s="373"/>
      <c r="N77" s="373"/>
      <c r="O77" s="373"/>
      <c r="P77" s="373"/>
      <c r="Q77" s="373"/>
      <c r="R77" s="373"/>
      <c r="S77" s="374"/>
    </row>
    <row r="78" spans="1:19" ht="15" customHeight="1" x14ac:dyDescent="0.25">
      <c r="A78" s="385"/>
      <c r="B78" s="352" t="s">
        <v>103</v>
      </c>
      <c r="C78" s="353"/>
      <c r="D78" s="353"/>
      <c r="E78" s="353"/>
      <c r="F78" s="354"/>
      <c r="G78" s="355"/>
      <c r="H78" s="356"/>
      <c r="I78" s="357"/>
      <c r="J78" s="358"/>
      <c r="K78" s="361"/>
      <c r="L78" s="372"/>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147</v>
      </c>
      <c r="M81" s="373"/>
      <c r="N81" s="373"/>
      <c r="O81" s="373"/>
      <c r="P81" s="373"/>
      <c r="Q81" s="373"/>
      <c r="R81" s="373"/>
      <c r="S81" s="374"/>
    </row>
    <row r="82" spans="1:19" ht="15" customHeight="1" x14ac:dyDescent="0.25">
      <c r="A82" s="385"/>
      <c r="B82" s="352" t="s">
        <v>110</v>
      </c>
      <c r="C82" s="353"/>
      <c r="D82" s="353"/>
      <c r="E82" s="353"/>
      <c r="F82" s="354"/>
      <c r="G82" s="355">
        <v>1</v>
      </c>
      <c r="H82" s="356"/>
      <c r="I82" s="357"/>
      <c r="J82" s="358"/>
      <c r="K82" s="361"/>
      <c r="L82" s="372" t="s">
        <v>109</v>
      </c>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t="s">
        <v>148</v>
      </c>
      <c r="M83" s="373"/>
      <c r="N83" s="373"/>
      <c r="O83" s="373"/>
      <c r="P83" s="373"/>
      <c r="Q83" s="373"/>
      <c r="R83" s="373"/>
      <c r="S83" s="374"/>
    </row>
    <row r="84" spans="1:19" ht="15" customHeight="1" x14ac:dyDescent="0.25">
      <c r="A84" s="385"/>
      <c r="B84" s="366" t="s">
        <v>11</v>
      </c>
      <c r="C84" s="367"/>
      <c r="D84" s="367"/>
      <c r="E84" s="367"/>
      <c r="F84" s="368"/>
      <c r="G84" s="369">
        <f>P1_POWiR!H72</f>
        <v>61</v>
      </c>
      <c r="H84" s="370"/>
      <c r="I84" s="371"/>
      <c r="J84" s="358"/>
      <c r="K84" s="361"/>
      <c r="L84" s="372" t="s">
        <v>134</v>
      </c>
      <c r="M84" s="373"/>
      <c r="N84" s="373"/>
      <c r="O84" s="373"/>
      <c r="P84" s="373"/>
      <c r="Q84" s="373"/>
      <c r="R84" s="373"/>
      <c r="S84" s="374"/>
    </row>
    <row r="85" spans="1:19" ht="15" customHeight="1" x14ac:dyDescent="0.25">
      <c r="A85" s="385"/>
      <c r="B85" s="375" t="s">
        <v>114</v>
      </c>
      <c r="C85" s="376"/>
      <c r="D85" s="376"/>
      <c r="E85" s="376"/>
      <c r="F85" s="377"/>
      <c r="G85" s="378">
        <f>SUM(G84,G71)</f>
        <v>75</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P1_POWiR!F72</f>
        <v>zaliczenie</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144</v>
      </c>
      <c r="C90" s="321"/>
      <c r="D90" s="321"/>
      <c r="E90" s="322"/>
      <c r="F90" s="323">
        <v>50</v>
      </c>
      <c r="G90" s="324"/>
      <c r="H90" s="324"/>
      <c r="I90" s="325"/>
      <c r="J90" s="344"/>
      <c r="K90" s="345"/>
      <c r="L90" s="326" t="s">
        <v>122</v>
      </c>
      <c r="M90" s="327"/>
      <c r="N90" s="327"/>
      <c r="O90" s="327"/>
      <c r="P90" s="327"/>
      <c r="Q90" s="327"/>
      <c r="R90" s="327"/>
      <c r="S90" s="328"/>
    </row>
    <row r="91" spans="1:19" ht="15" customHeight="1" x14ac:dyDescent="0.25">
      <c r="A91" s="340"/>
      <c r="B91" s="320" t="s">
        <v>98</v>
      </c>
      <c r="C91" s="321"/>
      <c r="D91" s="321"/>
      <c r="E91" s="322"/>
      <c r="F91" s="323">
        <v>30</v>
      </c>
      <c r="G91" s="324"/>
      <c r="H91" s="324"/>
      <c r="I91" s="325"/>
      <c r="J91" s="344"/>
      <c r="K91" s="345"/>
      <c r="L91" s="326" t="s">
        <v>123</v>
      </c>
      <c r="M91" s="327"/>
      <c r="N91" s="327"/>
      <c r="O91" s="327"/>
      <c r="P91" s="327"/>
      <c r="Q91" s="327"/>
      <c r="R91" s="327"/>
      <c r="S91" s="328"/>
    </row>
    <row r="92" spans="1:19" ht="15" customHeight="1" x14ac:dyDescent="0.25">
      <c r="A92" s="340"/>
      <c r="B92" s="320" t="s">
        <v>139</v>
      </c>
      <c r="C92" s="321"/>
      <c r="D92" s="321"/>
      <c r="E92" s="322"/>
      <c r="F92" s="323">
        <v>20</v>
      </c>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1306</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1307</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1308</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3800-000000000000}">
      <formula1>ZAL</formula1>
    </dataValidation>
    <dataValidation type="list" allowBlank="1" showInputMessage="1" showErrorMessage="1" sqref="L7" xr:uid="{00000000-0002-0000-3800-000001000000}">
      <formula1>STATUS</formula1>
    </dataValidation>
    <dataValidation type="list" allowBlank="1" showInputMessage="1" showErrorMessage="1" sqref="L72:L79" xr:uid="{00000000-0002-0000-3800-000002000000}">
      <formula1>METODY</formula1>
    </dataValidation>
    <dataValidation type="list" allowBlank="1" showInputMessage="1" showErrorMessage="1" sqref="L81:L85" xr:uid="{00000000-0002-0000-3800-000003000000}">
      <formula1>PRAC_STUD</formula1>
    </dataValidation>
    <dataValidation type="list" allowBlank="1" showInputMessage="1" showErrorMessage="1" sqref="N14:S33" xr:uid="{00000000-0002-0000-3800-000004000000}">
      <formula1>KEW_P1</formula1>
    </dataValidation>
    <dataValidation type="list" allowBlank="1" showInputMessage="1" showErrorMessage="1" sqref="N34:S53" xr:uid="{00000000-0002-0000-3800-000005000000}">
      <formula1>KEU_P1</formula1>
    </dataValidation>
    <dataValidation type="list" allowBlank="1" showInputMessage="1" showErrorMessage="1" sqref="N54:S68" xr:uid="{00000000-0002-0000-3800-000006000000}">
      <formula1>KEK_P1</formula1>
    </dataValidation>
  </dataValidations>
  <hyperlinks>
    <hyperlink ref="O13" r:id="rId1" xr:uid="{00000000-0004-0000-38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Arkusz56">
    <pageSetUpPr fitToPage="1"/>
  </sheetPr>
  <dimension ref="A1:S103"/>
  <sheetViews>
    <sheetView showGridLines="0" topLeftCell="A96" zoomScale="95" zoomScaleNormal="95" zoomScaleSheetLayoutView="80" workbookViewId="0">
      <selection activeCell="F91" sqref="F91:I91"/>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P1_POWiR!B69</f>
        <v>Moduł P1/12</v>
      </c>
      <c r="B3" s="452"/>
      <c r="C3" s="452"/>
      <c r="D3" s="453" t="str">
        <f>P1_POWiR!C69</f>
        <v>MODUŁ SPECJALNOŚCIOWY (2-POWiR)</v>
      </c>
      <c r="E3" s="454"/>
      <c r="F3" s="454"/>
      <c r="G3" s="454"/>
      <c r="H3" s="454"/>
      <c r="I3" s="454"/>
      <c r="J3" s="454"/>
      <c r="K3" s="455"/>
      <c r="L3" s="3"/>
      <c r="M3" s="3"/>
      <c r="N3" s="3"/>
      <c r="O3" s="3"/>
      <c r="P3" s="3"/>
      <c r="Q3" s="3"/>
      <c r="R3" s="3"/>
    </row>
    <row r="4" spans="1:19" ht="18.75" thickBot="1" x14ac:dyDescent="0.3">
      <c r="A4" s="456" t="s">
        <v>49</v>
      </c>
      <c r="B4" s="456"/>
      <c r="C4" s="456"/>
      <c r="D4" s="457" t="str">
        <f>P1_POWiR!B73</f>
        <v>Przedmiot 12.4.</v>
      </c>
      <c r="E4" s="458"/>
      <c r="F4" s="458"/>
      <c r="G4" s="458"/>
      <c r="H4" s="458"/>
      <c r="I4" s="458"/>
      <c r="J4" s="458"/>
      <c r="K4" s="459"/>
      <c r="L4" s="3"/>
      <c r="M4" s="3"/>
      <c r="N4" s="3"/>
      <c r="O4" s="3"/>
      <c r="P4" s="3"/>
      <c r="Q4" s="3"/>
      <c r="R4" s="3"/>
    </row>
    <row r="5" spans="1:19" ht="21" thickBot="1" x14ac:dyDescent="0.3">
      <c r="A5" s="446" t="s">
        <v>50</v>
      </c>
      <c r="B5" s="446"/>
      <c r="C5" s="446"/>
      <c r="D5" s="460" t="str">
        <f>P1_POWiR!C73</f>
        <v>seminarium dyplomowe</v>
      </c>
      <c r="E5" s="460"/>
      <c r="F5" s="460"/>
      <c r="G5" s="460"/>
      <c r="H5" s="460"/>
      <c r="I5" s="460"/>
      <c r="J5" s="460"/>
      <c r="K5" s="460"/>
      <c r="L5" s="444" t="s">
        <v>28</v>
      </c>
      <c r="M5" s="444"/>
      <c r="N5" s="38">
        <f>P1_POWiR!E73</f>
        <v>3</v>
      </c>
      <c r="O5" s="444" t="s">
        <v>29</v>
      </c>
      <c r="P5" s="444"/>
      <c r="Q5" s="445" t="str">
        <f>P1_POWiR!J69</f>
        <v>dr J.Balcer</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(12)'!G6</f>
        <v>II</v>
      </c>
      <c r="H7" s="86" t="s">
        <v>33</v>
      </c>
      <c r="I7" s="37">
        <f>'M (12)'!I6</f>
        <v>4</v>
      </c>
      <c r="J7" s="247" t="s">
        <v>53</v>
      </c>
      <c r="K7" s="248"/>
      <c r="L7" s="447" t="s">
        <v>35</v>
      </c>
      <c r="M7" s="448"/>
      <c r="N7" s="6" t="s">
        <v>36</v>
      </c>
      <c r="O7" s="449" t="s">
        <v>37</v>
      </c>
      <c r="P7" s="449"/>
      <c r="Q7" s="450" t="s">
        <v>38</v>
      </c>
      <c r="R7" s="450"/>
      <c r="S7" s="39">
        <f>P1_POWiR!G73</f>
        <v>20</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1078</v>
      </c>
      <c r="C14" s="401"/>
      <c r="D14" s="401"/>
      <c r="E14" s="401"/>
      <c r="F14" s="401"/>
      <c r="G14" s="401"/>
      <c r="H14" s="401"/>
      <c r="I14" s="401"/>
      <c r="J14" s="401"/>
      <c r="K14" s="401"/>
      <c r="L14" s="401"/>
      <c r="M14" s="402"/>
      <c r="N14" s="409" t="s">
        <v>493</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t="s">
        <v>530</v>
      </c>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c r="O18" s="396"/>
      <c r="P18" s="396"/>
      <c r="Q18" s="396"/>
      <c r="R18" s="396"/>
      <c r="S18" s="397"/>
    </row>
    <row r="19" spans="1:19" ht="15" customHeight="1" x14ac:dyDescent="0.25">
      <c r="A19" s="385"/>
      <c r="B19" s="412" t="s">
        <v>1079</v>
      </c>
      <c r="C19" s="413"/>
      <c r="D19" s="413"/>
      <c r="E19" s="413"/>
      <c r="F19" s="413"/>
      <c r="G19" s="413"/>
      <c r="H19" s="413"/>
      <c r="I19" s="413"/>
      <c r="J19" s="413"/>
      <c r="K19" s="413"/>
      <c r="L19" s="413"/>
      <c r="M19" s="414"/>
      <c r="N19" s="415" t="s">
        <v>499</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t="s">
        <v>587</v>
      </c>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t="s">
        <v>568</v>
      </c>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t="s">
        <v>787</v>
      </c>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t="s">
        <v>1080</v>
      </c>
      <c r="C24" s="413"/>
      <c r="D24" s="413"/>
      <c r="E24" s="413"/>
      <c r="F24" s="413"/>
      <c r="G24" s="413"/>
      <c r="H24" s="413"/>
      <c r="I24" s="413"/>
      <c r="J24" s="413"/>
      <c r="K24" s="413"/>
      <c r="L24" s="413"/>
      <c r="M24" s="414"/>
      <c r="N24" s="415" t="s">
        <v>787</v>
      </c>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t="s">
        <v>531</v>
      </c>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t="s">
        <v>1278</v>
      </c>
      <c r="C29" s="413"/>
      <c r="D29" s="413"/>
      <c r="E29" s="413"/>
      <c r="F29" s="413"/>
      <c r="G29" s="413"/>
      <c r="H29" s="413"/>
      <c r="I29" s="413"/>
      <c r="J29" s="413"/>
      <c r="K29" s="413"/>
      <c r="L29" s="413"/>
      <c r="M29" s="414"/>
      <c r="N29" s="415" t="s">
        <v>499</v>
      </c>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t="s">
        <v>787</v>
      </c>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1081</v>
      </c>
      <c r="C34" s="401"/>
      <c r="D34" s="401"/>
      <c r="E34" s="401"/>
      <c r="F34" s="401"/>
      <c r="G34" s="401"/>
      <c r="H34" s="401"/>
      <c r="I34" s="401"/>
      <c r="J34" s="401"/>
      <c r="K34" s="401"/>
      <c r="L34" s="401"/>
      <c r="M34" s="402"/>
      <c r="N34" s="409" t="s">
        <v>501</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t="s">
        <v>521</v>
      </c>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1279</v>
      </c>
      <c r="C39" s="413"/>
      <c r="D39" s="413"/>
      <c r="E39" s="413"/>
      <c r="F39" s="413"/>
      <c r="G39" s="413"/>
      <c r="H39" s="413"/>
      <c r="I39" s="413"/>
      <c r="J39" s="413"/>
      <c r="K39" s="413"/>
      <c r="L39" s="413"/>
      <c r="M39" s="414"/>
      <c r="N39" s="415" t="s">
        <v>501</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t="s">
        <v>626</v>
      </c>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t="s">
        <v>517</v>
      </c>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t="s">
        <v>1082</v>
      </c>
      <c r="C44" s="413"/>
      <c r="D44" s="413"/>
      <c r="E44" s="413"/>
      <c r="F44" s="413"/>
      <c r="G44" s="413"/>
      <c r="H44" s="413"/>
      <c r="I44" s="413"/>
      <c r="J44" s="413"/>
      <c r="K44" s="413"/>
      <c r="L44" s="413"/>
      <c r="M44" s="414"/>
      <c r="N44" s="415" t="s">
        <v>625</v>
      </c>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t="s">
        <v>539</v>
      </c>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c r="C49" s="413"/>
      <c r="D49" s="413"/>
      <c r="E49" s="413"/>
      <c r="F49" s="413"/>
      <c r="G49" s="413"/>
      <c r="H49" s="413"/>
      <c r="I49" s="413"/>
      <c r="J49" s="413"/>
      <c r="K49" s="413"/>
      <c r="L49" s="413"/>
      <c r="M49" s="414"/>
      <c r="N49" s="415"/>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1280</v>
      </c>
      <c r="C54" s="401"/>
      <c r="D54" s="401"/>
      <c r="E54" s="401"/>
      <c r="F54" s="401"/>
      <c r="G54" s="401"/>
      <c r="H54" s="401"/>
      <c r="I54" s="401"/>
      <c r="J54" s="401"/>
      <c r="K54" s="401"/>
      <c r="L54" s="401"/>
      <c r="M54" s="402"/>
      <c r="N54" s="409" t="s">
        <v>505</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t="s">
        <v>524</v>
      </c>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t="s">
        <v>1281</v>
      </c>
      <c r="C59" s="413"/>
      <c r="D59" s="413"/>
      <c r="E59" s="413"/>
      <c r="F59" s="413"/>
      <c r="G59" s="413"/>
      <c r="H59" s="413"/>
      <c r="I59" s="413"/>
      <c r="J59" s="413"/>
      <c r="K59" s="413"/>
      <c r="L59" s="413"/>
      <c r="M59" s="414"/>
      <c r="N59" s="415" t="s">
        <v>562</v>
      </c>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t="s">
        <v>1083</v>
      </c>
      <c r="C64" s="413"/>
      <c r="D64" s="413"/>
      <c r="E64" s="413"/>
      <c r="F64" s="413"/>
      <c r="G64" s="413"/>
      <c r="H64" s="413"/>
      <c r="I64" s="413"/>
      <c r="J64" s="413"/>
      <c r="K64" s="413"/>
      <c r="L64" s="413"/>
      <c r="M64" s="414"/>
      <c r="N64" s="415" t="s">
        <v>629</v>
      </c>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t="s">
        <v>630</v>
      </c>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P1_POWiR!G73</f>
        <v>20</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20</v>
      </c>
      <c r="H72" s="379"/>
      <c r="I72" s="380"/>
      <c r="J72" s="358"/>
      <c r="K72" s="361"/>
      <c r="L72" s="372" t="s">
        <v>94</v>
      </c>
      <c r="M72" s="373"/>
      <c r="N72" s="373"/>
      <c r="O72" s="373"/>
      <c r="P72" s="373"/>
      <c r="Q72" s="373"/>
      <c r="R72" s="373"/>
      <c r="S72" s="374"/>
    </row>
    <row r="73" spans="1:19" ht="15" customHeight="1" x14ac:dyDescent="0.25">
      <c r="A73" s="385"/>
      <c r="B73" s="352" t="s">
        <v>93</v>
      </c>
      <c r="C73" s="353"/>
      <c r="D73" s="353"/>
      <c r="E73" s="353"/>
      <c r="F73" s="354"/>
      <c r="G73" s="355"/>
      <c r="H73" s="356"/>
      <c r="I73" s="357"/>
      <c r="J73" s="358"/>
      <c r="K73" s="361"/>
      <c r="L73" s="372" t="s">
        <v>96</v>
      </c>
      <c r="M73" s="373"/>
      <c r="N73" s="373"/>
      <c r="O73" s="373"/>
      <c r="P73" s="373"/>
      <c r="Q73" s="373"/>
      <c r="R73" s="373"/>
      <c r="S73" s="374"/>
    </row>
    <row r="74" spans="1:19" ht="15" customHeight="1" x14ac:dyDescent="0.25">
      <c r="A74" s="385"/>
      <c r="B74" s="352" t="s">
        <v>95</v>
      </c>
      <c r="C74" s="353"/>
      <c r="D74" s="353"/>
      <c r="E74" s="353"/>
      <c r="F74" s="354"/>
      <c r="G74" s="355"/>
      <c r="H74" s="356"/>
      <c r="I74" s="357"/>
      <c r="J74" s="358"/>
      <c r="K74" s="361"/>
      <c r="L74" s="372" t="s">
        <v>102</v>
      </c>
      <c r="M74" s="373"/>
      <c r="N74" s="373"/>
      <c r="O74" s="373"/>
      <c r="P74" s="373"/>
      <c r="Q74" s="373"/>
      <c r="R74" s="373"/>
      <c r="S74" s="374"/>
    </row>
    <row r="75" spans="1:19" ht="15" customHeight="1" x14ac:dyDescent="0.25">
      <c r="A75" s="385"/>
      <c r="B75" s="352" t="s">
        <v>97</v>
      </c>
      <c r="C75" s="353"/>
      <c r="D75" s="353"/>
      <c r="E75" s="353"/>
      <c r="F75" s="354"/>
      <c r="G75" s="355"/>
      <c r="H75" s="356"/>
      <c r="I75" s="357"/>
      <c r="J75" s="358"/>
      <c r="K75" s="361"/>
      <c r="L75" s="372" t="s">
        <v>171</v>
      </c>
      <c r="M75" s="373"/>
      <c r="N75" s="373"/>
      <c r="O75" s="373"/>
      <c r="P75" s="373"/>
      <c r="Q75" s="373"/>
      <c r="R75" s="373"/>
      <c r="S75" s="374"/>
    </row>
    <row r="76" spans="1:19" ht="15" customHeight="1" x14ac:dyDescent="0.25">
      <c r="A76" s="385"/>
      <c r="B76" s="352" t="s">
        <v>99</v>
      </c>
      <c r="C76" s="353"/>
      <c r="D76" s="353"/>
      <c r="E76" s="353"/>
      <c r="F76" s="354"/>
      <c r="G76" s="355">
        <v>20</v>
      </c>
      <c r="H76" s="356"/>
      <c r="I76" s="357"/>
      <c r="J76" s="358"/>
      <c r="K76" s="361"/>
      <c r="L76" s="372"/>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c r="M77" s="373"/>
      <c r="N77" s="373"/>
      <c r="O77" s="373"/>
      <c r="P77" s="373"/>
      <c r="Q77" s="373"/>
      <c r="R77" s="373"/>
      <c r="S77" s="374"/>
    </row>
    <row r="78" spans="1:19" ht="15" customHeight="1" x14ac:dyDescent="0.25">
      <c r="A78" s="385"/>
      <c r="B78" s="352" t="s">
        <v>103</v>
      </c>
      <c r="C78" s="353"/>
      <c r="D78" s="353"/>
      <c r="E78" s="353"/>
      <c r="F78" s="354"/>
      <c r="G78" s="355"/>
      <c r="H78" s="356"/>
      <c r="I78" s="357"/>
      <c r="J78" s="358"/>
      <c r="K78" s="361"/>
      <c r="L78" s="372"/>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148</v>
      </c>
      <c r="M81" s="373"/>
      <c r="N81" s="373"/>
      <c r="O81" s="373"/>
      <c r="P81" s="373"/>
      <c r="Q81" s="373"/>
      <c r="R81" s="373"/>
      <c r="S81" s="374"/>
    </row>
    <row r="82" spans="1:19" ht="15" customHeight="1" x14ac:dyDescent="0.25">
      <c r="A82" s="385"/>
      <c r="B82" s="352" t="s">
        <v>110</v>
      </c>
      <c r="C82" s="353"/>
      <c r="D82" s="353"/>
      <c r="E82" s="353"/>
      <c r="F82" s="354"/>
      <c r="G82" s="355"/>
      <c r="H82" s="356"/>
      <c r="I82" s="357"/>
      <c r="J82" s="358"/>
      <c r="K82" s="361"/>
      <c r="L82" s="372" t="s">
        <v>111</v>
      </c>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t="s">
        <v>133</v>
      </c>
      <c r="M83" s="373"/>
      <c r="N83" s="373"/>
      <c r="O83" s="373"/>
      <c r="P83" s="373"/>
      <c r="Q83" s="373"/>
      <c r="R83" s="373"/>
      <c r="S83" s="374"/>
    </row>
    <row r="84" spans="1:19" ht="15" customHeight="1" x14ac:dyDescent="0.25">
      <c r="A84" s="385"/>
      <c r="B84" s="366" t="s">
        <v>11</v>
      </c>
      <c r="C84" s="367"/>
      <c r="D84" s="367"/>
      <c r="E84" s="367"/>
      <c r="F84" s="368"/>
      <c r="G84" s="369">
        <f>P1_POWiR!H73</f>
        <v>55</v>
      </c>
      <c r="H84" s="370"/>
      <c r="I84" s="371"/>
      <c r="J84" s="358"/>
      <c r="K84" s="361"/>
      <c r="L84" s="372"/>
      <c r="M84" s="373"/>
      <c r="N84" s="373"/>
      <c r="O84" s="373"/>
      <c r="P84" s="373"/>
      <c r="Q84" s="373"/>
      <c r="R84" s="373"/>
      <c r="S84" s="374"/>
    </row>
    <row r="85" spans="1:19" ht="15" customHeight="1" x14ac:dyDescent="0.25">
      <c r="A85" s="385"/>
      <c r="B85" s="375" t="s">
        <v>114</v>
      </c>
      <c r="C85" s="376"/>
      <c r="D85" s="376"/>
      <c r="E85" s="376"/>
      <c r="F85" s="377"/>
      <c r="G85" s="378">
        <f>SUM(G84,G71)</f>
        <v>75</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P1_POWiR!F73</f>
        <v>zaliczenie</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162</v>
      </c>
      <c r="C90" s="321"/>
      <c r="D90" s="321"/>
      <c r="E90" s="322"/>
      <c r="F90" s="323">
        <v>100</v>
      </c>
      <c r="G90" s="324"/>
      <c r="H90" s="324"/>
      <c r="I90" s="325"/>
      <c r="J90" s="344"/>
      <c r="K90" s="345"/>
      <c r="L90" s="326" t="s">
        <v>122</v>
      </c>
      <c r="M90" s="327"/>
      <c r="N90" s="327"/>
      <c r="O90" s="327"/>
      <c r="P90" s="327"/>
      <c r="Q90" s="327"/>
      <c r="R90" s="327"/>
      <c r="S90" s="328"/>
    </row>
    <row r="91" spans="1:19" ht="15" customHeight="1" x14ac:dyDescent="0.25">
      <c r="A91" s="340"/>
      <c r="B91" s="320"/>
      <c r="C91" s="321"/>
      <c r="D91" s="321"/>
      <c r="E91" s="322"/>
      <c r="F91" s="323"/>
      <c r="G91" s="324"/>
      <c r="H91" s="324"/>
      <c r="I91" s="325"/>
      <c r="J91" s="344"/>
      <c r="K91" s="345"/>
      <c r="L91" s="326" t="s">
        <v>123</v>
      </c>
      <c r="M91" s="327"/>
      <c r="N91" s="327"/>
      <c r="O91" s="327"/>
      <c r="P91" s="327"/>
      <c r="Q91" s="327"/>
      <c r="R91" s="327"/>
      <c r="S91" s="328"/>
    </row>
    <row r="92" spans="1:19" ht="15" customHeight="1" x14ac:dyDescent="0.25">
      <c r="A92" s="340"/>
      <c r="B92" s="320"/>
      <c r="C92" s="321"/>
      <c r="D92" s="321"/>
      <c r="E92" s="322"/>
      <c r="F92" s="323"/>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1282</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1283</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1284</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3900-000000000000}">
      <formula1>KEK_P1</formula1>
    </dataValidation>
    <dataValidation type="list" allowBlank="1" showInputMessage="1" showErrorMessage="1" sqref="N34:S53" xr:uid="{00000000-0002-0000-3900-000001000000}">
      <formula1>KEU_P1</formula1>
    </dataValidation>
    <dataValidation type="list" allowBlank="1" showInputMessage="1" showErrorMessage="1" sqref="N14:S33" xr:uid="{00000000-0002-0000-3900-000002000000}">
      <formula1>KEW_P1</formula1>
    </dataValidation>
    <dataValidation type="list" allowBlank="1" showInputMessage="1" showErrorMessage="1" sqref="L81:L85" xr:uid="{00000000-0002-0000-3900-000003000000}">
      <formula1>PRAC_STUD</formula1>
    </dataValidation>
    <dataValidation type="list" allowBlank="1" showInputMessage="1" showErrorMessage="1" sqref="L72:L79" xr:uid="{00000000-0002-0000-3900-000004000000}">
      <formula1>METODY</formula1>
    </dataValidation>
    <dataValidation type="list" allowBlank="1" showInputMessage="1" showErrorMessage="1" sqref="L7" xr:uid="{00000000-0002-0000-3900-000005000000}">
      <formula1>STATUS</formula1>
    </dataValidation>
    <dataValidation type="list" allowBlank="1" showInputMessage="1" showErrorMessage="1" sqref="B90:E94" xr:uid="{00000000-0002-0000-3900-000006000000}">
      <formula1>ZAL</formula1>
    </dataValidation>
  </dataValidations>
  <hyperlinks>
    <hyperlink ref="O13" r:id="rId1" xr:uid="{00000000-0004-0000-39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Arkusz57">
    <tabColor rgb="FFD5D5FF"/>
    <pageSetUpPr fitToPage="1"/>
  </sheetPr>
  <dimension ref="A1:R29"/>
  <sheetViews>
    <sheetView showGridLines="0" zoomScale="90" zoomScaleNormal="90" zoomScaleSheetLayoutView="50" workbookViewId="0">
      <selection activeCell="L22" sqref="L22:R22"/>
    </sheetView>
  </sheetViews>
  <sheetFormatPr defaultColWidth="8.7109375" defaultRowHeight="15" x14ac:dyDescent="0.25"/>
  <cols>
    <col min="1" max="1" width="16.7109375" customWidth="1"/>
    <col min="2" max="3" width="10.7109375" customWidth="1"/>
    <col min="4" max="5" width="20.7109375" customWidth="1"/>
    <col min="6" max="9" width="10.7109375" customWidth="1"/>
    <col min="10" max="10" width="20.7109375" customWidth="1"/>
    <col min="11" max="18" width="10.7109375" customWidth="1"/>
  </cols>
  <sheetData>
    <row r="1" spans="1:18" ht="26.25" thickBot="1" x14ac:dyDescent="0.3">
      <c r="A1" s="230" t="str">
        <f>P1_POWiR!B2</f>
        <v>2022/2023</v>
      </c>
      <c r="B1" s="231"/>
      <c r="C1" s="32"/>
      <c r="D1" s="1"/>
    </row>
    <row r="2" spans="1:18" ht="10.15" customHeight="1" thickBot="1" x14ac:dyDescent="0.3"/>
    <row r="3" spans="1:18" ht="39" customHeight="1" thickBot="1" x14ac:dyDescent="0.3">
      <c r="A3" s="232" t="s">
        <v>26</v>
      </c>
      <c r="B3" s="233"/>
      <c r="C3" s="235" t="str">
        <f>P1_POWiR!B74</f>
        <v>Moduł P1/13</v>
      </c>
      <c r="D3" s="236"/>
      <c r="E3" s="236"/>
      <c r="F3" s="237"/>
      <c r="G3" s="2"/>
      <c r="H3" s="2"/>
      <c r="I3" s="2"/>
      <c r="J3" s="2"/>
      <c r="K3" s="2"/>
      <c r="L3" s="3"/>
      <c r="M3" s="3"/>
      <c r="N3" s="3"/>
      <c r="O3" s="3"/>
      <c r="P3" s="3"/>
      <c r="Q3" s="3"/>
    </row>
    <row r="4" spans="1:18" ht="39.75" customHeight="1" thickBot="1" x14ac:dyDescent="0.3">
      <c r="A4" s="234" t="s">
        <v>27</v>
      </c>
      <c r="B4" s="234"/>
      <c r="C4" s="224" t="str">
        <f>P1_POWiR!C74</f>
        <v>MODUŁ AKTYWNOŚCI PRAKTYCZNYCH (2)</v>
      </c>
      <c r="D4" s="225"/>
      <c r="E4" s="225"/>
      <c r="F4" s="225"/>
      <c r="G4" s="225"/>
      <c r="H4" s="225"/>
      <c r="I4" s="225"/>
      <c r="J4" s="226"/>
      <c r="K4" s="229" t="s">
        <v>28</v>
      </c>
      <c r="L4" s="229"/>
      <c r="M4" s="62">
        <f>P1_POWiR!E74</f>
        <v>7</v>
      </c>
      <c r="N4" s="227" t="s">
        <v>29</v>
      </c>
      <c r="O4" s="228"/>
      <c r="P4" s="221" t="str">
        <f>P1_POWiR!J74</f>
        <v>dr J.Balcer</v>
      </c>
      <c r="Q4" s="222"/>
      <c r="R4" s="223"/>
    </row>
    <row r="5" spans="1:18" ht="10.15" customHeight="1" thickBot="1" x14ac:dyDescent="0.3">
      <c r="A5" s="244"/>
      <c r="B5" s="244"/>
      <c r="C5" s="244"/>
      <c r="D5" s="244"/>
      <c r="E5" s="244"/>
      <c r="F5" s="244"/>
      <c r="G5" s="244"/>
      <c r="H5" s="244"/>
      <c r="I5" s="244"/>
      <c r="J5" s="244"/>
      <c r="K5" s="244"/>
      <c r="L5" s="244"/>
      <c r="M5" s="244"/>
      <c r="N5" s="244"/>
      <c r="O5" s="244"/>
      <c r="P5" s="244"/>
      <c r="Q5" s="244"/>
      <c r="R5" s="244"/>
    </row>
    <row r="6" spans="1:18" ht="43.35" customHeight="1" thickBot="1" x14ac:dyDescent="0.3">
      <c r="A6" s="234" t="s">
        <v>30</v>
      </c>
      <c r="B6" s="234"/>
      <c r="C6" s="235" t="str">
        <f>P1_POWiR!B3</f>
        <v>PEDAGOGIKA</v>
      </c>
      <c r="D6" s="237"/>
      <c r="E6" s="4" t="str">
        <f>P1_POWiR!B4</f>
        <v>I stopnia</v>
      </c>
      <c r="F6" s="61" t="s">
        <v>31</v>
      </c>
      <c r="G6" s="5" t="s">
        <v>166</v>
      </c>
      <c r="H6" s="61" t="s">
        <v>33</v>
      </c>
      <c r="I6" s="5">
        <v>4</v>
      </c>
      <c r="J6" s="6" t="s">
        <v>34</v>
      </c>
      <c r="K6" s="245" t="s">
        <v>35</v>
      </c>
      <c r="L6" s="245"/>
      <c r="M6" s="246" t="s">
        <v>36</v>
      </c>
      <c r="N6" s="246"/>
      <c r="O6" s="40" t="s">
        <v>37</v>
      </c>
      <c r="P6" s="247" t="s">
        <v>38</v>
      </c>
      <c r="Q6" s="248"/>
      <c r="R6" s="62">
        <f>P1_POWiR!G74</f>
        <v>150</v>
      </c>
    </row>
    <row r="7" spans="1:18" ht="10.15" customHeight="1" thickBot="1" x14ac:dyDescent="0.3">
      <c r="B7" s="7"/>
      <c r="C7" s="7"/>
      <c r="D7" s="7"/>
      <c r="E7" s="7"/>
      <c r="F7" s="7"/>
      <c r="G7" s="7"/>
      <c r="H7" s="7"/>
      <c r="I7" s="7"/>
      <c r="J7" s="7"/>
      <c r="K7" s="7"/>
      <c r="L7" s="7"/>
      <c r="M7" s="8"/>
      <c r="N7" s="7"/>
      <c r="O7" s="7"/>
      <c r="P7" s="7"/>
      <c r="Q7" s="7"/>
    </row>
    <row r="8" spans="1:18" ht="15" customHeight="1" x14ac:dyDescent="0.25">
      <c r="A8" s="249"/>
      <c r="B8" s="250"/>
      <c r="C8" s="250"/>
      <c r="D8" s="250"/>
      <c r="E8" s="250"/>
      <c r="F8" s="250"/>
      <c r="G8" s="250"/>
      <c r="H8" s="250"/>
      <c r="I8" s="250"/>
      <c r="J8" s="250"/>
      <c r="K8" s="250"/>
      <c r="L8" s="250"/>
      <c r="M8" s="250"/>
      <c r="N8" s="250"/>
      <c r="O8" s="250"/>
      <c r="P8" s="250"/>
      <c r="Q8" s="250"/>
      <c r="R8" s="251"/>
    </row>
    <row r="9" spans="1:18" ht="30" customHeight="1" x14ac:dyDescent="0.25">
      <c r="A9" s="252" t="s">
        <v>39</v>
      </c>
      <c r="B9" s="253"/>
      <c r="C9" s="253"/>
      <c r="D9" s="253"/>
      <c r="E9" s="253"/>
      <c r="F9" s="253"/>
      <c r="G9" s="253"/>
      <c r="H9" s="253"/>
      <c r="I9" s="253"/>
      <c r="J9" s="253"/>
      <c r="K9" s="253"/>
      <c r="L9" s="253"/>
      <c r="M9" s="253"/>
      <c r="N9" s="253"/>
      <c r="O9" s="253"/>
      <c r="P9" s="253"/>
      <c r="Q9" s="253"/>
      <c r="R9" s="254"/>
    </row>
    <row r="10" spans="1:18" ht="15" customHeight="1" x14ac:dyDescent="0.25">
      <c r="A10" s="255" t="s">
        <v>40</v>
      </c>
      <c r="B10" s="256"/>
      <c r="C10" s="256"/>
      <c r="D10" s="256"/>
      <c r="E10" s="256"/>
      <c r="F10" s="256"/>
      <c r="G10" s="256"/>
      <c r="H10" s="256"/>
      <c r="I10" s="256"/>
      <c r="J10" s="256"/>
      <c r="K10" s="256"/>
      <c r="L10" s="256"/>
      <c r="M10" s="256"/>
      <c r="N10" s="256"/>
      <c r="O10" s="256"/>
      <c r="P10" s="256"/>
      <c r="Q10" s="256"/>
      <c r="R10" s="257"/>
    </row>
    <row r="11" spans="1:18" ht="100.15" customHeight="1" thickBot="1" x14ac:dyDescent="0.3">
      <c r="A11" s="258" t="s">
        <v>1203</v>
      </c>
      <c r="B11" s="259"/>
      <c r="C11" s="259"/>
      <c r="D11" s="259"/>
      <c r="E11" s="259"/>
      <c r="F11" s="259"/>
      <c r="G11" s="259"/>
      <c r="H11" s="259"/>
      <c r="I11" s="259"/>
      <c r="J11" s="259"/>
      <c r="K11" s="259"/>
      <c r="L11" s="259"/>
      <c r="M11" s="259"/>
      <c r="N11" s="259"/>
      <c r="O11" s="259"/>
      <c r="P11" s="259"/>
      <c r="Q11" s="259"/>
      <c r="R11" s="260"/>
    </row>
    <row r="12" spans="1:18" ht="10.15" customHeight="1" thickBot="1" x14ac:dyDescent="0.3">
      <c r="A12" s="264"/>
      <c r="B12" s="264"/>
      <c r="C12" s="264"/>
      <c r="D12" s="264"/>
      <c r="E12" s="264"/>
      <c r="F12" s="264"/>
      <c r="G12" s="264"/>
      <c r="H12" s="264"/>
      <c r="I12" s="264"/>
      <c r="J12" s="264"/>
      <c r="K12" s="264"/>
      <c r="L12" s="264"/>
      <c r="M12" s="264"/>
      <c r="N12" s="264"/>
      <c r="O12" s="264"/>
      <c r="P12" s="264"/>
      <c r="Q12" s="264"/>
      <c r="R12" s="264"/>
    </row>
    <row r="13" spans="1:18" ht="15" customHeight="1" x14ac:dyDescent="0.25">
      <c r="A13" s="58"/>
      <c r="B13" s="59"/>
      <c r="C13" s="59"/>
      <c r="D13" s="59"/>
      <c r="E13" s="59"/>
      <c r="F13" s="59"/>
      <c r="G13" s="59"/>
      <c r="H13" s="59"/>
      <c r="I13" s="59"/>
      <c r="J13" s="59"/>
      <c r="K13" s="59"/>
      <c r="L13" s="59"/>
      <c r="M13" s="59"/>
      <c r="N13" s="59"/>
      <c r="O13" s="59"/>
      <c r="P13" s="59"/>
      <c r="Q13" s="59"/>
      <c r="R13" s="60"/>
    </row>
    <row r="14" spans="1:18" ht="30" customHeight="1" x14ac:dyDescent="0.25">
      <c r="A14" s="252" t="s">
        <v>41</v>
      </c>
      <c r="B14" s="253"/>
      <c r="C14" s="253"/>
      <c r="D14" s="253"/>
      <c r="E14" s="253"/>
      <c r="F14" s="253"/>
      <c r="G14" s="253"/>
      <c r="H14" s="253"/>
      <c r="I14" s="253"/>
      <c r="J14" s="253"/>
      <c r="K14" s="253"/>
      <c r="L14" s="253"/>
      <c r="M14" s="253"/>
      <c r="N14" s="253"/>
      <c r="O14" s="253"/>
      <c r="P14" s="253"/>
      <c r="Q14" s="253"/>
      <c r="R14" s="254"/>
    </row>
    <row r="15" spans="1:18" s="9" customFormat="1" ht="15" customHeight="1" x14ac:dyDescent="0.25">
      <c r="A15" s="268" t="s">
        <v>42</v>
      </c>
      <c r="B15" s="269"/>
      <c r="C15" s="269"/>
      <c r="D15" s="269"/>
      <c r="E15" s="269"/>
      <c r="F15" s="269"/>
      <c r="G15" s="269"/>
      <c r="H15" s="269"/>
      <c r="I15" s="269"/>
      <c r="J15" s="269"/>
      <c r="K15" s="269"/>
      <c r="L15" s="269"/>
      <c r="M15" s="269"/>
      <c r="N15" s="269"/>
      <c r="O15" s="269"/>
      <c r="P15" s="269"/>
      <c r="Q15" s="269"/>
      <c r="R15" s="270"/>
    </row>
    <row r="16" spans="1:18" ht="48.75" customHeight="1" thickBot="1" x14ac:dyDescent="0.3">
      <c r="A16" s="265" t="s">
        <v>1204</v>
      </c>
      <c r="B16" s="266"/>
      <c r="C16" s="266"/>
      <c r="D16" s="266"/>
      <c r="E16" s="266"/>
      <c r="F16" s="266"/>
      <c r="G16" s="266"/>
      <c r="H16" s="266"/>
      <c r="I16" s="266"/>
      <c r="J16" s="266"/>
      <c r="K16" s="266"/>
      <c r="L16" s="266"/>
      <c r="M16" s="266"/>
      <c r="N16" s="266"/>
      <c r="O16" s="266"/>
      <c r="P16" s="266"/>
      <c r="Q16" s="266"/>
      <c r="R16" s="267"/>
    </row>
    <row r="17" spans="1:18" ht="10.15" customHeight="1" thickBot="1" x14ac:dyDescent="0.3">
      <c r="A17" s="264"/>
      <c r="B17" s="264"/>
      <c r="C17" s="264"/>
      <c r="D17" s="264"/>
      <c r="E17" s="264"/>
      <c r="F17" s="264"/>
      <c r="G17" s="264"/>
      <c r="H17" s="264"/>
      <c r="I17" s="264"/>
      <c r="J17" s="264"/>
      <c r="K17" s="264"/>
      <c r="L17" s="264"/>
      <c r="M17" s="264"/>
      <c r="N17" s="264"/>
      <c r="O17" s="264"/>
      <c r="P17" s="264"/>
      <c r="Q17" s="264"/>
      <c r="R17" s="264"/>
    </row>
    <row r="18" spans="1:18" ht="15" customHeight="1" x14ac:dyDescent="0.25">
      <c r="A18" s="249"/>
      <c r="B18" s="250"/>
      <c r="C18" s="250"/>
      <c r="D18" s="250"/>
      <c r="E18" s="250"/>
      <c r="F18" s="250"/>
      <c r="G18" s="250"/>
      <c r="H18" s="250"/>
      <c r="I18" s="250"/>
      <c r="J18" s="250"/>
      <c r="K18" s="250"/>
      <c r="L18" s="250"/>
      <c r="M18" s="250"/>
      <c r="N18" s="250"/>
      <c r="O18" s="250"/>
      <c r="P18" s="250"/>
      <c r="Q18" s="250"/>
      <c r="R18" s="251"/>
    </row>
    <row r="19" spans="1:18" ht="30" customHeight="1" x14ac:dyDescent="0.25">
      <c r="A19" s="252" t="s">
        <v>43</v>
      </c>
      <c r="B19" s="253"/>
      <c r="C19" s="253"/>
      <c r="D19" s="253"/>
      <c r="E19" s="253"/>
      <c r="F19" s="253"/>
      <c r="G19" s="253"/>
      <c r="H19" s="253"/>
      <c r="I19" s="253"/>
      <c r="J19" s="253"/>
      <c r="K19" s="253"/>
      <c r="L19" s="253"/>
      <c r="M19" s="253"/>
      <c r="N19" s="253"/>
      <c r="O19" s="253"/>
      <c r="P19" s="253"/>
      <c r="Q19" s="253"/>
      <c r="R19" s="254"/>
    </row>
    <row r="20" spans="1:18" ht="15" customHeight="1" x14ac:dyDescent="0.25">
      <c r="A20" s="268" t="s">
        <v>44</v>
      </c>
      <c r="B20" s="269"/>
      <c r="C20" s="269"/>
      <c r="D20" s="269"/>
      <c r="E20" s="269"/>
      <c r="F20" s="269"/>
      <c r="G20" s="269"/>
      <c r="H20" s="269"/>
      <c r="I20" s="269"/>
      <c r="J20" s="269"/>
      <c r="K20" s="269"/>
      <c r="L20" s="269"/>
      <c r="M20" s="269"/>
      <c r="N20" s="269"/>
      <c r="O20" s="269"/>
      <c r="P20" s="269"/>
      <c r="Q20" s="269"/>
      <c r="R20" s="270"/>
    </row>
    <row r="21" spans="1:18" ht="40.15" customHeight="1" x14ac:dyDescent="0.25">
      <c r="A21" s="271" t="s">
        <v>45</v>
      </c>
      <c r="B21" s="272"/>
      <c r="C21" s="272"/>
      <c r="D21" s="272"/>
      <c r="E21" s="273"/>
      <c r="F21" s="274" t="s">
        <v>46</v>
      </c>
      <c r="G21" s="275"/>
      <c r="H21" s="275"/>
      <c r="I21" s="275"/>
      <c r="J21" s="275"/>
      <c r="K21" s="277"/>
      <c r="L21" s="274" t="s">
        <v>47</v>
      </c>
      <c r="M21" s="275"/>
      <c r="N21" s="275"/>
      <c r="O21" s="275"/>
      <c r="P21" s="275"/>
      <c r="Q21" s="275"/>
      <c r="R21" s="276"/>
    </row>
    <row r="22" spans="1:18" ht="127.5" customHeight="1" thickBot="1" x14ac:dyDescent="0.3">
      <c r="A22" s="462" t="s">
        <v>1205</v>
      </c>
      <c r="B22" s="262"/>
      <c r="C22" s="262"/>
      <c r="D22" s="262"/>
      <c r="E22" s="262"/>
      <c r="F22" s="262" t="s">
        <v>1207</v>
      </c>
      <c r="G22" s="262"/>
      <c r="H22" s="262"/>
      <c r="I22" s="262"/>
      <c r="J22" s="262"/>
      <c r="K22" s="262"/>
      <c r="L22" s="262" t="s">
        <v>1206</v>
      </c>
      <c r="M22" s="262"/>
      <c r="N22" s="262"/>
      <c r="O22" s="262"/>
      <c r="P22" s="262"/>
      <c r="Q22" s="262"/>
      <c r="R22" s="263"/>
    </row>
    <row r="23" spans="1:18" ht="10.15" customHeight="1" thickBot="1" x14ac:dyDescent="0.3">
      <c r="A23" s="264"/>
      <c r="B23" s="264"/>
      <c r="C23" s="264"/>
      <c r="D23" s="264"/>
      <c r="E23" s="264"/>
      <c r="F23" s="264"/>
      <c r="G23" s="264"/>
      <c r="H23" s="264"/>
      <c r="I23" s="264"/>
      <c r="J23" s="264"/>
      <c r="K23" s="264"/>
      <c r="L23" s="264"/>
      <c r="M23" s="264"/>
      <c r="N23" s="264"/>
      <c r="O23" s="264"/>
      <c r="P23" s="264"/>
      <c r="Q23" s="264"/>
      <c r="R23" s="264"/>
    </row>
    <row r="24" spans="1:18" ht="15" customHeight="1" x14ac:dyDescent="0.25">
      <c r="A24" s="33"/>
      <c r="B24" s="34"/>
      <c r="C24" s="34"/>
      <c r="D24" s="34"/>
      <c r="E24" s="34"/>
      <c r="F24" s="34"/>
      <c r="G24" s="34"/>
      <c r="H24" s="34"/>
      <c r="I24" s="34"/>
      <c r="J24" s="34"/>
      <c r="K24" s="34"/>
      <c r="L24" s="34"/>
      <c r="M24" s="34"/>
      <c r="N24" s="34"/>
      <c r="O24" s="34"/>
      <c r="P24" s="34"/>
      <c r="Q24" s="34"/>
      <c r="R24" s="35"/>
    </row>
    <row r="25" spans="1:18" ht="20.100000000000001" customHeight="1" x14ac:dyDescent="0.25">
      <c r="A25" s="278" t="s">
        <v>48</v>
      </c>
      <c r="B25" s="279"/>
      <c r="C25" s="279"/>
      <c r="D25" s="279"/>
      <c r="E25" s="279"/>
      <c r="F25" s="279"/>
      <c r="G25" s="279"/>
      <c r="H25" s="279"/>
      <c r="I25" s="279"/>
      <c r="J25" s="279"/>
      <c r="K25" s="279"/>
      <c r="L25" s="279"/>
      <c r="M25" s="279"/>
      <c r="N25" s="279"/>
      <c r="O25" s="279"/>
      <c r="P25" s="279"/>
      <c r="Q25" s="279"/>
      <c r="R25" s="280"/>
    </row>
    <row r="26" spans="1:18" ht="25.15" customHeight="1" x14ac:dyDescent="0.25">
      <c r="A26" s="26" t="s">
        <v>49</v>
      </c>
      <c r="B26" s="281" t="str">
        <f>P1_POWiR!B74</f>
        <v>Moduł P1/13</v>
      </c>
      <c r="C26" s="282"/>
      <c r="D26" s="30" t="str">
        <f>P1_POWiR!B75</f>
        <v>Przedmiot 13.1.</v>
      </c>
      <c r="E26" s="50" t="str">
        <f>P1_POWiR!B74</f>
        <v>Moduł P1/13</v>
      </c>
      <c r="F26" s="289" t="str">
        <f>P1_POWiR!B76</f>
        <v>Przedmiot 13.2.</v>
      </c>
      <c r="G26" s="290"/>
      <c r="H26" s="297"/>
      <c r="I26" s="298"/>
      <c r="J26" s="31"/>
      <c r="K26" s="305"/>
      <c r="L26" s="306"/>
      <c r="M26" s="305"/>
      <c r="N26" s="306"/>
      <c r="O26" s="307"/>
      <c r="P26" s="308"/>
      <c r="Q26" s="307"/>
      <c r="R26" s="309"/>
    </row>
    <row r="27" spans="1:18" ht="59.25" customHeight="1" x14ac:dyDescent="0.25">
      <c r="A27" s="26" t="s">
        <v>50</v>
      </c>
      <c r="B27" s="286" t="str">
        <f>P1_POWiR!C75</f>
        <v>Praktyka pedagogiczna</v>
      </c>
      <c r="C27" s="287"/>
      <c r="D27" s="288"/>
      <c r="E27" s="291" t="str">
        <f>P1_POWiR!C76</f>
        <v>Inne aktywnosci</v>
      </c>
      <c r="F27" s="292"/>
      <c r="G27" s="293"/>
      <c r="H27" s="299"/>
      <c r="I27" s="300"/>
      <c r="J27" s="301"/>
      <c r="K27" s="310"/>
      <c r="L27" s="311"/>
      <c r="M27" s="311"/>
      <c r="N27" s="312"/>
      <c r="O27" s="313"/>
      <c r="P27" s="314"/>
      <c r="Q27" s="314"/>
      <c r="R27" s="315"/>
    </row>
    <row r="28" spans="1:18" ht="30" customHeight="1" thickBot="1" x14ac:dyDescent="0.3">
      <c r="A28" s="36" t="s">
        <v>51</v>
      </c>
      <c r="B28" s="283">
        <f>P1_POWiR!E75</f>
        <v>6</v>
      </c>
      <c r="C28" s="284"/>
      <c r="D28" s="285"/>
      <c r="E28" s="294">
        <f>P1_POWiR!E64</f>
        <v>2</v>
      </c>
      <c r="F28" s="295"/>
      <c r="G28" s="296"/>
      <c r="H28" s="302"/>
      <c r="I28" s="303"/>
      <c r="J28" s="304"/>
      <c r="K28" s="238"/>
      <c r="L28" s="239"/>
      <c r="M28" s="239"/>
      <c r="N28" s="240"/>
      <c r="O28" s="241"/>
      <c r="P28" s="242"/>
      <c r="Q28" s="242"/>
      <c r="R28" s="243"/>
    </row>
    <row r="29" spans="1:18" ht="34.5" hidden="1" customHeight="1" thickBot="1" x14ac:dyDescent="0.3">
      <c r="A29" s="67"/>
      <c r="B29" s="68"/>
      <c r="C29" s="69" t="s">
        <v>52</v>
      </c>
      <c r="D29" s="70"/>
      <c r="E29" s="71"/>
      <c r="F29" s="72" t="s">
        <v>52</v>
      </c>
      <c r="G29" s="73"/>
      <c r="H29" s="74"/>
      <c r="I29" s="75" t="s">
        <v>52</v>
      </c>
      <c r="J29" s="76"/>
      <c r="K29" s="77"/>
      <c r="L29" s="78" t="s">
        <v>52</v>
      </c>
      <c r="M29" s="79"/>
      <c r="N29" s="80"/>
      <c r="O29" s="81"/>
      <c r="P29" s="82" t="s">
        <v>52</v>
      </c>
      <c r="Q29" s="83"/>
      <c r="R29" s="84"/>
    </row>
  </sheetData>
  <sheetProtection sheet="1" objects="1" scenarios="1"/>
  <mergeCells count="51">
    <mergeCell ref="A1:B1"/>
    <mergeCell ref="A3:B3"/>
    <mergeCell ref="C3:F3"/>
    <mergeCell ref="A4:B4"/>
    <mergeCell ref="C4:J4"/>
    <mergeCell ref="N4:O4"/>
    <mergeCell ref="P4:R4"/>
    <mergeCell ref="A5:R5"/>
    <mergeCell ref="A6:B6"/>
    <mergeCell ref="C6:D6"/>
    <mergeCell ref="K6:L6"/>
    <mergeCell ref="M6:N6"/>
    <mergeCell ref="P6:Q6"/>
    <mergeCell ref="K4:L4"/>
    <mergeCell ref="A20:R20"/>
    <mergeCell ref="A8:R8"/>
    <mergeCell ref="A9:R9"/>
    <mergeCell ref="A10:R10"/>
    <mergeCell ref="A11:R11"/>
    <mergeCell ref="A12:R12"/>
    <mergeCell ref="A14:R14"/>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list" allowBlank="1" showInputMessage="1" showErrorMessage="1" sqref="K6:L6" xr:uid="{00000000-0002-0000-3A00-000000000000}">
      <formula1>STATUS</formula1>
    </dataValidation>
    <dataValidation type="textLength" allowBlank="1" showInputMessage="1" showErrorMessage="1" errorTitle="ilość znaków" error="treść powinna mieć pomiędzy 20 a 1100 znaków" sqref="A11:R11" xr:uid="{00000000-0002-0000-3A00-000001000000}">
      <formula1>20</formula1>
      <formula2>1200</formula2>
    </dataValidation>
  </dataValidations>
  <hyperlinks>
    <hyperlink ref="F29" r:id="rId1" xr:uid="{00000000-0004-0000-3A00-000000000000}"/>
    <hyperlink ref="L29" r:id="rId2" xr:uid="{00000000-0004-0000-3A00-000001000000}"/>
    <hyperlink ref="P29" r:id="rId3" xr:uid="{00000000-0004-0000-3A00-000002000000}"/>
    <hyperlink ref="C29" r:id="rId4" xr:uid="{00000000-0004-0000-3A00-000003000000}"/>
    <hyperlink ref="I29" r:id="rId5" xr:uid="{00000000-0004-0000-3A00-000004000000}"/>
  </hyperlinks>
  <printOptions horizontalCentered="1"/>
  <pageMargins left="0.70866141732283472" right="0.70866141732283472" top="0.74803149606299213" bottom="0.74803149606299213" header="0.31496062992125984" footer="0.31496062992125984"/>
  <pageSetup paperSize="9" scale="55" orientation="landscape" r:id="rId6"/>
  <headerFooter>
    <oddHeader>&amp;C&amp;"Century Gothic,Pogrubiony"&amp;12&amp;K05-044KARTA MODUŁU</oddHeader>
  </headerFooter>
  <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usz7">
    <pageSetUpPr fitToPage="1"/>
  </sheetPr>
  <dimension ref="A1:S103"/>
  <sheetViews>
    <sheetView showGridLines="0" zoomScale="95" zoomScaleNormal="95" zoomScaleSheetLayoutView="80" workbookViewId="0">
      <selection activeCell="F91" sqref="F91:I91"/>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P1_POWiR!B12</f>
        <v>Moduł P1/1</v>
      </c>
      <c r="B3" s="452"/>
      <c r="C3" s="452"/>
      <c r="D3" s="453" t="str">
        <f>P1_POWiR!C12</f>
        <v>SPOŁECZNO-HUMANISTYCZNE PODSTAWY PEDAGOGIKI</v>
      </c>
      <c r="E3" s="454"/>
      <c r="F3" s="454"/>
      <c r="G3" s="454"/>
      <c r="H3" s="454"/>
      <c r="I3" s="454"/>
      <c r="J3" s="454"/>
      <c r="K3" s="455"/>
      <c r="L3" s="3"/>
      <c r="M3" s="3"/>
      <c r="N3" s="3"/>
      <c r="O3" s="3"/>
      <c r="P3" s="3"/>
      <c r="Q3" s="3"/>
      <c r="R3" s="3"/>
    </row>
    <row r="4" spans="1:19" ht="18.75" thickBot="1" x14ac:dyDescent="0.3">
      <c r="A4" s="456" t="s">
        <v>49</v>
      </c>
      <c r="B4" s="456"/>
      <c r="C4" s="456"/>
      <c r="D4" s="457" t="str">
        <f>P1_POWiR!B16</f>
        <v>Przedmiot 1.4.</v>
      </c>
      <c r="E4" s="458"/>
      <c r="F4" s="458"/>
      <c r="G4" s="458"/>
      <c r="H4" s="458"/>
      <c r="I4" s="458"/>
      <c r="J4" s="458"/>
      <c r="K4" s="459"/>
      <c r="L4" s="3"/>
      <c r="M4" s="3"/>
      <c r="N4" s="3"/>
      <c r="O4" s="3"/>
      <c r="P4" s="3"/>
      <c r="Q4" s="3"/>
      <c r="R4" s="3"/>
    </row>
    <row r="5" spans="1:19" ht="21" thickBot="1" x14ac:dyDescent="0.3">
      <c r="A5" s="446" t="s">
        <v>50</v>
      </c>
      <c r="B5" s="446"/>
      <c r="C5" s="446"/>
      <c r="D5" s="460" t="str">
        <f>P1_POWiR!C16</f>
        <v>Podstawy ekonomii</v>
      </c>
      <c r="E5" s="460"/>
      <c r="F5" s="460"/>
      <c r="G5" s="460"/>
      <c r="H5" s="460"/>
      <c r="I5" s="460"/>
      <c r="J5" s="460"/>
      <c r="K5" s="460"/>
      <c r="L5" s="444" t="s">
        <v>28</v>
      </c>
      <c r="M5" s="444"/>
      <c r="N5" s="38">
        <f>P1_POWiR!E16</f>
        <v>4</v>
      </c>
      <c r="O5" s="444" t="s">
        <v>29</v>
      </c>
      <c r="P5" s="444"/>
      <c r="Q5" s="445" t="str">
        <f>P1_POWiR!J12</f>
        <v>prof. E.Radecki</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(1)'!G6</f>
        <v>I</v>
      </c>
      <c r="H7" s="86" t="s">
        <v>33</v>
      </c>
      <c r="I7" s="37">
        <f>'M (1)'!I6</f>
        <v>1</v>
      </c>
      <c r="J7" s="247" t="s">
        <v>53</v>
      </c>
      <c r="K7" s="248"/>
      <c r="L7" s="447" t="s">
        <v>35</v>
      </c>
      <c r="M7" s="448"/>
      <c r="N7" s="6" t="s">
        <v>36</v>
      </c>
      <c r="O7" s="449" t="s">
        <v>37</v>
      </c>
      <c r="P7" s="449"/>
      <c r="Q7" s="450" t="s">
        <v>38</v>
      </c>
      <c r="R7" s="450"/>
      <c r="S7" s="39">
        <f>P1_POWiR!G16</f>
        <v>18</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528</v>
      </c>
      <c r="C14" s="401"/>
      <c r="D14" s="401"/>
      <c r="E14" s="401"/>
      <c r="F14" s="401"/>
      <c r="G14" s="401"/>
      <c r="H14" s="401"/>
      <c r="I14" s="401"/>
      <c r="J14" s="401"/>
      <c r="K14" s="401"/>
      <c r="L14" s="401"/>
      <c r="M14" s="402"/>
      <c r="N14" s="409" t="s">
        <v>493</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t="s">
        <v>499</v>
      </c>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c r="O18" s="396"/>
      <c r="P18" s="396"/>
      <c r="Q18" s="396"/>
      <c r="R18" s="396"/>
      <c r="S18" s="397"/>
    </row>
    <row r="19" spans="1:19" ht="15" customHeight="1" x14ac:dyDescent="0.25">
      <c r="A19" s="385"/>
      <c r="B19" s="412" t="s">
        <v>529</v>
      </c>
      <c r="C19" s="413"/>
      <c r="D19" s="413"/>
      <c r="E19" s="413"/>
      <c r="F19" s="413"/>
      <c r="G19" s="413"/>
      <c r="H19" s="413"/>
      <c r="I19" s="413"/>
      <c r="J19" s="413"/>
      <c r="K19" s="413"/>
      <c r="L19" s="413"/>
      <c r="M19" s="414"/>
      <c r="N19" s="415" t="s">
        <v>493</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t="s">
        <v>513</v>
      </c>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t="s">
        <v>530</v>
      </c>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t="s">
        <v>529</v>
      </c>
      <c r="C24" s="413"/>
      <c r="D24" s="413"/>
      <c r="E24" s="413"/>
      <c r="F24" s="413"/>
      <c r="G24" s="413"/>
      <c r="H24" s="413"/>
      <c r="I24" s="413"/>
      <c r="J24" s="413"/>
      <c r="K24" s="413"/>
      <c r="L24" s="413"/>
      <c r="M24" s="414"/>
      <c r="N24" s="415" t="s">
        <v>493</v>
      </c>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t="s">
        <v>531</v>
      </c>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t="s">
        <v>532</v>
      </c>
      <c r="C29" s="413"/>
      <c r="D29" s="413"/>
      <c r="E29" s="413"/>
      <c r="F29" s="413"/>
      <c r="G29" s="413"/>
      <c r="H29" s="413"/>
      <c r="I29" s="413"/>
      <c r="J29" s="413"/>
      <c r="K29" s="413"/>
      <c r="L29" s="413"/>
      <c r="M29" s="414"/>
      <c r="N29" s="415" t="s">
        <v>493</v>
      </c>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t="s">
        <v>533</v>
      </c>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534</v>
      </c>
      <c r="C34" s="401"/>
      <c r="D34" s="401"/>
      <c r="E34" s="401"/>
      <c r="F34" s="401"/>
      <c r="G34" s="401"/>
      <c r="H34" s="401"/>
      <c r="I34" s="401"/>
      <c r="J34" s="401"/>
      <c r="K34" s="401"/>
      <c r="L34" s="401"/>
      <c r="M34" s="402"/>
      <c r="N34" s="409" t="s">
        <v>501</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t="s">
        <v>535</v>
      </c>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536</v>
      </c>
      <c r="C39" s="413"/>
      <c r="D39" s="413"/>
      <c r="E39" s="413"/>
      <c r="F39" s="413"/>
      <c r="G39" s="413"/>
      <c r="H39" s="413"/>
      <c r="I39" s="413"/>
      <c r="J39" s="413"/>
      <c r="K39" s="413"/>
      <c r="L39" s="413"/>
      <c r="M39" s="414"/>
      <c r="N39" s="415" t="s">
        <v>501</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t="s">
        <v>537</v>
      </c>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t="s">
        <v>517</v>
      </c>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t="s">
        <v>538</v>
      </c>
      <c r="C44" s="413"/>
      <c r="D44" s="413"/>
      <c r="E44" s="413"/>
      <c r="F44" s="413"/>
      <c r="G44" s="413"/>
      <c r="H44" s="413"/>
      <c r="I44" s="413"/>
      <c r="J44" s="413"/>
      <c r="K44" s="413"/>
      <c r="L44" s="413"/>
      <c r="M44" s="414"/>
      <c r="N44" s="415" t="s">
        <v>519</v>
      </c>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t="s">
        <v>539</v>
      </c>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t="s">
        <v>540</v>
      </c>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c r="C49" s="413"/>
      <c r="D49" s="413"/>
      <c r="E49" s="413"/>
      <c r="F49" s="413"/>
      <c r="G49" s="413"/>
      <c r="H49" s="413"/>
      <c r="I49" s="413"/>
      <c r="J49" s="413"/>
      <c r="K49" s="413"/>
      <c r="L49" s="413"/>
      <c r="M49" s="414"/>
      <c r="N49" s="415"/>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541</v>
      </c>
      <c r="C54" s="401"/>
      <c r="D54" s="401"/>
      <c r="E54" s="401"/>
      <c r="F54" s="401"/>
      <c r="G54" s="401"/>
      <c r="H54" s="401"/>
      <c r="I54" s="401"/>
      <c r="J54" s="401"/>
      <c r="K54" s="401"/>
      <c r="L54" s="401"/>
      <c r="M54" s="402"/>
      <c r="N54" s="409" t="s">
        <v>507</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t="s">
        <v>524</v>
      </c>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t="s">
        <v>542</v>
      </c>
      <c r="C59" s="413"/>
      <c r="D59" s="413"/>
      <c r="E59" s="413"/>
      <c r="F59" s="413"/>
      <c r="G59" s="413"/>
      <c r="H59" s="413"/>
      <c r="I59" s="413"/>
      <c r="J59" s="413"/>
      <c r="K59" s="413"/>
      <c r="L59" s="413"/>
      <c r="M59" s="414"/>
      <c r="N59" s="415" t="s">
        <v>505</v>
      </c>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t="s">
        <v>524</v>
      </c>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t="s">
        <v>543</v>
      </c>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t="s">
        <v>544</v>
      </c>
      <c r="C64" s="413"/>
      <c r="D64" s="413"/>
      <c r="E64" s="413"/>
      <c r="F64" s="413"/>
      <c r="G64" s="413"/>
      <c r="H64" s="413"/>
      <c r="I64" s="413"/>
      <c r="J64" s="413"/>
      <c r="K64" s="413"/>
      <c r="L64" s="413"/>
      <c r="M64" s="414"/>
      <c r="N64" s="415" t="s">
        <v>505</v>
      </c>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t="s">
        <v>543</v>
      </c>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P1_POWiR!G16</f>
        <v>18</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18</v>
      </c>
      <c r="H72" s="379"/>
      <c r="I72" s="380"/>
      <c r="J72" s="358"/>
      <c r="K72" s="361"/>
      <c r="L72" s="372" t="s">
        <v>93</v>
      </c>
      <c r="M72" s="373"/>
      <c r="N72" s="373"/>
      <c r="O72" s="373"/>
      <c r="P72" s="373"/>
      <c r="Q72" s="373"/>
      <c r="R72" s="373"/>
      <c r="S72" s="374"/>
    </row>
    <row r="73" spans="1:19" ht="15" customHeight="1" x14ac:dyDescent="0.25">
      <c r="A73" s="385"/>
      <c r="B73" s="352" t="s">
        <v>93</v>
      </c>
      <c r="C73" s="353"/>
      <c r="D73" s="353"/>
      <c r="E73" s="353"/>
      <c r="F73" s="354"/>
      <c r="G73" s="355">
        <v>6</v>
      </c>
      <c r="H73" s="356"/>
      <c r="I73" s="357"/>
      <c r="J73" s="358"/>
      <c r="K73" s="361"/>
      <c r="L73" s="372" t="s">
        <v>92</v>
      </c>
      <c r="M73" s="373"/>
      <c r="N73" s="373"/>
      <c r="O73" s="373"/>
      <c r="P73" s="373"/>
      <c r="Q73" s="373"/>
      <c r="R73" s="373"/>
      <c r="S73" s="374"/>
    </row>
    <row r="74" spans="1:19" ht="15" customHeight="1" x14ac:dyDescent="0.25">
      <c r="A74" s="385"/>
      <c r="B74" s="352" t="s">
        <v>95</v>
      </c>
      <c r="C74" s="353"/>
      <c r="D74" s="353"/>
      <c r="E74" s="353"/>
      <c r="F74" s="354"/>
      <c r="G74" s="355">
        <v>6</v>
      </c>
      <c r="H74" s="356"/>
      <c r="I74" s="357"/>
      <c r="J74" s="358"/>
      <c r="K74" s="361"/>
      <c r="L74" s="372" t="s">
        <v>94</v>
      </c>
      <c r="M74" s="373"/>
      <c r="N74" s="373"/>
      <c r="O74" s="373"/>
      <c r="P74" s="373"/>
      <c r="Q74" s="373"/>
      <c r="R74" s="373"/>
      <c r="S74" s="374"/>
    </row>
    <row r="75" spans="1:19" ht="15" customHeight="1" x14ac:dyDescent="0.25">
      <c r="A75" s="385"/>
      <c r="B75" s="352" t="s">
        <v>97</v>
      </c>
      <c r="C75" s="353"/>
      <c r="D75" s="353"/>
      <c r="E75" s="353"/>
      <c r="F75" s="354"/>
      <c r="G75" s="355">
        <v>4</v>
      </c>
      <c r="H75" s="356"/>
      <c r="I75" s="357"/>
      <c r="J75" s="358"/>
      <c r="K75" s="361"/>
      <c r="L75" s="372" t="s">
        <v>96</v>
      </c>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t="s">
        <v>145</v>
      </c>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c r="M77" s="373"/>
      <c r="N77" s="373"/>
      <c r="O77" s="373"/>
      <c r="P77" s="373"/>
      <c r="Q77" s="373"/>
      <c r="R77" s="373"/>
      <c r="S77" s="374"/>
    </row>
    <row r="78" spans="1:19" ht="15" customHeight="1" x14ac:dyDescent="0.25">
      <c r="A78" s="385"/>
      <c r="B78" s="352" t="s">
        <v>103</v>
      </c>
      <c r="C78" s="353"/>
      <c r="D78" s="353"/>
      <c r="E78" s="353"/>
      <c r="F78" s="354"/>
      <c r="G78" s="355"/>
      <c r="H78" s="356"/>
      <c r="I78" s="357"/>
      <c r="J78" s="358"/>
      <c r="K78" s="361"/>
      <c r="L78" s="372"/>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148</v>
      </c>
      <c r="M81" s="373"/>
      <c r="N81" s="373"/>
      <c r="O81" s="373"/>
      <c r="P81" s="373"/>
      <c r="Q81" s="373"/>
      <c r="R81" s="373"/>
      <c r="S81" s="374"/>
    </row>
    <row r="82" spans="1:19" ht="15" customHeight="1" x14ac:dyDescent="0.25">
      <c r="A82" s="385"/>
      <c r="B82" s="352" t="s">
        <v>110</v>
      </c>
      <c r="C82" s="353"/>
      <c r="D82" s="353"/>
      <c r="E82" s="353"/>
      <c r="F82" s="354"/>
      <c r="G82" s="355">
        <v>2</v>
      </c>
      <c r="H82" s="356"/>
      <c r="I82" s="357"/>
      <c r="J82" s="358"/>
      <c r="K82" s="361"/>
      <c r="L82" s="372" t="s">
        <v>147</v>
      </c>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t="s">
        <v>142</v>
      </c>
      <c r="M83" s="373"/>
      <c r="N83" s="373"/>
      <c r="O83" s="373"/>
      <c r="P83" s="373"/>
      <c r="Q83" s="373"/>
      <c r="R83" s="373"/>
      <c r="S83" s="374"/>
    </row>
    <row r="84" spans="1:19" ht="15" customHeight="1" x14ac:dyDescent="0.25">
      <c r="A84" s="385"/>
      <c r="B84" s="366" t="s">
        <v>11</v>
      </c>
      <c r="C84" s="367"/>
      <c r="D84" s="367"/>
      <c r="E84" s="367"/>
      <c r="F84" s="368"/>
      <c r="G84" s="369">
        <f>P1_POWiR!H16</f>
        <v>82</v>
      </c>
      <c r="H84" s="370"/>
      <c r="I84" s="371"/>
      <c r="J84" s="358"/>
      <c r="K84" s="361"/>
      <c r="L84" s="372" t="s">
        <v>113</v>
      </c>
      <c r="M84" s="373"/>
      <c r="N84" s="373"/>
      <c r="O84" s="373"/>
      <c r="P84" s="373"/>
      <c r="Q84" s="373"/>
      <c r="R84" s="373"/>
      <c r="S84" s="374"/>
    </row>
    <row r="85" spans="1:19" ht="15" customHeight="1" x14ac:dyDescent="0.25">
      <c r="A85" s="385"/>
      <c r="B85" s="375" t="s">
        <v>114</v>
      </c>
      <c r="C85" s="376"/>
      <c r="D85" s="376"/>
      <c r="E85" s="376"/>
      <c r="F85" s="377"/>
      <c r="G85" s="378">
        <f>SUM(G84,G71)</f>
        <v>100</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P1_POWiR!F16</f>
        <v>zaliczenie</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144</v>
      </c>
      <c r="C90" s="321"/>
      <c r="D90" s="321"/>
      <c r="E90" s="322"/>
      <c r="F90" s="323">
        <v>50</v>
      </c>
      <c r="G90" s="324"/>
      <c r="H90" s="324"/>
      <c r="I90" s="325"/>
      <c r="J90" s="344"/>
      <c r="K90" s="345"/>
      <c r="L90" s="326" t="s">
        <v>122</v>
      </c>
      <c r="M90" s="327"/>
      <c r="N90" s="327"/>
      <c r="O90" s="327"/>
      <c r="P90" s="327"/>
      <c r="Q90" s="327"/>
      <c r="R90" s="327"/>
      <c r="S90" s="328"/>
    </row>
    <row r="91" spans="1:19" ht="15" customHeight="1" x14ac:dyDescent="0.25">
      <c r="A91" s="340"/>
      <c r="B91" s="320" t="s">
        <v>162</v>
      </c>
      <c r="C91" s="321"/>
      <c r="D91" s="321"/>
      <c r="E91" s="322"/>
      <c r="F91" s="323">
        <v>30</v>
      </c>
      <c r="G91" s="324"/>
      <c r="H91" s="324"/>
      <c r="I91" s="325"/>
      <c r="J91" s="344"/>
      <c r="K91" s="345"/>
      <c r="L91" s="326" t="s">
        <v>123</v>
      </c>
      <c r="M91" s="327"/>
      <c r="N91" s="327"/>
      <c r="O91" s="327"/>
      <c r="P91" s="327"/>
      <c r="Q91" s="327"/>
      <c r="R91" s="327"/>
      <c r="S91" s="328"/>
    </row>
    <row r="92" spans="1:19" ht="15" customHeight="1" x14ac:dyDescent="0.25">
      <c r="A92" s="340"/>
      <c r="B92" s="320" t="s">
        <v>139</v>
      </c>
      <c r="C92" s="321"/>
      <c r="D92" s="321"/>
      <c r="E92" s="322"/>
      <c r="F92" s="323">
        <v>20</v>
      </c>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545</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546</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547</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0500-000000000000}">
      <formula1>ZAL</formula1>
    </dataValidation>
    <dataValidation type="list" allowBlank="1" showInputMessage="1" showErrorMessage="1" sqref="L7" xr:uid="{00000000-0002-0000-0500-000001000000}">
      <formula1>STATUS</formula1>
    </dataValidation>
    <dataValidation type="list" allowBlank="1" showInputMessage="1" showErrorMessage="1" sqref="L72:L79" xr:uid="{00000000-0002-0000-0500-000002000000}">
      <formula1>METODY</formula1>
    </dataValidation>
    <dataValidation type="list" allowBlank="1" showInputMessage="1" showErrorMessage="1" sqref="L81:L85" xr:uid="{00000000-0002-0000-0500-000003000000}">
      <formula1>PRAC_STUD</formula1>
    </dataValidation>
    <dataValidation type="list" allowBlank="1" showInputMessage="1" showErrorMessage="1" sqref="N14:S33" xr:uid="{00000000-0002-0000-0500-000004000000}">
      <formula1>KEW_P1</formula1>
    </dataValidation>
    <dataValidation type="list" allowBlank="1" showInputMessage="1" showErrorMessage="1" sqref="N34:S53" xr:uid="{00000000-0002-0000-0500-000005000000}">
      <formula1>KEU_P1</formula1>
    </dataValidation>
    <dataValidation type="list" allowBlank="1" showInputMessage="1" showErrorMessage="1" sqref="N54:S68" xr:uid="{00000000-0002-0000-0500-000006000000}">
      <formula1>KEK_P1</formula1>
    </dataValidation>
  </dataValidations>
  <hyperlinks>
    <hyperlink ref="O13" r:id="rId1" xr:uid="{00000000-0004-0000-05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Arkusz58">
    <pageSetUpPr fitToPage="1"/>
  </sheetPr>
  <dimension ref="A1:S103"/>
  <sheetViews>
    <sheetView showGridLines="0" topLeftCell="A79" zoomScale="95" zoomScaleNormal="95" zoomScaleSheetLayoutView="80" workbookViewId="0">
      <selection activeCell="B98" sqref="B98:S98"/>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P1_POWiR!B74</f>
        <v>Moduł P1/13</v>
      </c>
      <c r="B3" s="452"/>
      <c r="C3" s="452"/>
      <c r="D3" s="453" t="str">
        <f>P1_POWiR!C74</f>
        <v>MODUŁ AKTYWNOŚCI PRAKTYCZNYCH (2)</v>
      </c>
      <c r="E3" s="454"/>
      <c r="F3" s="454"/>
      <c r="G3" s="454"/>
      <c r="H3" s="454"/>
      <c r="I3" s="454"/>
      <c r="J3" s="454"/>
      <c r="K3" s="455"/>
      <c r="L3" s="3"/>
      <c r="M3" s="3"/>
      <c r="N3" s="3"/>
      <c r="O3" s="3"/>
      <c r="P3" s="3"/>
      <c r="Q3" s="3"/>
      <c r="R3" s="3"/>
    </row>
    <row r="4" spans="1:19" ht="18.75" thickBot="1" x14ac:dyDescent="0.3">
      <c r="A4" s="456" t="s">
        <v>49</v>
      </c>
      <c r="B4" s="456"/>
      <c r="C4" s="456"/>
      <c r="D4" s="457" t="str">
        <f>P1_POWiR!B75</f>
        <v>Przedmiot 13.1.</v>
      </c>
      <c r="E4" s="458"/>
      <c r="F4" s="458"/>
      <c r="G4" s="458"/>
      <c r="H4" s="458"/>
      <c r="I4" s="458"/>
      <c r="J4" s="458"/>
      <c r="K4" s="459"/>
      <c r="L4" s="3"/>
      <c r="M4" s="3"/>
      <c r="N4" s="3"/>
      <c r="O4" s="3"/>
      <c r="P4" s="3"/>
      <c r="Q4" s="3"/>
      <c r="R4" s="3"/>
    </row>
    <row r="5" spans="1:19" ht="21" thickBot="1" x14ac:dyDescent="0.3">
      <c r="A5" s="446" t="s">
        <v>50</v>
      </c>
      <c r="B5" s="446"/>
      <c r="C5" s="446"/>
      <c r="D5" s="460" t="str">
        <f>P1_POWiR!C75</f>
        <v>Praktyka pedagogiczna</v>
      </c>
      <c r="E5" s="460"/>
      <c r="F5" s="460"/>
      <c r="G5" s="460"/>
      <c r="H5" s="460"/>
      <c r="I5" s="460"/>
      <c r="J5" s="460"/>
      <c r="K5" s="460"/>
      <c r="L5" s="444" t="s">
        <v>28</v>
      </c>
      <c r="M5" s="444"/>
      <c r="N5" s="38">
        <f>P1_POWiR!E75</f>
        <v>6</v>
      </c>
      <c r="O5" s="444" t="s">
        <v>29</v>
      </c>
      <c r="P5" s="444"/>
      <c r="Q5" s="445" t="str">
        <f>P1_POWiR!J74</f>
        <v>dr J.Balcer</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(13)'!G6</f>
        <v>II</v>
      </c>
      <c r="H7" s="86" t="s">
        <v>33</v>
      </c>
      <c r="I7" s="37">
        <f>'M (13)'!I6</f>
        <v>4</v>
      </c>
      <c r="J7" s="247" t="s">
        <v>53</v>
      </c>
      <c r="K7" s="248"/>
      <c r="L7" s="447" t="s">
        <v>35</v>
      </c>
      <c r="M7" s="448"/>
      <c r="N7" s="6" t="s">
        <v>36</v>
      </c>
      <c r="O7" s="449" t="s">
        <v>37</v>
      </c>
      <c r="P7" s="449"/>
      <c r="Q7" s="450" t="s">
        <v>38</v>
      </c>
      <c r="R7" s="450"/>
      <c r="S7" s="39">
        <f>P1_POWiR!G75</f>
        <v>125</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1208</v>
      </c>
      <c r="C14" s="401"/>
      <c r="D14" s="401"/>
      <c r="E14" s="401"/>
      <c r="F14" s="401"/>
      <c r="G14" s="401"/>
      <c r="H14" s="401"/>
      <c r="I14" s="401"/>
      <c r="J14" s="401"/>
      <c r="K14" s="401"/>
      <c r="L14" s="401"/>
      <c r="M14" s="402"/>
      <c r="N14" s="409" t="s">
        <v>499</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t="s">
        <v>530</v>
      </c>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t="s">
        <v>497</v>
      </c>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c r="O18" s="396"/>
      <c r="P18" s="396"/>
      <c r="Q18" s="396"/>
      <c r="R18" s="396"/>
      <c r="S18" s="397"/>
    </row>
    <row r="19" spans="1:19" ht="15" customHeight="1" x14ac:dyDescent="0.25">
      <c r="A19" s="385"/>
      <c r="B19" s="412" t="s">
        <v>1209</v>
      </c>
      <c r="C19" s="413"/>
      <c r="D19" s="413"/>
      <c r="E19" s="413"/>
      <c r="F19" s="413"/>
      <c r="G19" s="413"/>
      <c r="H19" s="413"/>
      <c r="I19" s="413"/>
      <c r="J19" s="413"/>
      <c r="K19" s="413"/>
      <c r="L19" s="413"/>
      <c r="M19" s="414"/>
      <c r="N19" s="415" t="s">
        <v>499</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t="s">
        <v>587</v>
      </c>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t="s">
        <v>533</v>
      </c>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t="s">
        <v>1210</v>
      </c>
      <c r="C24" s="413"/>
      <c r="D24" s="413"/>
      <c r="E24" s="413"/>
      <c r="F24" s="413"/>
      <c r="G24" s="413"/>
      <c r="H24" s="413"/>
      <c r="I24" s="413"/>
      <c r="J24" s="413"/>
      <c r="K24" s="413"/>
      <c r="L24" s="413"/>
      <c r="M24" s="414"/>
      <c r="N24" s="415" t="s">
        <v>499</v>
      </c>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t="s">
        <v>533</v>
      </c>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t="s">
        <v>588</v>
      </c>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c r="C29" s="413"/>
      <c r="D29" s="413"/>
      <c r="E29" s="413"/>
      <c r="F29" s="413"/>
      <c r="G29" s="413"/>
      <c r="H29" s="413"/>
      <c r="I29" s="413"/>
      <c r="J29" s="413"/>
      <c r="K29" s="413"/>
      <c r="L29" s="413"/>
      <c r="M29" s="414"/>
      <c r="N29" s="415"/>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1211</v>
      </c>
      <c r="C34" s="401"/>
      <c r="D34" s="401"/>
      <c r="E34" s="401"/>
      <c r="F34" s="401"/>
      <c r="G34" s="401"/>
      <c r="H34" s="401"/>
      <c r="I34" s="401"/>
      <c r="J34" s="401"/>
      <c r="K34" s="401"/>
      <c r="L34" s="401"/>
      <c r="M34" s="402"/>
      <c r="N34" s="409" t="s">
        <v>501</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t="s">
        <v>625</v>
      </c>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t="s">
        <v>537</v>
      </c>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1212</v>
      </c>
      <c r="C39" s="413"/>
      <c r="D39" s="413"/>
      <c r="E39" s="413"/>
      <c r="F39" s="413"/>
      <c r="G39" s="413"/>
      <c r="H39" s="413"/>
      <c r="I39" s="413"/>
      <c r="J39" s="413"/>
      <c r="K39" s="413"/>
      <c r="L39" s="413"/>
      <c r="M39" s="414"/>
      <c r="N39" s="415" t="s">
        <v>503</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t="s">
        <v>625</v>
      </c>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t="s">
        <v>1213</v>
      </c>
      <c r="C44" s="413"/>
      <c r="D44" s="413"/>
      <c r="E44" s="413"/>
      <c r="F44" s="413"/>
      <c r="G44" s="413"/>
      <c r="H44" s="413"/>
      <c r="I44" s="413"/>
      <c r="J44" s="413"/>
      <c r="K44" s="413"/>
      <c r="L44" s="413"/>
      <c r="M44" s="414"/>
      <c r="N44" s="415" t="s">
        <v>501</v>
      </c>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t="s">
        <v>519</v>
      </c>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c r="C49" s="413"/>
      <c r="D49" s="413"/>
      <c r="E49" s="413"/>
      <c r="F49" s="413"/>
      <c r="G49" s="413"/>
      <c r="H49" s="413"/>
      <c r="I49" s="413"/>
      <c r="J49" s="413"/>
      <c r="K49" s="413"/>
      <c r="L49" s="413"/>
      <c r="M49" s="414"/>
      <c r="N49" s="415"/>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1214</v>
      </c>
      <c r="C54" s="401"/>
      <c r="D54" s="401"/>
      <c r="E54" s="401"/>
      <c r="F54" s="401"/>
      <c r="G54" s="401"/>
      <c r="H54" s="401"/>
      <c r="I54" s="401"/>
      <c r="J54" s="401"/>
      <c r="K54" s="401"/>
      <c r="L54" s="401"/>
      <c r="M54" s="402"/>
      <c r="N54" s="409" t="s">
        <v>505</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t="s">
        <v>1215</v>
      </c>
      <c r="C59" s="413"/>
      <c r="D59" s="413"/>
      <c r="E59" s="413"/>
      <c r="F59" s="413"/>
      <c r="G59" s="413"/>
      <c r="H59" s="413"/>
      <c r="I59" s="413"/>
      <c r="J59" s="413"/>
      <c r="K59" s="413"/>
      <c r="L59" s="413"/>
      <c r="M59" s="414"/>
      <c r="N59" s="415" t="s">
        <v>629</v>
      </c>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t="s">
        <v>1216</v>
      </c>
      <c r="C64" s="413"/>
      <c r="D64" s="413"/>
      <c r="E64" s="413"/>
      <c r="F64" s="413"/>
      <c r="G64" s="413"/>
      <c r="H64" s="413"/>
      <c r="I64" s="413"/>
      <c r="J64" s="413"/>
      <c r="K64" s="413"/>
      <c r="L64" s="413"/>
      <c r="M64" s="414"/>
      <c r="N64" s="415" t="s">
        <v>543</v>
      </c>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P1_POWiR!G75</f>
        <v>125</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150</v>
      </c>
      <c r="H72" s="379"/>
      <c r="I72" s="380"/>
      <c r="J72" s="358"/>
      <c r="K72" s="361"/>
      <c r="L72" s="372" t="s">
        <v>225</v>
      </c>
      <c r="M72" s="373"/>
      <c r="N72" s="373"/>
      <c r="O72" s="373"/>
      <c r="P72" s="373"/>
      <c r="Q72" s="373"/>
      <c r="R72" s="373"/>
      <c r="S72" s="374"/>
    </row>
    <row r="73" spans="1:19" ht="15" customHeight="1" x14ac:dyDescent="0.25">
      <c r="A73" s="385"/>
      <c r="B73" s="352" t="s">
        <v>93</v>
      </c>
      <c r="C73" s="353"/>
      <c r="D73" s="353"/>
      <c r="E73" s="353"/>
      <c r="F73" s="354"/>
      <c r="G73" s="355"/>
      <c r="H73" s="356"/>
      <c r="I73" s="357"/>
      <c r="J73" s="358"/>
      <c r="K73" s="361"/>
      <c r="L73" s="372" t="s">
        <v>171</v>
      </c>
      <c r="M73" s="373"/>
      <c r="N73" s="373"/>
      <c r="O73" s="373"/>
      <c r="P73" s="373"/>
      <c r="Q73" s="373"/>
      <c r="R73" s="373"/>
      <c r="S73" s="374"/>
    </row>
    <row r="74" spans="1:19" ht="15" customHeight="1" x14ac:dyDescent="0.25">
      <c r="A74" s="385"/>
      <c r="B74" s="352" t="s">
        <v>95</v>
      </c>
      <c r="C74" s="353"/>
      <c r="D74" s="353"/>
      <c r="E74" s="353"/>
      <c r="F74" s="354"/>
      <c r="G74" s="355"/>
      <c r="H74" s="356"/>
      <c r="I74" s="357"/>
      <c r="J74" s="358"/>
      <c r="K74" s="361"/>
      <c r="L74" s="372"/>
      <c r="M74" s="373"/>
      <c r="N74" s="373"/>
      <c r="O74" s="373"/>
      <c r="P74" s="373"/>
      <c r="Q74" s="373"/>
      <c r="R74" s="373"/>
      <c r="S74" s="374"/>
    </row>
    <row r="75" spans="1:19" ht="15" customHeight="1" x14ac:dyDescent="0.25">
      <c r="A75" s="385"/>
      <c r="B75" s="352" t="s">
        <v>97</v>
      </c>
      <c r="C75" s="353"/>
      <c r="D75" s="353"/>
      <c r="E75" s="353"/>
      <c r="F75" s="354"/>
      <c r="G75" s="355"/>
      <c r="H75" s="356"/>
      <c r="I75" s="357"/>
      <c r="J75" s="358"/>
      <c r="K75" s="361"/>
      <c r="L75" s="372"/>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c r="M77" s="373"/>
      <c r="N77" s="373"/>
      <c r="O77" s="373"/>
      <c r="P77" s="373"/>
      <c r="Q77" s="373"/>
      <c r="R77" s="373"/>
      <c r="S77" s="374"/>
    </row>
    <row r="78" spans="1:19" ht="15" customHeight="1" x14ac:dyDescent="0.25">
      <c r="A78" s="385"/>
      <c r="B78" s="352" t="s">
        <v>103</v>
      </c>
      <c r="C78" s="353"/>
      <c r="D78" s="353"/>
      <c r="E78" s="353"/>
      <c r="F78" s="354"/>
      <c r="G78" s="355">
        <v>125</v>
      </c>
      <c r="H78" s="356"/>
      <c r="I78" s="357"/>
      <c r="J78" s="358"/>
      <c r="K78" s="361"/>
      <c r="L78" s="372"/>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v>25</v>
      </c>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148</v>
      </c>
      <c r="M81" s="373"/>
      <c r="N81" s="373"/>
      <c r="O81" s="373"/>
      <c r="P81" s="373"/>
      <c r="Q81" s="373"/>
      <c r="R81" s="373"/>
      <c r="S81" s="374"/>
    </row>
    <row r="82" spans="1:19" ht="15" customHeight="1" x14ac:dyDescent="0.25">
      <c r="A82" s="385"/>
      <c r="B82" s="352" t="s">
        <v>110</v>
      </c>
      <c r="C82" s="353"/>
      <c r="D82" s="353"/>
      <c r="E82" s="353"/>
      <c r="F82" s="354"/>
      <c r="G82" s="355"/>
      <c r="H82" s="356"/>
      <c r="I82" s="357"/>
      <c r="J82" s="358"/>
      <c r="K82" s="361"/>
      <c r="L82" s="372" t="s">
        <v>111</v>
      </c>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t="s">
        <v>163</v>
      </c>
      <c r="M83" s="373"/>
      <c r="N83" s="373"/>
      <c r="O83" s="373"/>
      <c r="P83" s="373"/>
      <c r="Q83" s="373"/>
      <c r="R83" s="373"/>
      <c r="S83" s="374"/>
    </row>
    <row r="84" spans="1:19" ht="15" customHeight="1" x14ac:dyDescent="0.25">
      <c r="A84" s="385"/>
      <c r="B84" s="366" t="s">
        <v>11</v>
      </c>
      <c r="C84" s="367"/>
      <c r="D84" s="367"/>
      <c r="E84" s="367"/>
      <c r="F84" s="368"/>
      <c r="G84" s="369">
        <f>P1_POWiR!H75</f>
        <v>25</v>
      </c>
      <c r="H84" s="370"/>
      <c r="I84" s="371"/>
      <c r="J84" s="358"/>
      <c r="K84" s="361"/>
      <c r="L84" s="372"/>
      <c r="M84" s="373"/>
      <c r="N84" s="373"/>
      <c r="O84" s="373"/>
      <c r="P84" s="373"/>
      <c r="Q84" s="373"/>
      <c r="R84" s="373"/>
      <c r="S84" s="374"/>
    </row>
    <row r="85" spans="1:19" ht="15" customHeight="1" x14ac:dyDescent="0.25">
      <c r="A85" s="385"/>
      <c r="B85" s="375" t="s">
        <v>114</v>
      </c>
      <c r="C85" s="376"/>
      <c r="D85" s="376"/>
      <c r="E85" s="376"/>
      <c r="F85" s="377"/>
      <c r="G85" s="378">
        <f>SUM(G84,G71)</f>
        <v>150</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P1_POWiR!F75</f>
        <v>zaliczenie</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172</v>
      </c>
      <c r="C90" s="321"/>
      <c r="D90" s="321"/>
      <c r="E90" s="322"/>
      <c r="F90" s="495">
        <v>1</v>
      </c>
      <c r="G90" s="324"/>
      <c r="H90" s="324"/>
      <c r="I90" s="325"/>
      <c r="J90" s="344"/>
      <c r="K90" s="345"/>
      <c r="L90" s="326" t="s">
        <v>122</v>
      </c>
      <c r="M90" s="327"/>
      <c r="N90" s="327"/>
      <c r="O90" s="327"/>
      <c r="P90" s="327"/>
      <c r="Q90" s="327"/>
      <c r="R90" s="327"/>
      <c r="S90" s="328"/>
    </row>
    <row r="91" spans="1:19" ht="15" customHeight="1" x14ac:dyDescent="0.25">
      <c r="A91" s="340"/>
      <c r="B91" s="320"/>
      <c r="C91" s="321"/>
      <c r="D91" s="321"/>
      <c r="E91" s="322"/>
      <c r="F91" s="323"/>
      <c r="G91" s="324"/>
      <c r="H91" s="324"/>
      <c r="I91" s="325"/>
      <c r="J91" s="344"/>
      <c r="K91" s="345"/>
      <c r="L91" s="326" t="s">
        <v>123</v>
      </c>
      <c r="M91" s="327"/>
      <c r="N91" s="327"/>
      <c r="O91" s="327"/>
      <c r="P91" s="327"/>
      <c r="Q91" s="327"/>
      <c r="R91" s="327"/>
      <c r="S91" s="328"/>
    </row>
    <row r="92" spans="1:19" ht="15" customHeight="1" x14ac:dyDescent="0.25">
      <c r="A92" s="340"/>
      <c r="B92" s="320"/>
      <c r="C92" s="321"/>
      <c r="D92" s="321"/>
      <c r="E92" s="322"/>
      <c r="F92" s="323"/>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1277</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1217</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1217</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3B00-000000000000}">
      <formula1>KEK_P1</formula1>
    </dataValidation>
    <dataValidation type="list" allowBlank="1" showInputMessage="1" showErrorMessage="1" sqref="N34:S53" xr:uid="{00000000-0002-0000-3B00-000001000000}">
      <formula1>KEU_P1</formula1>
    </dataValidation>
    <dataValidation type="list" allowBlank="1" showInputMessage="1" showErrorMessage="1" sqref="N14:S33" xr:uid="{00000000-0002-0000-3B00-000002000000}">
      <formula1>KEW_P1</formula1>
    </dataValidation>
    <dataValidation type="list" allowBlank="1" showInputMessage="1" showErrorMessage="1" sqref="L81:L85" xr:uid="{00000000-0002-0000-3B00-000003000000}">
      <formula1>PRAC_STUD</formula1>
    </dataValidation>
    <dataValidation type="list" allowBlank="1" showInputMessage="1" showErrorMessage="1" sqref="L72:L79" xr:uid="{00000000-0002-0000-3B00-000004000000}">
      <formula1>METODY</formula1>
    </dataValidation>
    <dataValidation type="list" allowBlank="1" showInputMessage="1" showErrorMessage="1" sqref="L7" xr:uid="{00000000-0002-0000-3B00-000005000000}">
      <formula1>STATUS</formula1>
    </dataValidation>
    <dataValidation type="list" allowBlank="1" showInputMessage="1" showErrorMessage="1" sqref="B90:E94" xr:uid="{00000000-0002-0000-3B00-000006000000}">
      <formula1>ZAL</formula1>
    </dataValidation>
  </dataValidations>
  <hyperlinks>
    <hyperlink ref="O13" r:id="rId1" xr:uid="{00000000-0004-0000-3B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Arkusz59">
    <pageSetUpPr fitToPage="1"/>
  </sheetPr>
  <dimension ref="A1:S103"/>
  <sheetViews>
    <sheetView showGridLines="0" topLeftCell="A16" zoomScale="95" zoomScaleNormal="95" zoomScaleSheetLayoutView="80" workbookViewId="0">
      <selection activeCell="B59" sqref="B59:M63"/>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P1_POWiR!B74</f>
        <v>Moduł P1/13</v>
      </c>
      <c r="B3" s="452"/>
      <c r="C3" s="452"/>
      <c r="D3" s="453" t="str">
        <f>P1_POWiR!C74</f>
        <v>MODUŁ AKTYWNOŚCI PRAKTYCZNYCH (2)</v>
      </c>
      <c r="E3" s="454"/>
      <c r="F3" s="454"/>
      <c r="G3" s="454"/>
      <c r="H3" s="454"/>
      <c r="I3" s="454"/>
      <c r="J3" s="454"/>
      <c r="K3" s="455"/>
      <c r="L3" s="3"/>
      <c r="M3" s="3"/>
      <c r="N3" s="3"/>
      <c r="O3" s="3"/>
      <c r="P3" s="3"/>
      <c r="Q3" s="3"/>
      <c r="R3" s="3"/>
    </row>
    <row r="4" spans="1:19" ht="18.75" thickBot="1" x14ac:dyDescent="0.3">
      <c r="A4" s="456" t="s">
        <v>49</v>
      </c>
      <c r="B4" s="456"/>
      <c r="C4" s="456"/>
      <c r="D4" s="457" t="str">
        <f>P1_POWiR!B76</f>
        <v>Przedmiot 13.2.</v>
      </c>
      <c r="E4" s="458"/>
      <c r="F4" s="458"/>
      <c r="G4" s="458"/>
      <c r="H4" s="458"/>
      <c r="I4" s="458"/>
      <c r="J4" s="458"/>
      <c r="K4" s="459"/>
      <c r="L4" s="3"/>
      <c r="M4" s="3"/>
      <c r="N4" s="3"/>
      <c r="O4" s="3"/>
      <c r="P4" s="3"/>
      <c r="Q4" s="3"/>
      <c r="R4" s="3"/>
    </row>
    <row r="5" spans="1:19" ht="21" thickBot="1" x14ac:dyDescent="0.3">
      <c r="A5" s="446" t="s">
        <v>50</v>
      </c>
      <c r="B5" s="446"/>
      <c r="C5" s="446"/>
      <c r="D5" s="460" t="str">
        <f>P1_POWiR!C76</f>
        <v>Inne aktywnosci</v>
      </c>
      <c r="E5" s="460"/>
      <c r="F5" s="460"/>
      <c r="G5" s="460"/>
      <c r="H5" s="460"/>
      <c r="I5" s="460"/>
      <c r="J5" s="460"/>
      <c r="K5" s="460"/>
      <c r="L5" s="444" t="s">
        <v>28</v>
      </c>
      <c r="M5" s="444"/>
      <c r="N5" s="38">
        <f>P1_POWiR!E76</f>
        <v>1</v>
      </c>
      <c r="O5" s="444" t="s">
        <v>29</v>
      </c>
      <c r="P5" s="444"/>
      <c r="Q5" s="445" t="str">
        <f>P1_POWiR!J74</f>
        <v>dr J.Balcer</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(13)'!G6</f>
        <v>II</v>
      </c>
      <c r="H7" s="86" t="s">
        <v>33</v>
      </c>
      <c r="I7" s="37">
        <f>'M (13)'!I6</f>
        <v>4</v>
      </c>
      <c r="J7" s="247" t="s">
        <v>53</v>
      </c>
      <c r="K7" s="248"/>
      <c r="L7" s="447" t="s">
        <v>35</v>
      </c>
      <c r="M7" s="448"/>
      <c r="N7" s="6" t="s">
        <v>36</v>
      </c>
      <c r="O7" s="449" t="s">
        <v>37</v>
      </c>
      <c r="P7" s="449"/>
      <c r="Q7" s="450" t="s">
        <v>38</v>
      </c>
      <c r="R7" s="450"/>
      <c r="S7" s="39">
        <f>P1_POWiR!G76</f>
        <v>25</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1253</v>
      </c>
      <c r="C14" s="401"/>
      <c r="D14" s="401"/>
      <c r="E14" s="401"/>
      <c r="F14" s="401"/>
      <c r="G14" s="401"/>
      <c r="H14" s="401"/>
      <c r="I14" s="401"/>
      <c r="J14" s="401"/>
      <c r="K14" s="401"/>
      <c r="L14" s="401"/>
      <c r="M14" s="402"/>
      <c r="N14" s="409" t="s">
        <v>493</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t="s">
        <v>530</v>
      </c>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t="s">
        <v>571</v>
      </c>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t="s">
        <v>533</v>
      </c>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t="s">
        <v>588</v>
      </c>
      <c r="O18" s="396"/>
      <c r="P18" s="396"/>
      <c r="Q18" s="396"/>
      <c r="R18" s="396"/>
      <c r="S18" s="397"/>
    </row>
    <row r="19" spans="1:19" ht="15" customHeight="1" x14ac:dyDescent="0.25">
      <c r="A19" s="385"/>
      <c r="B19" s="412" t="s">
        <v>1254</v>
      </c>
      <c r="C19" s="413"/>
      <c r="D19" s="413"/>
      <c r="E19" s="413"/>
      <c r="F19" s="413"/>
      <c r="G19" s="413"/>
      <c r="H19" s="413"/>
      <c r="I19" s="413"/>
      <c r="J19" s="413"/>
      <c r="K19" s="413"/>
      <c r="L19" s="413"/>
      <c r="M19" s="414"/>
      <c r="N19" s="415" t="s">
        <v>530</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t="s">
        <v>571</v>
      </c>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t="s">
        <v>497</v>
      </c>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t="s">
        <v>1255</v>
      </c>
      <c r="C24" s="413"/>
      <c r="D24" s="413"/>
      <c r="E24" s="413"/>
      <c r="F24" s="413"/>
      <c r="G24" s="413"/>
      <c r="H24" s="413"/>
      <c r="I24" s="413"/>
      <c r="J24" s="413"/>
      <c r="K24" s="413"/>
      <c r="L24" s="413"/>
      <c r="M24" s="414"/>
      <c r="N24" s="415" t="s">
        <v>497</v>
      </c>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t="s">
        <v>531</v>
      </c>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c r="C29" s="413"/>
      <c r="D29" s="413"/>
      <c r="E29" s="413"/>
      <c r="F29" s="413"/>
      <c r="G29" s="413"/>
      <c r="H29" s="413"/>
      <c r="I29" s="413"/>
      <c r="J29" s="413"/>
      <c r="K29" s="413"/>
      <c r="L29" s="413"/>
      <c r="M29" s="414"/>
      <c r="N29" s="415"/>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1256</v>
      </c>
      <c r="C34" s="401"/>
      <c r="D34" s="401"/>
      <c r="E34" s="401"/>
      <c r="F34" s="401"/>
      <c r="G34" s="401"/>
      <c r="H34" s="401"/>
      <c r="I34" s="401"/>
      <c r="J34" s="401"/>
      <c r="K34" s="401"/>
      <c r="L34" s="401"/>
      <c r="M34" s="402"/>
      <c r="N34" s="409" t="s">
        <v>521</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t="s">
        <v>518</v>
      </c>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t="s">
        <v>625</v>
      </c>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1257</v>
      </c>
      <c r="C39" s="413"/>
      <c r="D39" s="413"/>
      <c r="E39" s="413"/>
      <c r="F39" s="413"/>
      <c r="G39" s="413"/>
      <c r="H39" s="413"/>
      <c r="I39" s="413"/>
      <c r="J39" s="413"/>
      <c r="K39" s="413"/>
      <c r="L39" s="413"/>
      <c r="M39" s="414"/>
      <c r="N39" s="415" t="s">
        <v>519</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t="s">
        <v>626</v>
      </c>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t="s">
        <v>535</v>
      </c>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t="s">
        <v>1258</v>
      </c>
      <c r="C44" s="413"/>
      <c r="D44" s="413"/>
      <c r="E44" s="413"/>
      <c r="F44" s="413"/>
      <c r="G44" s="413"/>
      <c r="H44" s="413"/>
      <c r="I44" s="413"/>
      <c r="J44" s="413"/>
      <c r="K44" s="413"/>
      <c r="L44" s="413"/>
      <c r="M44" s="414"/>
      <c r="N44" s="415" t="s">
        <v>590</v>
      </c>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t="s">
        <v>540</v>
      </c>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t="s">
        <v>553</v>
      </c>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c r="C49" s="413"/>
      <c r="D49" s="413"/>
      <c r="E49" s="413"/>
      <c r="F49" s="413"/>
      <c r="G49" s="413"/>
      <c r="H49" s="413"/>
      <c r="I49" s="413"/>
      <c r="J49" s="413"/>
      <c r="K49" s="413"/>
      <c r="L49" s="413"/>
      <c r="M49" s="414"/>
      <c r="N49" s="415"/>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1259</v>
      </c>
      <c r="C54" s="401"/>
      <c r="D54" s="401"/>
      <c r="E54" s="401"/>
      <c r="F54" s="401"/>
      <c r="G54" s="401"/>
      <c r="H54" s="401"/>
      <c r="I54" s="401"/>
      <c r="J54" s="401"/>
      <c r="K54" s="401"/>
      <c r="L54" s="401"/>
      <c r="M54" s="402"/>
      <c r="N54" s="409" t="s">
        <v>507</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t="s">
        <v>524</v>
      </c>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t="s">
        <v>1260</v>
      </c>
      <c r="C59" s="413"/>
      <c r="D59" s="413"/>
      <c r="E59" s="413"/>
      <c r="F59" s="413"/>
      <c r="G59" s="413"/>
      <c r="H59" s="413"/>
      <c r="I59" s="413"/>
      <c r="J59" s="413"/>
      <c r="K59" s="413"/>
      <c r="L59" s="413"/>
      <c r="M59" s="414"/>
      <c r="N59" s="415" t="s">
        <v>629</v>
      </c>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t="s">
        <v>543</v>
      </c>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t="s">
        <v>562</v>
      </c>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c r="C64" s="413"/>
      <c r="D64" s="413"/>
      <c r="E64" s="413"/>
      <c r="F64" s="413"/>
      <c r="G64" s="413"/>
      <c r="H64" s="413"/>
      <c r="I64" s="413"/>
      <c r="J64" s="413"/>
      <c r="K64" s="413"/>
      <c r="L64" s="413"/>
      <c r="M64" s="414"/>
      <c r="N64" s="415"/>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P1_POWiR!G76</f>
        <v>25</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25</v>
      </c>
      <c r="H72" s="379"/>
      <c r="I72" s="380"/>
      <c r="J72" s="358"/>
      <c r="K72" s="361"/>
      <c r="L72" s="372" t="s">
        <v>171</v>
      </c>
      <c r="M72" s="373"/>
      <c r="N72" s="373"/>
      <c r="O72" s="373"/>
      <c r="P72" s="373"/>
      <c r="Q72" s="373"/>
      <c r="R72" s="373"/>
      <c r="S72" s="374"/>
    </row>
    <row r="73" spans="1:19" ht="15" customHeight="1" x14ac:dyDescent="0.25">
      <c r="A73" s="385"/>
      <c r="B73" s="352" t="s">
        <v>93</v>
      </c>
      <c r="C73" s="353"/>
      <c r="D73" s="353"/>
      <c r="E73" s="353"/>
      <c r="F73" s="354"/>
      <c r="G73" s="355"/>
      <c r="H73" s="356"/>
      <c r="I73" s="357"/>
      <c r="J73" s="358"/>
      <c r="K73" s="361"/>
      <c r="L73" s="372"/>
      <c r="M73" s="373"/>
      <c r="N73" s="373"/>
      <c r="O73" s="373"/>
      <c r="P73" s="373"/>
      <c r="Q73" s="373"/>
      <c r="R73" s="373"/>
      <c r="S73" s="374"/>
    </row>
    <row r="74" spans="1:19" ht="15" customHeight="1" x14ac:dyDescent="0.25">
      <c r="A74" s="385"/>
      <c r="B74" s="352" t="s">
        <v>95</v>
      </c>
      <c r="C74" s="353"/>
      <c r="D74" s="353"/>
      <c r="E74" s="353"/>
      <c r="F74" s="354"/>
      <c r="G74" s="355"/>
      <c r="H74" s="356"/>
      <c r="I74" s="357"/>
      <c r="J74" s="358"/>
      <c r="K74" s="361"/>
      <c r="L74" s="372"/>
      <c r="M74" s="373"/>
      <c r="N74" s="373"/>
      <c r="O74" s="373"/>
      <c r="P74" s="373"/>
      <c r="Q74" s="373"/>
      <c r="R74" s="373"/>
      <c r="S74" s="374"/>
    </row>
    <row r="75" spans="1:19" ht="15" customHeight="1" x14ac:dyDescent="0.25">
      <c r="A75" s="385"/>
      <c r="B75" s="352" t="s">
        <v>97</v>
      </c>
      <c r="C75" s="353"/>
      <c r="D75" s="353"/>
      <c r="E75" s="353"/>
      <c r="F75" s="354"/>
      <c r="G75" s="355"/>
      <c r="H75" s="356"/>
      <c r="I75" s="357"/>
      <c r="J75" s="358"/>
      <c r="K75" s="361"/>
      <c r="L75" s="372"/>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c r="M77" s="373"/>
      <c r="N77" s="373"/>
      <c r="O77" s="373"/>
      <c r="P77" s="373"/>
      <c r="Q77" s="373"/>
      <c r="R77" s="373"/>
      <c r="S77" s="374"/>
    </row>
    <row r="78" spans="1:19" ht="15" customHeight="1" x14ac:dyDescent="0.25">
      <c r="A78" s="385"/>
      <c r="B78" s="352" t="s">
        <v>103</v>
      </c>
      <c r="C78" s="353"/>
      <c r="D78" s="353"/>
      <c r="E78" s="353"/>
      <c r="F78" s="354"/>
      <c r="G78" s="355"/>
      <c r="H78" s="356"/>
      <c r="I78" s="357"/>
      <c r="J78" s="358"/>
      <c r="K78" s="361"/>
      <c r="L78" s="372"/>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v>25</v>
      </c>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163</v>
      </c>
      <c r="M81" s="373"/>
      <c r="N81" s="373"/>
      <c r="O81" s="373"/>
      <c r="P81" s="373"/>
      <c r="Q81" s="373"/>
      <c r="R81" s="373"/>
      <c r="S81" s="374"/>
    </row>
    <row r="82" spans="1:19" ht="15" customHeight="1" x14ac:dyDescent="0.25">
      <c r="A82" s="385"/>
      <c r="B82" s="352" t="s">
        <v>110</v>
      </c>
      <c r="C82" s="353"/>
      <c r="D82" s="353"/>
      <c r="E82" s="353"/>
      <c r="F82" s="354"/>
      <c r="G82" s="355"/>
      <c r="H82" s="356"/>
      <c r="I82" s="357"/>
      <c r="J82" s="358"/>
      <c r="K82" s="361"/>
      <c r="L82" s="372"/>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c r="M83" s="373"/>
      <c r="N83" s="373"/>
      <c r="O83" s="373"/>
      <c r="P83" s="373"/>
      <c r="Q83" s="373"/>
      <c r="R83" s="373"/>
      <c r="S83" s="374"/>
    </row>
    <row r="84" spans="1:19" ht="15" customHeight="1" x14ac:dyDescent="0.25">
      <c r="A84" s="385"/>
      <c r="B84" s="366" t="s">
        <v>11</v>
      </c>
      <c r="C84" s="367"/>
      <c r="D84" s="367"/>
      <c r="E84" s="367"/>
      <c r="F84" s="368"/>
      <c r="G84" s="369">
        <f>P1_POWiR!H76</f>
        <v>0</v>
      </c>
      <c r="H84" s="370"/>
      <c r="I84" s="371"/>
      <c r="J84" s="358"/>
      <c r="K84" s="361"/>
      <c r="L84" s="372"/>
      <c r="M84" s="373"/>
      <c r="N84" s="373"/>
      <c r="O84" s="373"/>
      <c r="P84" s="373"/>
      <c r="Q84" s="373"/>
      <c r="R84" s="373"/>
      <c r="S84" s="374"/>
    </row>
    <row r="85" spans="1:19" ht="15" customHeight="1" x14ac:dyDescent="0.25">
      <c r="A85" s="385"/>
      <c r="B85" s="375" t="s">
        <v>114</v>
      </c>
      <c r="C85" s="376"/>
      <c r="D85" s="376"/>
      <c r="E85" s="376"/>
      <c r="F85" s="377"/>
      <c r="G85" s="378">
        <f>SUM(G84,G71)</f>
        <v>25</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P1_POWiR!F76</f>
        <v>zaliczenie</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172</v>
      </c>
      <c r="C90" s="321"/>
      <c r="D90" s="321"/>
      <c r="E90" s="322"/>
      <c r="F90" s="323">
        <v>100</v>
      </c>
      <c r="G90" s="324"/>
      <c r="H90" s="324"/>
      <c r="I90" s="325"/>
      <c r="J90" s="344"/>
      <c r="K90" s="345"/>
      <c r="L90" s="326" t="s">
        <v>122</v>
      </c>
      <c r="M90" s="327"/>
      <c r="N90" s="327"/>
      <c r="O90" s="327"/>
      <c r="P90" s="327"/>
      <c r="Q90" s="327"/>
      <c r="R90" s="327"/>
      <c r="S90" s="328"/>
    </row>
    <row r="91" spans="1:19" ht="15" customHeight="1" x14ac:dyDescent="0.25">
      <c r="A91" s="340"/>
      <c r="B91" s="320"/>
      <c r="C91" s="321"/>
      <c r="D91" s="321"/>
      <c r="E91" s="322"/>
      <c r="F91" s="323"/>
      <c r="G91" s="324"/>
      <c r="H91" s="324"/>
      <c r="I91" s="325"/>
      <c r="J91" s="344"/>
      <c r="K91" s="345"/>
      <c r="L91" s="326" t="s">
        <v>123</v>
      </c>
      <c r="M91" s="327"/>
      <c r="N91" s="327"/>
      <c r="O91" s="327"/>
      <c r="P91" s="327"/>
      <c r="Q91" s="327"/>
      <c r="R91" s="327"/>
      <c r="S91" s="328"/>
    </row>
    <row r="92" spans="1:19" ht="15" customHeight="1" x14ac:dyDescent="0.25">
      <c r="A92" s="340"/>
      <c r="B92" s="320"/>
      <c r="C92" s="321"/>
      <c r="D92" s="321"/>
      <c r="E92" s="322"/>
      <c r="F92" s="323"/>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1261</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1262</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1263</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3C00-000000000000}">
      <formula1>ZAL</formula1>
    </dataValidation>
    <dataValidation type="list" allowBlank="1" showInputMessage="1" showErrorMessage="1" sqref="L7" xr:uid="{00000000-0002-0000-3C00-000001000000}">
      <formula1>STATUS</formula1>
    </dataValidation>
    <dataValidation type="list" allowBlank="1" showInputMessage="1" showErrorMessage="1" sqref="L72:L79" xr:uid="{00000000-0002-0000-3C00-000002000000}">
      <formula1>METODY</formula1>
    </dataValidation>
    <dataValidation type="list" allowBlank="1" showInputMessage="1" showErrorMessage="1" sqref="L81:L85" xr:uid="{00000000-0002-0000-3C00-000003000000}">
      <formula1>PRAC_STUD</formula1>
    </dataValidation>
    <dataValidation type="list" allowBlank="1" showInputMessage="1" showErrorMessage="1" sqref="N14:S33" xr:uid="{00000000-0002-0000-3C00-000004000000}">
      <formula1>KEW_P1</formula1>
    </dataValidation>
    <dataValidation type="list" allowBlank="1" showInputMessage="1" showErrorMessage="1" sqref="N34:S53" xr:uid="{00000000-0002-0000-3C00-000005000000}">
      <formula1>KEU_P1</formula1>
    </dataValidation>
    <dataValidation type="list" allowBlank="1" showInputMessage="1" showErrorMessage="1" sqref="N54:S68" xr:uid="{00000000-0002-0000-3C00-000006000000}">
      <formula1>KEK_P1</formula1>
    </dataValidation>
  </dataValidations>
  <hyperlinks>
    <hyperlink ref="O13" r:id="rId1" xr:uid="{00000000-0004-0000-3C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Arkusz60">
    <tabColor rgb="FFD5D5FF"/>
    <pageSetUpPr fitToPage="1"/>
  </sheetPr>
  <dimension ref="A1:R30"/>
  <sheetViews>
    <sheetView showGridLines="0" topLeftCell="A22" zoomScale="90" zoomScaleNormal="90" zoomScaleSheetLayoutView="50" workbookViewId="0">
      <selection activeCell="L22" sqref="L22:R22"/>
    </sheetView>
  </sheetViews>
  <sheetFormatPr defaultColWidth="8.7109375" defaultRowHeight="15" x14ac:dyDescent="0.25"/>
  <cols>
    <col min="1" max="1" width="16.7109375" customWidth="1"/>
    <col min="2" max="3" width="10.7109375" customWidth="1"/>
    <col min="4" max="5" width="20.7109375" customWidth="1"/>
    <col min="6" max="9" width="10.7109375" customWidth="1"/>
    <col min="10" max="10" width="20.7109375" customWidth="1"/>
    <col min="11" max="18" width="10.7109375" customWidth="1"/>
  </cols>
  <sheetData>
    <row r="1" spans="1:18" ht="26.25" thickBot="1" x14ac:dyDescent="0.3">
      <c r="A1" s="230" t="str">
        <f>P1_POWiR!B2</f>
        <v>2022/2023</v>
      </c>
      <c r="B1" s="231"/>
      <c r="C1" s="32"/>
      <c r="D1" s="1"/>
    </row>
    <row r="2" spans="1:18" ht="10.15" customHeight="1" thickBot="1" x14ac:dyDescent="0.3"/>
    <row r="3" spans="1:18" ht="39" customHeight="1" thickBot="1" x14ac:dyDescent="0.3">
      <c r="A3" s="232" t="s">
        <v>26</v>
      </c>
      <c r="B3" s="233"/>
      <c r="C3" s="235" t="str">
        <f>P1_POWiR!B78</f>
        <v>Moduł P1/14</v>
      </c>
      <c r="D3" s="236"/>
      <c r="E3" s="236"/>
      <c r="F3" s="237"/>
      <c r="G3" s="2"/>
      <c r="H3" s="2"/>
      <c r="I3" s="2"/>
      <c r="J3" s="2"/>
      <c r="K3" s="2"/>
      <c r="L3" s="3"/>
      <c r="M3" s="3"/>
      <c r="N3" s="3"/>
      <c r="O3" s="3"/>
      <c r="P3" s="3"/>
      <c r="Q3" s="3"/>
    </row>
    <row r="4" spans="1:18" ht="39.75" customHeight="1" thickBot="1" x14ac:dyDescent="0.3">
      <c r="A4" s="234" t="s">
        <v>27</v>
      </c>
      <c r="B4" s="234"/>
      <c r="C4" s="497" t="str">
        <f>P1_POWiR!C78</f>
        <v>WSPÓŁCZESNE PROBLEMY WYCHOWANIA I KSZTAŁCENIA (OBIERALNY)</v>
      </c>
      <c r="D4" s="498"/>
      <c r="E4" s="498"/>
      <c r="F4" s="498"/>
      <c r="G4" s="498"/>
      <c r="H4" s="498"/>
      <c r="I4" s="498"/>
      <c r="J4" s="499"/>
      <c r="K4" s="229" t="s">
        <v>28</v>
      </c>
      <c r="L4" s="229"/>
      <c r="M4" s="62">
        <f>P1_POWiR!E78</f>
        <v>6</v>
      </c>
      <c r="N4" s="227" t="s">
        <v>29</v>
      </c>
      <c r="O4" s="228"/>
      <c r="P4" s="221" t="str">
        <f>P1_POWiR!J78</f>
        <v>dr G. Erenc-Grygoruk</v>
      </c>
      <c r="Q4" s="222"/>
      <c r="R4" s="223"/>
    </row>
    <row r="5" spans="1:18" ht="10.15" customHeight="1" thickBot="1" x14ac:dyDescent="0.3">
      <c r="A5" s="244"/>
      <c r="B5" s="244"/>
      <c r="C5" s="244"/>
      <c r="D5" s="244"/>
      <c r="E5" s="244"/>
      <c r="F5" s="244"/>
      <c r="G5" s="244"/>
      <c r="H5" s="244"/>
      <c r="I5" s="244"/>
      <c r="J5" s="244"/>
      <c r="K5" s="244"/>
      <c r="L5" s="244"/>
      <c r="M5" s="244"/>
      <c r="N5" s="244"/>
      <c r="O5" s="244"/>
      <c r="P5" s="244"/>
      <c r="Q5" s="244"/>
      <c r="R5" s="244"/>
    </row>
    <row r="6" spans="1:18" ht="43.35" customHeight="1" thickBot="1" x14ac:dyDescent="0.3">
      <c r="A6" s="234" t="s">
        <v>30</v>
      </c>
      <c r="B6" s="234"/>
      <c r="C6" s="235" t="str">
        <f>P1_POWiR!B3</f>
        <v>PEDAGOGIKA</v>
      </c>
      <c r="D6" s="237"/>
      <c r="E6" s="4" t="str">
        <f>P1_POWiR!B4</f>
        <v>I stopnia</v>
      </c>
      <c r="F6" s="61" t="s">
        <v>31</v>
      </c>
      <c r="G6" s="5" t="s">
        <v>170</v>
      </c>
      <c r="H6" s="61" t="s">
        <v>33</v>
      </c>
      <c r="I6" s="5">
        <v>5</v>
      </c>
      <c r="J6" s="6" t="s">
        <v>34</v>
      </c>
      <c r="K6" s="245" t="s">
        <v>35</v>
      </c>
      <c r="L6" s="245"/>
      <c r="M6" s="246" t="s">
        <v>36</v>
      </c>
      <c r="N6" s="246"/>
      <c r="O6" s="40" t="s">
        <v>37</v>
      </c>
      <c r="P6" s="247" t="s">
        <v>38</v>
      </c>
      <c r="Q6" s="248"/>
      <c r="R6" s="62">
        <f>P1_POWiR!G78</f>
        <v>42</v>
      </c>
    </row>
    <row r="7" spans="1:18" ht="10.15" customHeight="1" thickBot="1" x14ac:dyDescent="0.3">
      <c r="B7" s="7"/>
      <c r="C7" s="7"/>
      <c r="D7" s="7"/>
      <c r="E7" s="7"/>
      <c r="F7" s="7"/>
      <c r="G7" s="7"/>
      <c r="H7" s="7"/>
      <c r="I7" s="7"/>
      <c r="J7" s="7"/>
      <c r="K7" s="7"/>
      <c r="L7" s="7"/>
      <c r="M7" s="8"/>
      <c r="N7" s="7"/>
      <c r="O7" s="7"/>
      <c r="P7" s="7"/>
      <c r="Q7" s="7"/>
    </row>
    <row r="8" spans="1:18" ht="15" customHeight="1" x14ac:dyDescent="0.25">
      <c r="A8" s="249"/>
      <c r="B8" s="250"/>
      <c r="C8" s="250"/>
      <c r="D8" s="250"/>
      <c r="E8" s="250"/>
      <c r="F8" s="250"/>
      <c r="G8" s="250"/>
      <c r="H8" s="250"/>
      <c r="I8" s="250"/>
      <c r="J8" s="250"/>
      <c r="K8" s="250"/>
      <c r="L8" s="250"/>
      <c r="M8" s="250"/>
      <c r="N8" s="250"/>
      <c r="O8" s="250"/>
      <c r="P8" s="250"/>
      <c r="Q8" s="250"/>
      <c r="R8" s="251"/>
    </row>
    <row r="9" spans="1:18" ht="30" customHeight="1" x14ac:dyDescent="0.25">
      <c r="A9" s="252" t="s">
        <v>39</v>
      </c>
      <c r="B9" s="253"/>
      <c r="C9" s="253"/>
      <c r="D9" s="253"/>
      <c r="E9" s="253"/>
      <c r="F9" s="253"/>
      <c r="G9" s="253"/>
      <c r="H9" s="253"/>
      <c r="I9" s="253"/>
      <c r="J9" s="253"/>
      <c r="K9" s="253"/>
      <c r="L9" s="253"/>
      <c r="M9" s="253"/>
      <c r="N9" s="253"/>
      <c r="O9" s="253"/>
      <c r="P9" s="253"/>
      <c r="Q9" s="253"/>
      <c r="R9" s="254"/>
    </row>
    <row r="10" spans="1:18" ht="15" customHeight="1" x14ac:dyDescent="0.25">
      <c r="A10" s="255" t="s">
        <v>40</v>
      </c>
      <c r="B10" s="256"/>
      <c r="C10" s="256"/>
      <c r="D10" s="256"/>
      <c r="E10" s="256"/>
      <c r="F10" s="256"/>
      <c r="G10" s="256"/>
      <c r="H10" s="256"/>
      <c r="I10" s="256"/>
      <c r="J10" s="256"/>
      <c r="K10" s="256"/>
      <c r="L10" s="256"/>
      <c r="M10" s="256"/>
      <c r="N10" s="256"/>
      <c r="O10" s="256"/>
      <c r="P10" s="256"/>
      <c r="Q10" s="256"/>
      <c r="R10" s="257"/>
    </row>
    <row r="11" spans="1:18" ht="100.15" customHeight="1" thickBot="1" x14ac:dyDescent="0.3">
      <c r="A11" s="258" t="s">
        <v>925</v>
      </c>
      <c r="B11" s="259"/>
      <c r="C11" s="259"/>
      <c r="D11" s="259"/>
      <c r="E11" s="259"/>
      <c r="F11" s="259"/>
      <c r="G11" s="259"/>
      <c r="H11" s="259"/>
      <c r="I11" s="259"/>
      <c r="J11" s="259"/>
      <c r="K11" s="259"/>
      <c r="L11" s="259"/>
      <c r="M11" s="259"/>
      <c r="N11" s="259"/>
      <c r="O11" s="259"/>
      <c r="P11" s="259"/>
      <c r="Q11" s="259"/>
      <c r="R11" s="260"/>
    </row>
    <row r="12" spans="1:18" ht="10.15" customHeight="1" thickBot="1" x14ac:dyDescent="0.3">
      <c r="A12" s="264"/>
      <c r="B12" s="264"/>
      <c r="C12" s="264"/>
      <c r="D12" s="264"/>
      <c r="E12" s="264"/>
      <c r="F12" s="264"/>
      <c r="G12" s="264"/>
      <c r="H12" s="264"/>
      <c r="I12" s="264"/>
      <c r="J12" s="264"/>
      <c r="K12" s="264"/>
      <c r="L12" s="264"/>
      <c r="M12" s="264"/>
      <c r="N12" s="264"/>
      <c r="O12" s="264"/>
      <c r="P12" s="264"/>
      <c r="Q12" s="264"/>
      <c r="R12" s="264"/>
    </row>
    <row r="13" spans="1:18" ht="15" customHeight="1" x14ac:dyDescent="0.25">
      <c r="A13" s="58"/>
      <c r="B13" s="59"/>
      <c r="C13" s="59"/>
      <c r="D13" s="59"/>
      <c r="E13" s="59"/>
      <c r="F13" s="59"/>
      <c r="G13" s="59"/>
      <c r="H13" s="59"/>
      <c r="I13" s="59"/>
      <c r="J13" s="59"/>
      <c r="K13" s="59"/>
      <c r="L13" s="59"/>
      <c r="M13" s="59"/>
      <c r="N13" s="59"/>
      <c r="O13" s="59"/>
      <c r="P13" s="59"/>
      <c r="Q13" s="59"/>
      <c r="R13" s="60"/>
    </row>
    <row r="14" spans="1:18" ht="30" customHeight="1" x14ac:dyDescent="0.25">
      <c r="A14" s="252" t="s">
        <v>41</v>
      </c>
      <c r="B14" s="253"/>
      <c r="C14" s="253"/>
      <c r="D14" s="253"/>
      <c r="E14" s="253"/>
      <c r="F14" s="253"/>
      <c r="G14" s="253"/>
      <c r="H14" s="253"/>
      <c r="I14" s="253"/>
      <c r="J14" s="253"/>
      <c r="K14" s="253"/>
      <c r="L14" s="253"/>
      <c r="M14" s="253"/>
      <c r="N14" s="253"/>
      <c r="O14" s="253"/>
      <c r="P14" s="253"/>
      <c r="Q14" s="253"/>
      <c r="R14" s="254"/>
    </row>
    <row r="15" spans="1:18" s="9" customFormat="1" ht="15" customHeight="1" x14ac:dyDescent="0.25">
      <c r="A15" s="268" t="s">
        <v>42</v>
      </c>
      <c r="B15" s="269"/>
      <c r="C15" s="269"/>
      <c r="D15" s="269"/>
      <c r="E15" s="269"/>
      <c r="F15" s="269"/>
      <c r="G15" s="269"/>
      <c r="H15" s="269"/>
      <c r="I15" s="269"/>
      <c r="J15" s="269"/>
      <c r="K15" s="269"/>
      <c r="L15" s="269"/>
      <c r="M15" s="269"/>
      <c r="N15" s="269"/>
      <c r="O15" s="269"/>
      <c r="P15" s="269"/>
      <c r="Q15" s="269"/>
      <c r="R15" s="270"/>
    </row>
    <row r="16" spans="1:18" ht="48.75" customHeight="1" thickBot="1" x14ac:dyDescent="0.3">
      <c r="A16" s="265" t="s">
        <v>926</v>
      </c>
      <c r="B16" s="266"/>
      <c r="C16" s="266"/>
      <c r="D16" s="266"/>
      <c r="E16" s="266"/>
      <c r="F16" s="266"/>
      <c r="G16" s="266"/>
      <c r="H16" s="266"/>
      <c r="I16" s="266"/>
      <c r="J16" s="266"/>
      <c r="K16" s="266"/>
      <c r="L16" s="266"/>
      <c r="M16" s="266"/>
      <c r="N16" s="266"/>
      <c r="O16" s="266"/>
      <c r="P16" s="266"/>
      <c r="Q16" s="266"/>
      <c r="R16" s="267"/>
    </row>
    <row r="17" spans="1:18" ht="10.15" customHeight="1" thickBot="1" x14ac:dyDescent="0.3">
      <c r="A17" s="264"/>
      <c r="B17" s="264"/>
      <c r="C17" s="264"/>
      <c r="D17" s="264"/>
      <c r="E17" s="264"/>
      <c r="F17" s="264"/>
      <c r="G17" s="264"/>
      <c r="H17" s="264"/>
      <c r="I17" s="264"/>
      <c r="J17" s="264"/>
      <c r="K17" s="264"/>
      <c r="L17" s="264"/>
      <c r="M17" s="264"/>
      <c r="N17" s="264"/>
      <c r="O17" s="264"/>
      <c r="P17" s="264"/>
      <c r="Q17" s="264"/>
      <c r="R17" s="264"/>
    </row>
    <row r="18" spans="1:18" ht="15" customHeight="1" x14ac:dyDescent="0.25">
      <c r="A18" s="249"/>
      <c r="B18" s="250"/>
      <c r="C18" s="250"/>
      <c r="D18" s="250"/>
      <c r="E18" s="250"/>
      <c r="F18" s="250"/>
      <c r="G18" s="250"/>
      <c r="H18" s="250"/>
      <c r="I18" s="250"/>
      <c r="J18" s="250"/>
      <c r="K18" s="250"/>
      <c r="L18" s="250"/>
      <c r="M18" s="250"/>
      <c r="N18" s="250"/>
      <c r="O18" s="250"/>
      <c r="P18" s="250"/>
      <c r="Q18" s="250"/>
      <c r="R18" s="251"/>
    </row>
    <row r="19" spans="1:18" ht="30" customHeight="1" x14ac:dyDescent="0.25">
      <c r="A19" s="252" t="s">
        <v>43</v>
      </c>
      <c r="B19" s="253"/>
      <c r="C19" s="253"/>
      <c r="D19" s="253"/>
      <c r="E19" s="253"/>
      <c r="F19" s="253"/>
      <c r="G19" s="253"/>
      <c r="H19" s="253"/>
      <c r="I19" s="253"/>
      <c r="J19" s="253"/>
      <c r="K19" s="253"/>
      <c r="L19" s="253"/>
      <c r="M19" s="253"/>
      <c r="N19" s="253"/>
      <c r="O19" s="253"/>
      <c r="P19" s="253"/>
      <c r="Q19" s="253"/>
      <c r="R19" s="254"/>
    </row>
    <row r="20" spans="1:18" ht="15" customHeight="1" x14ac:dyDescent="0.25">
      <c r="A20" s="268" t="s">
        <v>44</v>
      </c>
      <c r="B20" s="269"/>
      <c r="C20" s="269"/>
      <c r="D20" s="269"/>
      <c r="E20" s="269"/>
      <c r="F20" s="269"/>
      <c r="G20" s="269"/>
      <c r="H20" s="269"/>
      <c r="I20" s="269"/>
      <c r="J20" s="269"/>
      <c r="K20" s="269"/>
      <c r="L20" s="269"/>
      <c r="M20" s="269"/>
      <c r="N20" s="269"/>
      <c r="O20" s="269"/>
      <c r="P20" s="269"/>
      <c r="Q20" s="269"/>
      <c r="R20" s="270"/>
    </row>
    <row r="21" spans="1:18" ht="40.15" customHeight="1" x14ac:dyDescent="0.25">
      <c r="A21" s="271" t="s">
        <v>45</v>
      </c>
      <c r="B21" s="272"/>
      <c r="C21" s="272"/>
      <c r="D21" s="272"/>
      <c r="E21" s="273"/>
      <c r="F21" s="274" t="s">
        <v>46</v>
      </c>
      <c r="G21" s="275"/>
      <c r="H21" s="275"/>
      <c r="I21" s="275"/>
      <c r="J21" s="275"/>
      <c r="K21" s="277"/>
      <c r="L21" s="274" t="s">
        <v>47</v>
      </c>
      <c r="M21" s="275"/>
      <c r="N21" s="275"/>
      <c r="O21" s="275"/>
      <c r="P21" s="275"/>
      <c r="Q21" s="275"/>
      <c r="R21" s="276"/>
    </row>
    <row r="22" spans="1:18" ht="127.5" customHeight="1" thickBot="1" x14ac:dyDescent="0.3">
      <c r="A22" s="462" t="s">
        <v>927</v>
      </c>
      <c r="B22" s="262"/>
      <c r="C22" s="262"/>
      <c r="D22" s="262"/>
      <c r="E22" s="262"/>
      <c r="F22" s="262" t="s">
        <v>928</v>
      </c>
      <c r="G22" s="262"/>
      <c r="H22" s="262"/>
      <c r="I22" s="262"/>
      <c r="J22" s="262"/>
      <c r="K22" s="262"/>
      <c r="L22" s="262" t="s">
        <v>929</v>
      </c>
      <c r="M22" s="262"/>
      <c r="N22" s="262"/>
      <c r="O22" s="262"/>
      <c r="P22" s="262"/>
      <c r="Q22" s="262"/>
      <c r="R22" s="263"/>
    </row>
    <row r="23" spans="1:18" ht="10.15" customHeight="1" thickBot="1" x14ac:dyDescent="0.3">
      <c r="A23" s="264"/>
      <c r="B23" s="264"/>
      <c r="C23" s="264"/>
      <c r="D23" s="264"/>
      <c r="E23" s="264"/>
      <c r="F23" s="264"/>
      <c r="G23" s="264"/>
      <c r="H23" s="264"/>
      <c r="I23" s="264"/>
      <c r="J23" s="264"/>
      <c r="K23" s="264"/>
      <c r="L23" s="264"/>
      <c r="M23" s="264"/>
      <c r="N23" s="264"/>
      <c r="O23" s="264"/>
      <c r="P23" s="264"/>
      <c r="Q23" s="264"/>
      <c r="R23" s="264"/>
    </row>
    <row r="24" spans="1:18" ht="15" customHeight="1" x14ac:dyDescent="0.25">
      <c r="A24" s="33"/>
      <c r="B24" s="34"/>
      <c r="C24" s="34"/>
      <c r="D24" s="34"/>
      <c r="E24" s="34"/>
      <c r="F24" s="34"/>
      <c r="G24" s="34"/>
      <c r="H24" s="34"/>
      <c r="I24" s="34"/>
      <c r="J24" s="34"/>
      <c r="K24" s="34"/>
      <c r="L24" s="34"/>
      <c r="M24" s="34"/>
      <c r="N24" s="34"/>
      <c r="O24" s="34"/>
      <c r="P24" s="34"/>
      <c r="Q24" s="34"/>
      <c r="R24" s="35"/>
    </row>
    <row r="25" spans="1:18" ht="20.100000000000001" customHeight="1" x14ac:dyDescent="0.25">
      <c r="A25" s="278" t="s">
        <v>48</v>
      </c>
      <c r="B25" s="279"/>
      <c r="C25" s="279"/>
      <c r="D25" s="279"/>
      <c r="E25" s="279"/>
      <c r="F25" s="279"/>
      <c r="G25" s="279"/>
      <c r="H25" s="279"/>
      <c r="I25" s="279"/>
      <c r="J25" s="279"/>
      <c r="K25" s="279"/>
      <c r="L25" s="279"/>
      <c r="M25" s="279"/>
      <c r="N25" s="279"/>
      <c r="O25" s="279"/>
      <c r="P25" s="279"/>
      <c r="Q25" s="279"/>
      <c r="R25" s="280"/>
    </row>
    <row r="26" spans="1:18" ht="25.15" customHeight="1" x14ac:dyDescent="0.25">
      <c r="A26" s="26" t="s">
        <v>49</v>
      </c>
      <c r="B26" s="281" t="str">
        <f>P1_POWiR!B78</f>
        <v>Moduł P1/14</v>
      </c>
      <c r="C26" s="282"/>
      <c r="D26" s="30" t="str">
        <f>P1_POWiR!B79</f>
        <v>Przedmiot 14.1.</v>
      </c>
      <c r="E26" s="50" t="str">
        <f>P1_POWiR!B78</f>
        <v>Moduł P1/14</v>
      </c>
      <c r="F26" s="289" t="str">
        <f>P1_POWiR!B80</f>
        <v>Przedmiot 14.2.</v>
      </c>
      <c r="G26" s="290"/>
      <c r="H26" s="297" t="str">
        <f>P1_POWiR!B78</f>
        <v>Moduł P1/14</v>
      </c>
      <c r="I26" s="298"/>
      <c r="J26" s="31" t="str">
        <f>P1_POWiR!B81</f>
        <v>Przedmiot 14.3.</v>
      </c>
      <c r="K26" s="305"/>
      <c r="L26" s="306"/>
      <c r="M26" s="305"/>
      <c r="N26" s="306"/>
      <c r="O26" s="307"/>
      <c r="P26" s="308"/>
      <c r="Q26" s="307"/>
      <c r="R26" s="309"/>
    </row>
    <row r="27" spans="1:18" ht="42.75" customHeight="1" x14ac:dyDescent="0.25">
      <c r="A27" s="26" t="s">
        <v>50</v>
      </c>
      <c r="B27" s="286" t="str">
        <f>P1_POWiR!C79</f>
        <v>Teoria i prakt. wsparcia społecznego</v>
      </c>
      <c r="C27" s="287"/>
      <c r="D27" s="288"/>
      <c r="E27" s="291" t="str">
        <f>P1_POWiR!C80</f>
        <v>Współcz. problemy i zagroż. społeczne</v>
      </c>
      <c r="F27" s="292"/>
      <c r="G27" s="293"/>
      <c r="H27" s="299" t="str">
        <f>P1_POWiR!C81</f>
        <v>Design Thinking w wych. i kształc.</v>
      </c>
      <c r="I27" s="300"/>
      <c r="J27" s="301"/>
      <c r="K27" s="310"/>
      <c r="L27" s="311"/>
      <c r="M27" s="311"/>
      <c r="N27" s="312"/>
      <c r="O27" s="313"/>
      <c r="P27" s="314"/>
      <c r="Q27" s="314"/>
      <c r="R27" s="315"/>
    </row>
    <row r="28" spans="1:18" ht="42.75" customHeight="1" x14ac:dyDescent="0.25">
      <c r="A28" s="26" t="s">
        <v>50</v>
      </c>
      <c r="B28" s="286" t="str">
        <f>P1_POWiR!D79</f>
        <v>Cywilizacyjne zagrożenia zdrow.psych.</v>
      </c>
      <c r="C28" s="287"/>
      <c r="D28" s="288"/>
      <c r="E28" s="291" t="str">
        <f>P1_POWiR!D80</f>
        <v>Cyberprzesrzeń i Ty</v>
      </c>
      <c r="F28" s="292"/>
      <c r="G28" s="293"/>
      <c r="H28" s="299" t="str">
        <f>P1_POWiR!D81</f>
        <v>Współcz. środow. wychowawcze</v>
      </c>
      <c r="I28" s="300"/>
      <c r="J28" s="301"/>
      <c r="K28" s="310"/>
      <c r="L28" s="311"/>
      <c r="M28" s="311"/>
      <c r="N28" s="312"/>
      <c r="O28" s="313"/>
      <c r="P28" s="314"/>
      <c r="Q28" s="314"/>
      <c r="R28" s="315"/>
    </row>
    <row r="29" spans="1:18" ht="30" customHeight="1" thickBot="1" x14ac:dyDescent="0.3">
      <c r="A29" s="36" t="s">
        <v>51</v>
      </c>
      <c r="B29" s="283">
        <f>P1_POWiR!E79</f>
        <v>2</v>
      </c>
      <c r="C29" s="284"/>
      <c r="D29" s="285"/>
      <c r="E29" s="294">
        <f>P1_POWiR!E80</f>
        <v>2</v>
      </c>
      <c r="F29" s="295"/>
      <c r="G29" s="296"/>
      <c r="H29" s="302">
        <f>P1_POWiR!E81</f>
        <v>2</v>
      </c>
      <c r="I29" s="303"/>
      <c r="J29" s="304"/>
      <c r="K29" s="238"/>
      <c r="L29" s="239"/>
      <c r="M29" s="239"/>
      <c r="N29" s="240"/>
      <c r="O29" s="241"/>
      <c r="P29" s="242"/>
      <c r="Q29" s="242"/>
      <c r="R29" s="243"/>
    </row>
    <row r="30" spans="1:18" ht="34.5" hidden="1" customHeight="1" thickBot="1" x14ac:dyDescent="0.3">
      <c r="A30" s="67"/>
      <c r="B30" s="68"/>
      <c r="C30" s="69" t="s">
        <v>52</v>
      </c>
      <c r="D30" s="70"/>
      <c r="E30" s="71"/>
      <c r="F30" s="72" t="s">
        <v>52</v>
      </c>
      <c r="G30" s="73"/>
      <c r="H30" s="74"/>
      <c r="I30" s="75" t="s">
        <v>52</v>
      </c>
      <c r="J30" s="76"/>
      <c r="K30" s="77"/>
      <c r="L30" s="78" t="s">
        <v>52</v>
      </c>
      <c r="M30" s="79"/>
      <c r="N30" s="80"/>
      <c r="O30" s="81"/>
      <c r="P30" s="82" t="s">
        <v>52</v>
      </c>
      <c r="Q30" s="83"/>
      <c r="R30" s="84"/>
    </row>
  </sheetData>
  <sheetProtection sheet="1" objects="1" scenarios="1"/>
  <mergeCells count="56">
    <mergeCell ref="B28:D28"/>
    <mergeCell ref="E28:G28"/>
    <mergeCell ref="H28:J28"/>
    <mergeCell ref="K28:N28"/>
    <mergeCell ref="O28:R28"/>
    <mergeCell ref="A1:B1"/>
    <mergeCell ref="A3:B3"/>
    <mergeCell ref="C3:F3"/>
    <mergeCell ref="A4:B4"/>
    <mergeCell ref="C4:J4"/>
    <mergeCell ref="N4:O4"/>
    <mergeCell ref="P4:R4"/>
    <mergeCell ref="A5:R5"/>
    <mergeCell ref="A6:B6"/>
    <mergeCell ref="C6:D6"/>
    <mergeCell ref="K6:L6"/>
    <mergeCell ref="M6:N6"/>
    <mergeCell ref="P6:Q6"/>
    <mergeCell ref="K4:L4"/>
    <mergeCell ref="A20:R20"/>
    <mergeCell ref="A8:R8"/>
    <mergeCell ref="A9:R9"/>
    <mergeCell ref="A10:R10"/>
    <mergeCell ref="A11:R11"/>
    <mergeCell ref="A12:R12"/>
    <mergeCell ref="A14:R14"/>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9:D29"/>
    <mergeCell ref="E29:G29"/>
    <mergeCell ref="H29:J29"/>
    <mergeCell ref="K29:N29"/>
    <mergeCell ref="O29:R29"/>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3D00-000000000000}">
      <formula1>20</formula1>
      <formula2>1200</formula2>
    </dataValidation>
    <dataValidation type="list" allowBlank="1" showInputMessage="1" showErrorMessage="1" sqref="K6:L6" xr:uid="{00000000-0002-0000-3D00-000001000000}">
      <formula1>STATUS</formula1>
    </dataValidation>
  </dataValidations>
  <hyperlinks>
    <hyperlink ref="F30" r:id="rId1" xr:uid="{00000000-0004-0000-3D00-000000000000}"/>
    <hyperlink ref="L30" r:id="rId2" xr:uid="{00000000-0004-0000-3D00-000001000000}"/>
    <hyperlink ref="P30" r:id="rId3" xr:uid="{00000000-0004-0000-3D00-000002000000}"/>
    <hyperlink ref="C30" r:id="rId4" xr:uid="{00000000-0004-0000-3D00-000003000000}"/>
    <hyperlink ref="I30" r:id="rId5" xr:uid="{00000000-0004-0000-3D00-000004000000}"/>
  </hyperlinks>
  <printOptions horizontalCentered="1"/>
  <pageMargins left="0.70866141732283472" right="0.70866141732283472" top="0.74803149606299213" bottom="0.74803149606299213" header="0.31496062992125984" footer="0.31496062992125984"/>
  <pageSetup paperSize="9" scale="55" orientation="landscape" r:id="rId6"/>
  <headerFooter>
    <oddHeader>&amp;C&amp;"Century Gothic,Pogrubiony"&amp;12&amp;K05-044KARTA MODUŁU</oddHeader>
  </headerFooter>
  <drawing r:id="rId7"/>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Arkusz61">
    <tabColor rgb="FFD0EBEC"/>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P1_POWiR!B78</f>
        <v>Moduł P1/14</v>
      </c>
      <c r="B3" s="452"/>
      <c r="C3" s="452"/>
      <c r="D3" s="453" t="str">
        <f>P1_POWiR!C78</f>
        <v>WSPÓŁCZESNE PROBLEMY WYCHOWANIA I KSZTAŁCENIA (OBIERALNY)</v>
      </c>
      <c r="E3" s="454"/>
      <c r="F3" s="454"/>
      <c r="G3" s="454"/>
      <c r="H3" s="454"/>
      <c r="I3" s="454"/>
      <c r="J3" s="454"/>
      <c r="K3" s="455"/>
      <c r="L3" s="3"/>
      <c r="M3" s="3"/>
      <c r="N3" s="3"/>
      <c r="O3" s="3"/>
      <c r="P3" s="3"/>
      <c r="Q3" s="3"/>
      <c r="R3" s="3"/>
    </row>
    <row r="4" spans="1:19" ht="18.75" thickBot="1" x14ac:dyDescent="0.3">
      <c r="A4" s="456" t="s">
        <v>49</v>
      </c>
      <c r="B4" s="456"/>
      <c r="C4" s="456"/>
      <c r="D4" s="457" t="str">
        <f>P1_POWiR!B79</f>
        <v>Przedmiot 14.1.</v>
      </c>
      <c r="E4" s="458"/>
      <c r="F4" s="458"/>
      <c r="G4" s="458"/>
      <c r="H4" s="458"/>
      <c r="I4" s="458"/>
      <c r="J4" s="458"/>
      <c r="K4" s="459"/>
      <c r="L4" s="3"/>
      <c r="M4" s="3"/>
      <c r="N4" s="3"/>
      <c r="O4" s="3"/>
      <c r="P4" s="3"/>
      <c r="Q4" s="3"/>
      <c r="R4" s="3"/>
    </row>
    <row r="5" spans="1:19" ht="21" thickBot="1" x14ac:dyDescent="0.3">
      <c r="A5" s="446" t="s">
        <v>50</v>
      </c>
      <c r="B5" s="446"/>
      <c r="C5" s="446"/>
      <c r="D5" s="460" t="str">
        <f>P1_POWiR!C79</f>
        <v>Teoria i prakt. wsparcia społecznego</v>
      </c>
      <c r="E5" s="460"/>
      <c r="F5" s="460"/>
      <c r="G5" s="460"/>
      <c r="H5" s="460"/>
      <c r="I5" s="460"/>
      <c r="J5" s="460"/>
      <c r="K5" s="460"/>
      <c r="L5" s="444" t="s">
        <v>28</v>
      </c>
      <c r="M5" s="444"/>
      <c r="N5" s="38">
        <f>P1_POWiR!E79</f>
        <v>2</v>
      </c>
      <c r="O5" s="444" t="s">
        <v>29</v>
      </c>
      <c r="P5" s="444"/>
      <c r="Q5" s="445" t="str">
        <f>P1_POWiR!J78</f>
        <v>dr G. Erenc-Grygoruk</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(14)'!G6</f>
        <v>III</v>
      </c>
      <c r="H7" s="86" t="s">
        <v>33</v>
      </c>
      <c r="I7" s="37">
        <f>'M (14)'!I6</f>
        <v>5</v>
      </c>
      <c r="J7" s="247" t="s">
        <v>53</v>
      </c>
      <c r="K7" s="248"/>
      <c r="L7" s="447" t="s">
        <v>35</v>
      </c>
      <c r="M7" s="448"/>
      <c r="N7" s="6" t="s">
        <v>36</v>
      </c>
      <c r="O7" s="449" t="s">
        <v>37</v>
      </c>
      <c r="P7" s="449"/>
      <c r="Q7" s="450" t="s">
        <v>38</v>
      </c>
      <c r="R7" s="450"/>
      <c r="S7" s="39">
        <f>P1_POWiR!G79</f>
        <v>14</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931</v>
      </c>
      <c r="C14" s="401"/>
      <c r="D14" s="401"/>
      <c r="E14" s="401"/>
      <c r="F14" s="401"/>
      <c r="G14" s="401"/>
      <c r="H14" s="401"/>
      <c r="I14" s="401"/>
      <c r="J14" s="401"/>
      <c r="K14" s="401"/>
      <c r="L14" s="401"/>
      <c r="M14" s="402"/>
      <c r="N14" s="409" t="s">
        <v>530</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t="s">
        <v>571</v>
      </c>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t="s">
        <v>495</v>
      </c>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t="s">
        <v>499</v>
      </c>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c r="O18" s="396"/>
      <c r="P18" s="396"/>
      <c r="Q18" s="396"/>
      <c r="R18" s="396"/>
      <c r="S18" s="397"/>
    </row>
    <row r="19" spans="1:19" ht="15" customHeight="1" x14ac:dyDescent="0.25">
      <c r="A19" s="385"/>
      <c r="B19" s="412" t="s">
        <v>930</v>
      </c>
      <c r="C19" s="413"/>
      <c r="D19" s="413"/>
      <c r="E19" s="413"/>
      <c r="F19" s="413"/>
      <c r="G19" s="413"/>
      <c r="H19" s="413"/>
      <c r="I19" s="413"/>
      <c r="J19" s="413"/>
      <c r="K19" s="413"/>
      <c r="L19" s="413"/>
      <c r="M19" s="414"/>
      <c r="N19" s="415" t="s">
        <v>499</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t="s">
        <v>497</v>
      </c>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t="s">
        <v>587</v>
      </c>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t="s">
        <v>932</v>
      </c>
      <c r="C24" s="413"/>
      <c r="D24" s="413"/>
      <c r="E24" s="413"/>
      <c r="F24" s="413"/>
      <c r="G24" s="413"/>
      <c r="H24" s="413"/>
      <c r="I24" s="413"/>
      <c r="J24" s="413"/>
      <c r="K24" s="413"/>
      <c r="L24" s="413"/>
      <c r="M24" s="414"/>
      <c r="N24" s="415" t="s">
        <v>493</v>
      </c>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t="s">
        <v>533</v>
      </c>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t="s">
        <v>588</v>
      </c>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c r="C29" s="413"/>
      <c r="D29" s="413"/>
      <c r="E29" s="413"/>
      <c r="F29" s="413"/>
      <c r="G29" s="413"/>
      <c r="H29" s="413"/>
      <c r="I29" s="413"/>
      <c r="J29" s="413"/>
      <c r="K29" s="413"/>
      <c r="L29" s="413"/>
      <c r="M29" s="414"/>
      <c r="N29" s="415"/>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933</v>
      </c>
      <c r="C34" s="401"/>
      <c r="D34" s="401"/>
      <c r="E34" s="401"/>
      <c r="F34" s="401"/>
      <c r="G34" s="401"/>
      <c r="H34" s="401"/>
      <c r="I34" s="401"/>
      <c r="J34" s="401"/>
      <c r="K34" s="401"/>
      <c r="L34" s="401"/>
      <c r="M34" s="402"/>
      <c r="N34" s="409" t="s">
        <v>518</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t="s">
        <v>625</v>
      </c>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t="s">
        <v>537</v>
      </c>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934</v>
      </c>
      <c r="C39" s="413"/>
      <c r="D39" s="413"/>
      <c r="E39" s="413"/>
      <c r="F39" s="413"/>
      <c r="G39" s="413"/>
      <c r="H39" s="413"/>
      <c r="I39" s="413"/>
      <c r="J39" s="413"/>
      <c r="K39" s="413"/>
      <c r="L39" s="413"/>
      <c r="M39" s="414"/>
      <c r="N39" s="415" t="s">
        <v>501</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t="s">
        <v>503</v>
      </c>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t="s">
        <v>537</v>
      </c>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t="s">
        <v>540</v>
      </c>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c r="C44" s="413"/>
      <c r="D44" s="413"/>
      <c r="E44" s="413"/>
      <c r="F44" s="413"/>
      <c r="G44" s="413"/>
      <c r="H44" s="413"/>
      <c r="I44" s="413"/>
      <c r="J44" s="413"/>
      <c r="K44" s="413"/>
      <c r="L44" s="413"/>
      <c r="M44" s="414"/>
      <c r="N44" s="415"/>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c r="C49" s="413"/>
      <c r="D49" s="413"/>
      <c r="E49" s="413"/>
      <c r="F49" s="413"/>
      <c r="G49" s="413"/>
      <c r="H49" s="413"/>
      <c r="I49" s="413"/>
      <c r="J49" s="413"/>
      <c r="K49" s="413"/>
      <c r="L49" s="413"/>
      <c r="M49" s="414"/>
      <c r="N49" s="415"/>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935</v>
      </c>
      <c r="C54" s="401"/>
      <c r="D54" s="401"/>
      <c r="E54" s="401"/>
      <c r="F54" s="401"/>
      <c r="G54" s="401"/>
      <c r="H54" s="401"/>
      <c r="I54" s="401"/>
      <c r="J54" s="401"/>
      <c r="K54" s="401"/>
      <c r="L54" s="401"/>
      <c r="M54" s="402"/>
      <c r="N54" s="409" t="s">
        <v>507</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t="s">
        <v>562</v>
      </c>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t="s">
        <v>630</v>
      </c>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t="s">
        <v>936</v>
      </c>
      <c r="C59" s="413"/>
      <c r="D59" s="413"/>
      <c r="E59" s="413"/>
      <c r="F59" s="413"/>
      <c r="G59" s="413"/>
      <c r="H59" s="413"/>
      <c r="I59" s="413"/>
      <c r="J59" s="413"/>
      <c r="K59" s="413"/>
      <c r="L59" s="413"/>
      <c r="M59" s="414"/>
      <c r="N59" s="415" t="s">
        <v>543</v>
      </c>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t="s">
        <v>562</v>
      </c>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c r="C64" s="413"/>
      <c r="D64" s="413"/>
      <c r="E64" s="413"/>
      <c r="F64" s="413"/>
      <c r="G64" s="413"/>
      <c r="H64" s="413"/>
      <c r="I64" s="413"/>
      <c r="J64" s="413"/>
      <c r="K64" s="413"/>
      <c r="L64" s="413"/>
      <c r="M64" s="414"/>
      <c r="N64" s="415"/>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P1_POWiR!G79</f>
        <v>14</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14</v>
      </c>
      <c r="H72" s="379"/>
      <c r="I72" s="380"/>
      <c r="J72" s="358"/>
      <c r="K72" s="361"/>
      <c r="L72" s="372" t="s">
        <v>93</v>
      </c>
      <c r="M72" s="373"/>
      <c r="N72" s="373"/>
      <c r="O72" s="373"/>
      <c r="P72" s="373"/>
      <c r="Q72" s="373"/>
      <c r="R72" s="373"/>
      <c r="S72" s="374"/>
    </row>
    <row r="73" spans="1:19" ht="15" customHeight="1" x14ac:dyDescent="0.25">
      <c r="A73" s="385"/>
      <c r="B73" s="352" t="s">
        <v>93</v>
      </c>
      <c r="C73" s="353"/>
      <c r="D73" s="353"/>
      <c r="E73" s="353"/>
      <c r="F73" s="354"/>
      <c r="G73" s="355">
        <v>6</v>
      </c>
      <c r="H73" s="356"/>
      <c r="I73" s="357"/>
      <c r="J73" s="358"/>
      <c r="K73" s="361"/>
      <c r="L73" s="372" t="s">
        <v>92</v>
      </c>
      <c r="M73" s="373"/>
      <c r="N73" s="373"/>
      <c r="O73" s="373"/>
      <c r="P73" s="373"/>
      <c r="Q73" s="373"/>
      <c r="R73" s="373"/>
      <c r="S73" s="374"/>
    </row>
    <row r="74" spans="1:19" ht="15" customHeight="1" x14ac:dyDescent="0.25">
      <c r="A74" s="385"/>
      <c r="B74" s="352" t="s">
        <v>95</v>
      </c>
      <c r="C74" s="353"/>
      <c r="D74" s="353"/>
      <c r="E74" s="353"/>
      <c r="F74" s="354"/>
      <c r="G74" s="355">
        <v>8</v>
      </c>
      <c r="H74" s="356"/>
      <c r="I74" s="357"/>
      <c r="J74" s="358"/>
      <c r="K74" s="361"/>
      <c r="L74" s="372" t="s">
        <v>94</v>
      </c>
      <c r="M74" s="373"/>
      <c r="N74" s="373"/>
      <c r="O74" s="373"/>
      <c r="P74" s="373"/>
      <c r="Q74" s="373"/>
      <c r="R74" s="373"/>
      <c r="S74" s="374"/>
    </row>
    <row r="75" spans="1:19" ht="15" customHeight="1" x14ac:dyDescent="0.25">
      <c r="A75" s="385"/>
      <c r="B75" s="352" t="s">
        <v>97</v>
      </c>
      <c r="C75" s="353"/>
      <c r="D75" s="353"/>
      <c r="E75" s="353"/>
      <c r="F75" s="354"/>
      <c r="G75" s="355"/>
      <c r="H75" s="356"/>
      <c r="I75" s="357"/>
      <c r="J75" s="358"/>
      <c r="K75" s="361"/>
      <c r="L75" s="372" t="s">
        <v>96</v>
      </c>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t="s">
        <v>100</v>
      </c>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c r="M77" s="373"/>
      <c r="N77" s="373"/>
      <c r="O77" s="373"/>
      <c r="P77" s="373"/>
      <c r="Q77" s="373"/>
      <c r="R77" s="373"/>
      <c r="S77" s="374"/>
    </row>
    <row r="78" spans="1:19" ht="15" customHeight="1" x14ac:dyDescent="0.25">
      <c r="A78" s="385"/>
      <c r="B78" s="352" t="s">
        <v>103</v>
      </c>
      <c r="C78" s="353"/>
      <c r="D78" s="353"/>
      <c r="E78" s="353"/>
      <c r="F78" s="354"/>
      <c r="G78" s="355"/>
      <c r="H78" s="356"/>
      <c r="I78" s="357"/>
      <c r="J78" s="358"/>
      <c r="K78" s="361"/>
      <c r="L78" s="372"/>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147</v>
      </c>
      <c r="M81" s="373"/>
      <c r="N81" s="373"/>
      <c r="O81" s="373"/>
      <c r="P81" s="373"/>
      <c r="Q81" s="373"/>
      <c r="R81" s="373"/>
      <c r="S81" s="374"/>
    </row>
    <row r="82" spans="1:19" ht="15" customHeight="1" x14ac:dyDescent="0.25">
      <c r="A82" s="385"/>
      <c r="B82" s="352" t="s">
        <v>110</v>
      </c>
      <c r="C82" s="353"/>
      <c r="D82" s="353"/>
      <c r="E82" s="353"/>
      <c r="F82" s="354"/>
      <c r="G82" s="355"/>
      <c r="H82" s="356"/>
      <c r="I82" s="357"/>
      <c r="J82" s="358"/>
      <c r="K82" s="361"/>
      <c r="L82" s="372" t="s">
        <v>109</v>
      </c>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t="s">
        <v>148</v>
      </c>
      <c r="M83" s="373"/>
      <c r="N83" s="373"/>
      <c r="O83" s="373"/>
      <c r="P83" s="373"/>
      <c r="Q83" s="373"/>
      <c r="R83" s="373"/>
      <c r="S83" s="374"/>
    </row>
    <row r="84" spans="1:19" ht="15" customHeight="1" x14ac:dyDescent="0.25">
      <c r="A84" s="385"/>
      <c r="B84" s="366" t="s">
        <v>11</v>
      </c>
      <c r="C84" s="367"/>
      <c r="D84" s="367"/>
      <c r="E84" s="367"/>
      <c r="F84" s="368"/>
      <c r="G84" s="369">
        <f>P1_POWiR!H79</f>
        <v>36</v>
      </c>
      <c r="H84" s="370"/>
      <c r="I84" s="371"/>
      <c r="J84" s="358"/>
      <c r="K84" s="361"/>
      <c r="L84" s="372" t="s">
        <v>134</v>
      </c>
      <c r="M84" s="373"/>
      <c r="N84" s="373"/>
      <c r="O84" s="373"/>
      <c r="P84" s="373"/>
      <c r="Q84" s="373"/>
      <c r="R84" s="373"/>
      <c r="S84" s="374"/>
    </row>
    <row r="85" spans="1:19" ht="15" customHeight="1" x14ac:dyDescent="0.25">
      <c r="A85" s="385"/>
      <c r="B85" s="375" t="s">
        <v>114</v>
      </c>
      <c r="C85" s="376"/>
      <c r="D85" s="376"/>
      <c r="E85" s="376"/>
      <c r="F85" s="377"/>
      <c r="G85" s="378">
        <f>SUM(G84,G71)</f>
        <v>50</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P1_POWiR!F79</f>
        <v>egzamin</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138</v>
      </c>
      <c r="C90" s="321"/>
      <c r="D90" s="321"/>
      <c r="E90" s="322"/>
      <c r="F90" s="323">
        <v>40</v>
      </c>
      <c r="G90" s="324"/>
      <c r="H90" s="324"/>
      <c r="I90" s="325"/>
      <c r="J90" s="344"/>
      <c r="K90" s="345"/>
      <c r="L90" s="326" t="s">
        <v>122</v>
      </c>
      <c r="M90" s="327"/>
      <c r="N90" s="327"/>
      <c r="O90" s="327"/>
      <c r="P90" s="327"/>
      <c r="Q90" s="327"/>
      <c r="R90" s="327"/>
      <c r="S90" s="328"/>
    </row>
    <row r="91" spans="1:19" ht="15" customHeight="1" x14ac:dyDescent="0.25">
      <c r="A91" s="340"/>
      <c r="B91" s="320" t="s">
        <v>98</v>
      </c>
      <c r="C91" s="321"/>
      <c r="D91" s="321"/>
      <c r="E91" s="322"/>
      <c r="F91" s="323">
        <v>40</v>
      </c>
      <c r="G91" s="324"/>
      <c r="H91" s="324"/>
      <c r="I91" s="325"/>
      <c r="J91" s="344"/>
      <c r="K91" s="345"/>
      <c r="L91" s="326" t="s">
        <v>123</v>
      </c>
      <c r="M91" s="327"/>
      <c r="N91" s="327"/>
      <c r="O91" s="327"/>
      <c r="P91" s="327"/>
      <c r="Q91" s="327"/>
      <c r="R91" s="327"/>
      <c r="S91" s="328"/>
    </row>
    <row r="92" spans="1:19" ht="15" customHeight="1" x14ac:dyDescent="0.25">
      <c r="A92" s="340"/>
      <c r="B92" s="320" t="s">
        <v>139</v>
      </c>
      <c r="C92" s="321"/>
      <c r="D92" s="321"/>
      <c r="E92" s="322"/>
      <c r="F92" s="323">
        <v>20</v>
      </c>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937</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938</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939</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3E00-000000000000}">
      <formula1>ZAL</formula1>
    </dataValidation>
    <dataValidation type="list" allowBlank="1" showInputMessage="1" showErrorMessage="1" sqref="L7" xr:uid="{00000000-0002-0000-3E00-000001000000}">
      <formula1>STATUS</formula1>
    </dataValidation>
    <dataValidation type="list" allowBlank="1" showInputMessage="1" showErrorMessage="1" sqref="L72:L79" xr:uid="{00000000-0002-0000-3E00-000002000000}">
      <formula1>METODY</formula1>
    </dataValidation>
    <dataValidation type="list" allowBlank="1" showInputMessage="1" showErrorMessage="1" sqref="L81:L85" xr:uid="{00000000-0002-0000-3E00-000003000000}">
      <formula1>PRAC_STUD</formula1>
    </dataValidation>
    <dataValidation type="list" allowBlank="1" showInputMessage="1" showErrorMessage="1" sqref="N14:S33" xr:uid="{00000000-0002-0000-3E00-000004000000}">
      <formula1>KEW_P1</formula1>
    </dataValidation>
    <dataValidation type="list" allowBlank="1" showInputMessage="1" showErrorMessage="1" sqref="N34:S53" xr:uid="{00000000-0002-0000-3E00-000005000000}">
      <formula1>KEU_P1</formula1>
    </dataValidation>
    <dataValidation type="list" allowBlank="1" showInputMessage="1" showErrorMessage="1" sqref="N54:S68" xr:uid="{00000000-0002-0000-3E00-000006000000}">
      <formula1>KEK_P1</formula1>
    </dataValidation>
  </dataValidations>
  <hyperlinks>
    <hyperlink ref="O13" r:id="rId1" xr:uid="{00000000-0004-0000-3E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Arkusz86">
    <tabColor rgb="FFD0EBEC"/>
    <pageSetUpPr fitToPage="1"/>
  </sheetPr>
  <dimension ref="A1:S103"/>
  <sheetViews>
    <sheetView showGridLines="0" zoomScale="95" zoomScaleNormal="95" zoomScaleSheetLayoutView="80" workbookViewId="0">
      <selection activeCell="B100" sqref="B100:S100"/>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P1_POWiR!B78</f>
        <v>Moduł P1/14</v>
      </c>
      <c r="B3" s="452"/>
      <c r="C3" s="452"/>
      <c r="D3" s="453" t="str">
        <f>P1_POWiR!C78</f>
        <v>WSPÓŁCZESNE PROBLEMY WYCHOWANIA I KSZTAŁCENIA (OBIERALNY)</v>
      </c>
      <c r="E3" s="454"/>
      <c r="F3" s="454"/>
      <c r="G3" s="454"/>
      <c r="H3" s="454"/>
      <c r="I3" s="454"/>
      <c r="J3" s="454"/>
      <c r="K3" s="455"/>
      <c r="L3" s="3"/>
      <c r="M3" s="3"/>
      <c r="N3" s="3"/>
      <c r="O3" s="3"/>
      <c r="P3" s="3"/>
      <c r="Q3" s="3"/>
      <c r="R3" s="3"/>
    </row>
    <row r="4" spans="1:19" ht="18.75" thickBot="1" x14ac:dyDescent="0.3">
      <c r="A4" s="456" t="s">
        <v>49</v>
      </c>
      <c r="B4" s="456"/>
      <c r="C4" s="456"/>
      <c r="D4" s="457" t="str">
        <f>P1_POWiR!B79</f>
        <v>Przedmiot 14.1.</v>
      </c>
      <c r="E4" s="458"/>
      <c r="F4" s="458"/>
      <c r="G4" s="458"/>
      <c r="H4" s="458"/>
      <c r="I4" s="458"/>
      <c r="J4" s="458"/>
      <c r="K4" s="459"/>
      <c r="L4" s="3"/>
      <c r="M4" s="3"/>
      <c r="N4" s="3"/>
      <c r="O4" s="3"/>
      <c r="P4" s="3"/>
      <c r="Q4" s="3"/>
      <c r="R4" s="3"/>
    </row>
    <row r="5" spans="1:19" ht="21" thickBot="1" x14ac:dyDescent="0.3">
      <c r="A5" s="446" t="s">
        <v>50</v>
      </c>
      <c r="B5" s="446"/>
      <c r="C5" s="446"/>
      <c r="D5" s="460" t="str">
        <f>P1_POWiR!D79</f>
        <v>Cywilizacyjne zagrożenia zdrow.psych.</v>
      </c>
      <c r="E5" s="460"/>
      <c r="F5" s="460"/>
      <c r="G5" s="460"/>
      <c r="H5" s="460"/>
      <c r="I5" s="460"/>
      <c r="J5" s="460"/>
      <c r="K5" s="460"/>
      <c r="L5" s="444" t="s">
        <v>28</v>
      </c>
      <c r="M5" s="444"/>
      <c r="N5" s="38">
        <f>P1_POWiR!E79</f>
        <v>2</v>
      </c>
      <c r="O5" s="444" t="s">
        <v>29</v>
      </c>
      <c r="P5" s="444"/>
      <c r="Q5" s="445" t="str">
        <f>P1_POWiR!J78</f>
        <v>dr G. Erenc-Grygoruk</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(14)'!G6</f>
        <v>III</v>
      </c>
      <c r="H7" s="86" t="s">
        <v>33</v>
      </c>
      <c r="I7" s="37">
        <f>'M (14)'!I6</f>
        <v>5</v>
      </c>
      <c r="J7" s="247" t="s">
        <v>53</v>
      </c>
      <c r="K7" s="248"/>
      <c r="L7" s="447" t="s">
        <v>35</v>
      </c>
      <c r="M7" s="448"/>
      <c r="N7" s="6" t="s">
        <v>36</v>
      </c>
      <c r="O7" s="449" t="s">
        <v>37</v>
      </c>
      <c r="P7" s="449"/>
      <c r="Q7" s="450" t="s">
        <v>38</v>
      </c>
      <c r="R7" s="450"/>
      <c r="S7" s="39">
        <f>P1_POWiR!G79</f>
        <v>14</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960</v>
      </c>
      <c r="C14" s="401"/>
      <c r="D14" s="401"/>
      <c r="E14" s="401"/>
      <c r="F14" s="401"/>
      <c r="G14" s="401"/>
      <c r="H14" s="401"/>
      <c r="I14" s="401"/>
      <c r="J14" s="401"/>
      <c r="K14" s="401"/>
      <c r="L14" s="401"/>
      <c r="M14" s="402"/>
      <c r="N14" s="409" t="s">
        <v>493</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t="s">
        <v>513</v>
      </c>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c r="O18" s="396"/>
      <c r="P18" s="396"/>
      <c r="Q18" s="396"/>
      <c r="R18" s="396"/>
      <c r="S18" s="397"/>
    </row>
    <row r="19" spans="1:19" ht="15" customHeight="1" x14ac:dyDescent="0.25">
      <c r="A19" s="385"/>
      <c r="B19" s="412" t="s">
        <v>959</v>
      </c>
      <c r="C19" s="413"/>
      <c r="D19" s="413"/>
      <c r="E19" s="413"/>
      <c r="F19" s="413"/>
      <c r="G19" s="413"/>
      <c r="H19" s="413"/>
      <c r="I19" s="413"/>
      <c r="J19" s="413"/>
      <c r="K19" s="413"/>
      <c r="L19" s="413"/>
      <c r="M19" s="414"/>
      <c r="N19" s="415" t="s">
        <v>493</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t="s">
        <v>513</v>
      </c>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t="s">
        <v>568</v>
      </c>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t="s">
        <v>958</v>
      </c>
      <c r="C24" s="413"/>
      <c r="D24" s="413"/>
      <c r="E24" s="413"/>
      <c r="F24" s="413"/>
      <c r="G24" s="413"/>
      <c r="H24" s="413"/>
      <c r="I24" s="413"/>
      <c r="J24" s="413"/>
      <c r="K24" s="413"/>
      <c r="L24" s="413"/>
      <c r="M24" s="414"/>
      <c r="N24" s="415" t="s">
        <v>493</v>
      </c>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t="s">
        <v>568</v>
      </c>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t="s">
        <v>957</v>
      </c>
      <c r="C29" s="413"/>
      <c r="D29" s="413"/>
      <c r="E29" s="413"/>
      <c r="F29" s="413"/>
      <c r="G29" s="413"/>
      <c r="H29" s="413"/>
      <c r="I29" s="413"/>
      <c r="J29" s="413"/>
      <c r="K29" s="413"/>
      <c r="L29" s="413"/>
      <c r="M29" s="414"/>
      <c r="N29" s="415" t="s">
        <v>493</v>
      </c>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t="s">
        <v>513</v>
      </c>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956</v>
      </c>
      <c r="C34" s="401"/>
      <c r="D34" s="401"/>
      <c r="E34" s="401"/>
      <c r="F34" s="401"/>
      <c r="G34" s="401"/>
      <c r="H34" s="401"/>
      <c r="I34" s="401"/>
      <c r="J34" s="401"/>
      <c r="K34" s="401"/>
      <c r="L34" s="401"/>
      <c r="M34" s="402"/>
      <c r="N34" s="409" t="s">
        <v>501</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t="s">
        <v>521</v>
      </c>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t="s">
        <v>518</v>
      </c>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t="s">
        <v>625</v>
      </c>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955</v>
      </c>
      <c r="C39" s="413"/>
      <c r="D39" s="413"/>
      <c r="E39" s="413"/>
      <c r="F39" s="413"/>
      <c r="G39" s="413"/>
      <c r="H39" s="413"/>
      <c r="I39" s="413"/>
      <c r="J39" s="413"/>
      <c r="K39" s="413"/>
      <c r="L39" s="413"/>
      <c r="M39" s="414"/>
      <c r="N39" s="415" t="s">
        <v>537</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t="s">
        <v>954</v>
      </c>
      <c r="C44" s="413"/>
      <c r="D44" s="413"/>
      <c r="E44" s="413"/>
      <c r="F44" s="413"/>
      <c r="G44" s="413"/>
      <c r="H44" s="413"/>
      <c r="I44" s="413"/>
      <c r="J44" s="413"/>
      <c r="K44" s="413"/>
      <c r="L44" s="413"/>
      <c r="M44" s="414"/>
      <c r="N44" s="415" t="s">
        <v>537</v>
      </c>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t="s">
        <v>575</v>
      </c>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t="s">
        <v>951</v>
      </c>
      <c r="C49" s="413"/>
      <c r="D49" s="413"/>
      <c r="E49" s="413"/>
      <c r="F49" s="413"/>
      <c r="G49" s="413"/>
      <c r="H49" s="413"/>
      <c r="I49" s="413"/>
      <c r="J49" s="413"/>
      <c r="K49" s="413"/>
      <c r="L49" s="413"/>
      <c r="M49" s="414"/>
      <c r="N49" s="415" t="s">
        <v>575</v>
      </c>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t="s">
        <v>553</v>
      </c>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952</v>
      </c>
      <c r="C54" s="401"/>
      <c r="D54" s="401"/>
      <c r="E54" s="401"/>
      <c r="F54" s="401"/>
      <c r="G54" s="401"/>
      <c r="H54" s="401"/>
      <c r="I54" s="401"/>
      <c r="J54" s="401"/>
      <c r="K54" s="401"/>
      <c r="L54" s="401"/>
      <c r="M54" s="402"/>
      <c r="N54" s="409" t="s">
        <v>505</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t="s">
        <v>524</v>
      </c>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t="s">
        <v>953</v>
      </c>
      <c r="C59" s="413"/>
      <c r="D59" s="413"/>
      <c r="E59" s="413"/>
      <c r="F59" s="413"/>
      <c r="G59" s="413"/>
      <c r="H59" s="413"/>
      <c r="I59" s="413"/>
      <c r="J59" s="413"/>
      <c r="K59" s="413"/>
      <c r="L59" s="413"/>
      <c r="M59" s="414"/>
      <c r="N59" s="415" t="s">
        <v>629</v>
      </c>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t="s">
        <v>543</v>
      </c>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c r="C64" s="413"/>
      <c r="D64" s="413"/>
      <c r="E64" s="413"/>
      <c r="F64" s="413"/>
      <c r="G64" s="413"/>
      <c r="H64" s="413"/>
      <c r="I64" s="413"/>
      <c r="J64" s="413"/>
      <c r="K64" s="413"/>
      <c r="L64" s="413"/>
      <c r="M64" s="414"/>
      <c r="N64" s="415"/>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P1_POWiR!G79</f>
        <v>14</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14</v>
      </c>
      <c r="H72" s="379"/>
      <c r="I72" s="380"/>
      <c r="J72" s="358"/>
      <c r="K72" s="361"/>
      <c r="L72" s="372" t="s">
        <v>92</v>
      </c>
      <c r="M72" s="373"/>
      <c r="N72" s="373"/>
      <c r="O72" s="373"/>
      <c r="P72" s="373"/>
      <c r="Q72" s="373"/>
      <c r="R72" s="373"/>
      <c r="S72" s="374"/>
    </row>
    <row r="73" spans="1:19" ht="15" customHeight="1" x14ac:dyDescent="0.25">
      <c r="A73" s="385"/>
      <c r="B73" s="352" t="s">
        <v>93</v>
      </c>
      <c r="C73" s="353"/>
      <c r="D73" s="353"/>
      <c r="E73" s="353"/>
      <c r="F73" s="354"/>
      <c r="G73" s="355">
        <v>4</v>
      </c>
      <c r="H73" s="356"/>
      <c r="I73" s="357"/>
      <c r="J73" s="358"/>
      <c r="K73" s="361"/>
      <c r="L73" s="372" t="s">
        <v>93</v>
      </c>
      <c r="M73" s="373"/>
      <c r="N73" s="373"/>
      <c r="O73" s="373"/>
      <c r="P73" s="373"/>
      <c r="Q73" s="373"/>
      <c r="R73" s="373"/>
      <c r="S73" s="374"/>
    </row>
    <row r="74" spans="1:19" ht="15" customHeight="1" x14ac:dyDescent="0.25">
      <c r="A74" s="385"/>
      <c r="B74" s="352" t="s">
        <v>95</v>
      </c>
      <c r="C74" s="353"/>
      <c r="D74" s="353"/>
      <c r="E74" s="353"/>
      <c r="F74" s="354"/>
      <c r="G74" s="355"/>
      <c r="H74" s="356"/>
      <c r="I74" s="357"/>
      <c r="J74" s="358"/>
      <c r="K74" s="361"/>
      <c r="L74" s="372" t="s">
        <v>94</v>
      </c>
      <c r="M74" s="373"/>
      <c r="N74" s="373"/>
      <c r="O74" s="373"/>
      <c r="P74" s="373"/>
      <c r="Q74" s="373"/>
      <c r="R74" s="373"/>
      <c r="S74" s="374"/>
    </row>
    <row r="75" spans="1:19" ht="15" customHeight="1" x14ac:dyDescent="0.25">
      <c r="A75" s="385"/>
      <c r="B75" s="352" t="s">
        <v>97</v>
      </c>
      <c r="C75" s="353"/>
      <c r="D75" s="353"/>
      <c r="E75" s="353"/>
      <c r="F75" s="354"/>
      <c r="G75" s="355"/>
      <c r="H75" s="356"/>
      <c r="I75" s="357"/>
      <c r="J75" s="358"/>
      <c r="K75" s="361"/>
      <c r="L75" s="372" t="s">
        <v>96</v>
      </c>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t="s">
        <v>100</v>
      </c>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t="s">
        <v>102</v>
      </c>
      <c r="M77" s="373"/>
      <c r="N77" s="373"/>
      <c r="O77" s="373"/>
      <c r="P77" s="373"/>
      <c r="Q77" s="373"/>
      <c r="R77" s="373"/>
      <c r="S77" s="374"/>
    </row>
    <row r="78" spans="1:19" ht="15" customHeight="1" x14ac:dyDescent="0.25">
      <c r="A78" s="385"/>
      <c r="B78" s="352" t="s">
        <v>103</v>
      </c>
      <c r="C78" s="353"/>
      <c r="D78" s="353"/>
      <c r="E78" s="353"/>
      <c r="F78" s="354"/>
      <c r="G78" s="355">
        <v>8</v>
      </c>
      <c r="H78" s="356"/>
      <c r="I78" s="357"/>
      <c r="J78" s="358"/>
      <c r="K78" s="361"/>
      <c r="L78" s="372"/>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147</v>
      </c>
      <c r="M81" s="373"/>
      <c r="N81" s="373"/>
      <c r="O81" s="373"/>
      <c r="P81" s="373"/>
      <c r="Q81" s="373"/>
      <c r="R81" s="373"/>
      <c r="S81" s="374"/>
    </row>
    <row r="82" spans="1:19" ht="15" customHeight="1" x14ac:dyDescent="0.25">
      <c r="A82" s="385"/>
      <c r="B82" s="352" t="s">
        <v>110</v>
      </c>
      <c r="C82" s="353"/>
      <c r="D82" s="353"/>
      <c r="E82" s="353"/>
      <c r="F82" s="354"/>
      <c r="G82" s="355">
        <v>2</v>
      </c>
      <c r="H82" s="356"/>
      <c r="I82" s="357"/>
      <c r="J82" s="358"/>
      <c r="K82" s="361"/>
      <c r="L82" s="372" t="s">
        <v>109</v>
      </c>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t="s">
        <v>148</v>
      </c>
      <c r="M83" s="373"/>
      <c r="N83" s="373"/>
      <c r="O83" s="373"/>
      <c r="P83" s="373"/>
      <c r="Q83" s="373"/>
      <c r="R83" s="373"/>
      <c r="S83" s="374"/>
    </row>
    <row r="84" spans="1:19" ht="15" customHeight="1" x14ac:dyDescent="0.25">
      <c r="A84" s="385"/>
      <c r="B84" s="366" t="s">
        <v>11</v>
      </c>
      <c r="C84" s="367"/>
      <c r="D84" s="367"/>
      <c r="E84" s="367"/>
      <c r="F84" s="368"/>
      <c r="G84" s="369">
        <f>P1_POWiR!H79</f>
        <v>36</v>
      </c>
      <c r="H84" s="370"/>
      <c r="I84" s="371"/>
      <c r="J84" s="358"/>
      <c r="K84" s="361"/>
      <c r="L84" s="372" t="s">
        <v>111</v>
      </c>
      <c r="M84" s="373"/>
      <c r="N84" s="373"/>
      <c r="O84" s="373"/>
      <c r="P84" s="373"/>
      <c r="Q84" s="373"/>
      <c r="R84" s="373"/>
      <c r="S84" s="374"/>
    </row>
    <row r="85" spans="1:19" ht="15" customHeight="1" x14ac:dyDescent="0.25">
      <c r="A85" s="385"/>
      <c r="B85" s="375" t="s">
        <v>114</v>
      </c>
      <c r="C85" s="376"/>
      <c r="D85" s="376"/>
      <c r="E85" s="376"/>
      <c r="F85" s="377"/>
      <c r="G85" s="378">
        <f>SUM(G84,G71)</f>
        <v>50</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P1_POWiR!F79</f>
        <v>egzamin</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144</v>
      </c>
      <c r="C90" s="321"/>
      <c r="D90" s="321"/>
      <c r="E90" s="322"/>
      <c r="F90" s="323">
        <v>40</v>
      </c>
      <c r="G90" s="324"/>
      <c r="H90" s="324"/>
      <c r="I90" s="325"/>
      <c r="J90" s="344"/>
      <c r="K90" s="345"/>
      <c r="L90" s="326" t="s">
        <v>122</v>
      </c>
      <c r="M90" s="327"/>
      <c r="N90" s="327"/>
      <c r="O90" s="327"/>
      <c r="P90" s="327"/>
      <c r="Q90" s="327"/>
      <c r="R90" s="327"/>
      <c r="S90" s="328"/>
    </row>
    <row r="91" spans="1:19" ht="15" customHeight="1" x14ac:dyDescent="0.25">
      <c r="A91" s="340"/>
      <c r="B91" s="320" t="s">
        <v>98</v>
      </c>
      <c r="C91" s="321"/>
      <c r="D91" s="321"/>
      <c r="E91" s="322"/>
      <c r="F91" s="323">
        <v>40</v>
      </c>
      <c r="G91" s="324"/>
      <c r="H91" s="324"/>
      <c r="I91" s="325"/>
      <c r="J91" s="344"/>
      <c r="K91" s="345"/>
      <c r="L91" s="326" t="s">
        <v>123</v>
      </c>
      <c r="M91" s="327"/>
      <c r="N91" s="327"/>
      <c r="O91" s="327"/>
      <c r="P91" s="327"/>
      <c r="Q91" s="327"/>
      <c r="R91" s="327"/>
      <c r="S91" s="328"/>
    </row>
    <row r="92" spans="1:19" ht="15" customHeight="1" x14ac:dyDescent="0.25">
      <c r="A92" s="340"/>
      <c r="B92" s="320" t="s">
        <v>172</v>
      </c>
      <c r="C92" s="321"/>
      <c r="D92" s="321"/>
      <c r="E92" s="322"/>
      <c r="F92" s="323">
        <v>20</v>
      </c>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961</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962</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963</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3F00-000000000000}">
      <formula1>KEK_P1</formula1>
    </dataValidation>
    <dataValidation type="list" allowBlank="1" showInputMessage="1" showErrorMessage="1" sqref="N34:S53" xr:uid="{00000000-0002-0000-3F00-000001000000}">
      <formula1>KEU_P1</formula1>
    </dataValidation>
    <dataValidation type="list" allowBlank="1" showInputMessage="1" showErrorMessage="1" sqref="N14:S33" xr:uid="{00000000-0002-0000-3F00-000002000000}">
      <formula1>KEW_P1</formula1>
    </dataValidation>
    <dataValidation type="list" allowBlank="1" showInputMessage="1" showErrorMessage="1" sqref="L81:L85" xr:uid="{00000000-0002-0000-3F00-000003000000}">
      <formula1>PRAC_STUD</formula1>
    </dataValidation>
    <dataValidation type="list" allowBlank="1" showInputMessage="1" showErrorMessage="1" sqref="L72:L79" xr:uid="{00000000-0002-0000-3F00-000004000000}">
      <formula1>METODY</formula1>
    </dataValidation>
    <dataValidation type="list" allowBlank="1" showInputMessage="1" showErrorMessage="1" sqref="L7" xr:uid="{00000000-0002-0000-3F00-000005000000}">
      <formula1>STATUS</formula1>
    </dataValidation>
    <dataValidation type="list" allowBlank="1" showInputMessage="1" showErrorMessage="1" sqref="B90:E94" xr:uid="{00000000-0002-0000-3F00-000006000000}">
      <formula1>ZAL</formula1>
    </dataValidation>
  </dataValidations>
  <hyperlinks>
    <hyperlink ref="O13" r:id="rId1" xr:uid="{00000000-0004-0000-3F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Arkusz62">
    <tabColor rgb="FFD0EBEC"/>
    <pageSetUpPr fitToPage="1"/>
  </sheetPr>
  <dimension ref="A1:S103"/>
  <sheetViews>
    <sheetView showGridLines="0" zoomScale="95" zoomScaleNormal="95" zoomScaleSheetLayoutView="80" workbookViewId="0">
      <selection activeCell="D107" sqref="D107"/>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P1_POWiR!B78</f>
        <v>Moduł P1/14</v>
      </c>
      <c r="B3" s="452"/>
      <c r="C3" s="452"/>
      <c r="D3" s="453" t="str">
        <f>P1_POWiR!C78</f>
        <v>WSPÓŁCZESNE PROBLEMY WYCHOWANIA I KSZTAŁCENIA (OBIERALNY)</v>
      </c>
      <c r="E3" s="454"/>
      <c r="F3" s="454"/>
      <c r="G3" s="454"/>
      <c r="H3" s="454"/>
      <c r="I3" s="454"/>
      <c r="J3" s="454"/>
      <c r="K3" s="455"/>
      <c r="L3" s="3"/>
      <c r="M3" s="3"/>
      <c r="N3" s="3"/>
      <c r="O3" s="3"/>
      <c r="P3" s="3"/>
      <c r="Q3" s="3"/>
      <c r="R3" s="3"/>
    </row>
    <row r="4" spans="1:19" ht="18.75" thickBot="1" x14ac:dyDescent="0.3">
      <c r="A4" s="456" t="s">
        <v>49</v>
      </c>
      <c r="B4" s="456"/>
      <c r="C4" s="456"/>
      <c r="D4" s="457" t="str">
        <f>P1_POWiR!B80</f>
        <v>Przedmiot 14.2.</v>
      </c>
      <c r="E4" s="458"/>
      <c r="F4" s="458"/>
      <c r="G4" s="458"/>
      <c r="H4" s="458"/>
      <c r="I4" s="458"/>
      <c r="J4" s="458"/>
      <c r="K4" s="459"/>
      <c r="L4" s="3"/>
      <c r="M4" s="3"/>
      <c r="N4" s="3"/>
      <c r="O4" s="3"/>
      <c r="P4" s="3"/>
      <c r="Q4" s="3"/>
      <c r="R4" s="3"/>
    </row>
    <row r="5" spans="1:19" ht="21" thickBot="1" x14ac:dyDescent="0.3">
      <c r="A5" s="446" t="s">
        <v>50</v>
      </c>
      <c r="B5" s="446"/>
      <c r="C5" s="446"/>
      <c r="D5" s="460" t="str">
        <f>P1_POWiR!C80</f>
        <v>Współcz. problemy i zagroż. społeczne</v>
      </c>
      <c r="E5" s="460"/>
      <c r="F5" s="460"/>
      <c r="G5" s="460"/>
      <c r="H5" s="460"/>
      <c r="I5" s="460"/>
      <c r="J5" s="460"/>
      <c r="K5" s="460"/>
      <c r="L5" s="444" t="s">
        <v>28</v>
      </c>
      <c r="M5" s="444"/>
      <c r="N5" s="38">
        <f>P1_POWiR!E80</f>
        <v>2</v>
      </c>
      <c r="O5" s="444" t="s">
        <v>29</v>
      </c>
      <c r="P5" s="444"/>
      <c r="Q5" s="445" t="str">
        <f>P1_POWiR!J78</f>
        <v>dr G. Erenc-Grygoruk</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(14)'!G6</f>
        <v>III</v>
      </c>
      <c r="H7" s="86" t="s">
        <v>33</v>
      </c>
      <c r="I7" s="37">
        <f>'M (14)'!I6</f>
        <v>5</v>
      </c>
      <c r="J7" s="247" t="s">
        <v>53</v>
      </c>
      <c r="K7" s="248"/>
      <c r="L7" s="447" t="s">
        <v>35</v>
      </c>
      <c r="M7" s="448"/>
      <c r="N7" s="6" t="s">
        <v>36</v>
      </c>
      <c r="O7" s="449" t="s">
        <v>37</v>
      </c>
      <c r="P7" s="449"/>
      <c r="Q7" s="450" t="s">
        <v>38</v>
      </c>
      <c r="R7" s="450"/>
      <c r="S7" s="39">
        <f>P1_POWiR!G80</f>
        <v>14</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1117</v>
      </c>
      <c r="C14" s="401"/>
      <c r="D14" s="401"/>
      <c r="E14" s="401"/>
      <c r="F14" s="401"/>
      <c r="G14" s="401"/>
      <c r="H14" s="401"/>
      <c r="I14" s="401"/>
      <c r="J14" s="401"/>
      <c r="K14" s="401"/>
      <c r="L14" s="401"/>
      <c r="M14" s="402"/>
      <c r="N14" s="409" t="s">
        <v>493</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t="s">
        <v>530</v>
      </c>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t="s">
        <v>531</v>
      </c>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c r="O18" s="396"/>
      <c r="P18" s="396"/>
      <c r="Q18" s="396"/>
      <c r="R18" s="396"/>
      <c r="S18" s="397"/>
    </row>
    <row r="19" spans="1:19" ht="15" customHeight="1" x14ac:dyDescent="0.25">
      <c r="A19" s="385"/>
      <c r="B19" s="412" t="s">
        <v>1118</v>
      </c>
      <c r="C19" s="413"/>
      <c r="D19" s="413"/>
      <c r="E19" s="413"/>
      <c r="F19" s="413"/>
      <c r="G19" s="413"/>
      <c r="H19" s="413"/>
      <c r="I19" s="413"/>
      <c r="J19" s="413"/>
      <c r="K19" s="413"/>
      <c r="L19" s="413"/>
      <c r="M19" s="414"/>
      <c r="N19" s="415" t="s">
        <v>499</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t="s">
        <v>495</v>
      </c>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t="s">
        <v>533</v>
      </c>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c r="C24" s="413"/>
      <c r="D24" s="413"/>
      <c r="E24" s="413"/>
      <c r="F24" s="413"/>
      <c r="G24" s="413"/>
      <c r="H24" s="413"/>
      <c r="I24" s="413"/>
      <c r="J24" s="413"/>
      <c r="K24" s="413"/>
      <c r="L24" s="413"/>
      <c r="M24" s="414"/>
      <c r="N24" s="415"/>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c r="C29" s="413"/>
      <c r="D29" s="413"/>
      <c r="E29" s="413"/>
      <c r="F29" s="413"/>
      <c r="G29" s="413"/>
      <c r="H29" s="413"/>
      <c r="I29" s="413"/>
      <c r="J29" s="413"/>
      <c r="K29" s="413"/>
      <c r="L29" s="413"/>
      <c r="M29" s="414"/>
      <c r="N29" s="415"/>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1119</v>
      </c>
      <c r="C34" s="401"/>
      <c r="D34" s="401"/>
      <c r="E34" s="401"/>
      <c r="F34" s="401"/>
      <c r="G34" s="401"/>
      <c r="H34" s="401"/>
      <c r="I34" s="401"/>
      <c r="J34" s="401"/>
      <c r="K34" s="401"/>
      <c r="L34" s="401"/>
      <c r="M34" s="402"/>
      <c r="N34" s="409" t="s">
        <v>521</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t="s">
        <v>625</v>
      </c>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1120</v>
      </c>
      <c r="C39" s="413"/>
      <c r="D39" s="413"/>
      <c r="E39" s="413"/>
      <c r="F39" s="413"/>
      <c r="G39" s="413"/>
      <c r="H39" s="413"/>
      <c r="I39" s="413"/>
      <c r="J39" s="413"/>
      <c r="K39" s="413"/>
      <c r="L39" s="413"/>
      <c r="M39" s="414"/>
      <c r="N39" s="415" t="s">
        <v>501</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t="s">
        <v>1121</v>
      </c>
      <c r="C44" s="413"/>
      <c r="D44" s="413"/>
      <c r="E44" s="413"/>
      <c r="F44" s="413"/>
      <c r="G44" s="413"/>
      <c r="H44" s="413"/>
      <c r="I44" s="413"/>
      <c r="J44" s="413"/>
      <c r="K44" s="413"/>
      <c r="L44" s="413"/>
      <c r="M44" s="414"/>
      <c r="N44" s="415" t="s">
        <v>503</v>
      </c>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t="s">
        <v>625</v>
      </c>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t="s">
        <v>537</v>
      </c>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c r="C49" s="413"/>
      <c r="D49" s="413"/>
      <c r="E49" s="413"/>
      <c r="F49" s="413"/>
      <c r="G49" s="413"/>
      <c r="H49" s="413"/>
      <c r="I49" s="413"/>
      <c r="J49" s="413"/>
      <c r="K49" s="413"/>
      <c r="L49" s="413"/>
      <c r="M49" s="414"/>
      <c r="N49" s="415"/>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1122</v>
      </c>
      <c r="C54" s="401"/>
      <c r="D54" s="401"/>
      <c r="E54" s="401"/>
      <c r="F54" s="401"/>
      <c r="G54" s="401"/>
      <c r="H54" s="401"/>
      <c r="I54" s="401"/>
      <c r="J54" s="401"/>
      <c r="K54" s="401"/>
      <c r="L54" s="401"/>
      <c r="M54" s="402"/>
      <c r="N54" s="409" t="s">
        <v>505</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t="s">
        <v>524</v>
      </c>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t="s">
        <v>562</v>
      </c>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t="s">
        <v>1123</v>
      </c>
      <c r="C59" s="413"/>
      <c r="D59" s="413"/>
      <c r="E59" s="413"/>
      <c r="F59" s="413"/>
      <c r="G59" s="413"/>
      <c r="H59" s="413"/>
      <c r="I59" s="413"/>
      <c r="J59" s="413"/>
      <c r="K59" s="413"/>
      <c r="L59" s="413"/>
      <c r="M59" s="414"/>
      <c r="N59" s="415" t="s">
        <v>507</v>
      </c>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t="s">
        <v>505</v>
      </c>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c r="C64" s="413"/>
      <c r="D64" s="413"/>
      <c r="E64" s="413"/>
      <c r="F64" s="413"/>
      <c r="G64" s="413"/>
      <c r="H64" s="413"/>
      <c r="I64" s="413"/>
      <c r="J64" s="413"/>
      <c r="K64" s="413"/>
      <c r="L64" s="413"/>
      <c r="M64" s="414"/>
      <c r="N64" s="415"/>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P1_POWiR!G80</f>
        <v>14</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SUM(G74:I83)</f>
        <v>10</v>
      </c>
      <c r="H72" s="379"/>
      <c r="I72" s="380"/>
      <c r="J72" s="358"/>
      <c r="K72" s="361"/>
      <c r="L72" s="372" t="s">
        <v>93</v>
      </c>
      <c r="M72" s="373"/>
      <c r="N72" s="373"/>
      <c r="O72" s="373"/>
      <c r="P72" s="373"/>
      <c r="Q72" s="373"/>
      <c r="R72" s="373"/>
      <c r="S72" s="374"/>
    </row>
    <row r="73" spans="1:19" ht="15" customHeight="1" x14ac:dyDescent="0.25">
      <c r="A73" s="385"/>
      <c r="B73" s="352" t="s">
        <v>93</v>
      </c>
      <c r="C73" s="353"/>
      <c r="D73" s="353"/>
      <c r="E73" s="353"/>
      <c r="F73" s="354"/>
      <c r="G73" s="138"/>
      <c r="H73" s="138">
        <v>4</v>
      </c>
      <c r="I73" s="138"/>
      <c r="J73" s="358"/>
      <c r="K73" s="361"/>
      <c r="L73" s="372" t="s">
        <v>92</v>
      </c>
      <c r="M73" s="373"/>
      <c r="N73" s="373"/>
      <c r="O73" s="373"/>
      <c r="P73" s="373"/>
      <c r="Q73" s="373"/>
      <c r="R73" s="373"/>
      <c r="S73" s="374"/>
    </row>
    <row r="74" spans="1:19" ht="15" customHeight="1" x14ac:dyDescent="0.25">
      <c r="A74" s="385"/>
      <c r="B74" s="352" t="s">
        <v>95</v>
      </c>
      <c r="C74" s="353"/>
      <c r="D74" s="353"/>
      <c r="E74" s="353"/>
      <c r="F74" s="354"/>
      <c r="G74" s="355">
        <v>10</v>
      </c>
      <c r="H74" s="356"/>
      <c r="I74" s="357"/>
      <c r="J74" s="358"/>
      <c r="K74" s="361"/>
      <c r="L74" s="372" t="s">
        <v>94</v>
      </c>
      <c r="M74" s="373"/>
      <c r="N74" s="373"/>
      <c r="O74" s="373"/>
      <c r="P74" s="373"/>
      <c r="Q74" s="373"/>
      <c r="R74" s="373"/>
      <c r="S74" s="374"/>
    </row>
    <row r="75" spans="1:19" ht="15" customHeight="1" x14ac:dyDescent="0.25">
      <c r="A75" s="385"/>
      <c r="B75" s="352" t="s">
        <v>97</v>
      </c>
      <c r="C75" s="353"/>
      <c r="D75" s="353"/>
      <c r="E75" s="353"/>
      <c r="F75" s="354"/>
      <c r="G75" s="355"/>
      <c r="H75" s="356"/>
      <c r="I75" s="357"/>
      <c r="J75" s="358"/>
      <c r="K75" s="361"/>
      <c r="L75" s="372" t="s">
        <v>96</v>
      </c>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t="s">
        <v>159</v>
      </c>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t="s">
        <v>100</v>
      </c>
      <c r="M77" s="373"/>
      <c r="N77" s="373"/>
      <c r="O77" s="373"/>
      <c r="P77" s="373"/>
      <c r="Q77" s="373"/>
      <c r="R77" s="373"/>
      <c r="S77" s="374"/>
    </row>
    <row r="78" spans="1:19" ht="15" customHeight="1" x14ac:dyDescent="0.25">
      <c r="A78" s="385"/>
      <c r="B78" s="352" t="s">
        <v>103</v>
      </c>
      <c r="C78" s="353"/>
      <c r="D78" s="353"/>
      <c r="E78" s="353"/>
      <c r="F78" s="354"/>
      <c r="G78" s="355"/>
      <c r="H78" s="356"/>
      <c r="I78" s="357"/>
      <c r="J78" s="358"/>
      <c r="K78" s="361"/>
      <c r="L78" s="372"/>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109</v>
      </c>
      <c r="M81" s="373"/>
      <c r="N81" s="373"/>
      <c r="O81" s="373"/>
      <c r="P81" s="373"/>
      <c r="Q81" s="373"/>
      <c r="R81" s="373"/>
      <c r="S81" s="374"/>
    </row>
    <row r="82" spans="1:19" ht="15" customHeight="1" x14ac:dyDescent="0.25">
      <c r="A82" s="385"/>
      <c r="B82" s="352" t="s">
        <v>110</v>
      </c>
      <c r="C82" s="353"/>
      <c r="D82" s="353"/>
      <c r="E82" s="353"/>
      <c r="F82" s="354"/>
      <c r="G82" s="355"/>
      <c r="H82" s="356"/>
      <c r="I82" s="357"/>
      <c r="J82" s="358"/>
      <c r="K82" s="361"/>
      <c r="L82" s="372" t="s">
        <v>148</v>
      </c>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t="s">
        <v>111</v>
      </c>
      <c r="M83" s="373"/>
      <c r="N83" s="373"/>
      <c r="O83" s="373"/>
      <c r="P83" s="373"/>
      <c r="Q83" s="373"/>
      <c r="R83" s="373"/>
      <c r="S83" s="374"/>
    </row>
    <row r="84" spans="1:19" ht="15" customHeight="1" x14ac:dyDescent="0.25">
      <c r="A84" s="385"/>
      <c r="B84" s="366" t="s">
        <v>11</v>
      </c>
      <c r="C84" s="367"/>
      <c r="D84" s="367"/>
      <c r="E84" s="367"/>
      <c r="F84" s="368"/>
      <c r="G84" s="369">
        <f>P1_POWiR!H80</f>
        <v>36</v>
      </c>
      <c r="H84" s="370"/>
      <c r="I84" s="371"/>
      <c r="J84" s="358"/>
      <c r="K84" s="361"/>
      <c r="L84" s="372" t="s">
        <v>133</v>
      </c>
      <c r="M84" s="373"/>
      <c r="N84" s="373"/>
      <c r="O84" s="373"/>
      <c r="P84" s="373"/>
      <c r="Q84" s="373"/>
      <c r="R84" s="373"/>
      <c r="S84" s="374"/>
    </row>
    <row r="85" spans="1:19" ht="15" customHeight="1" x14ac:dyDescent="0.25">
      <c r="A85" s="385"/>
      <c r="B85" s="375" t="s">
        <v>114</v>
      </c>
      <c r="C85" s="376"/>
      <c r="D85" s="376"/>
      <c r="E85" s="376"/>
      <c r="F85" s="377"/>
      <c r="G85" s="378">
        <f>SUM(G84,G71)</f>
        <v>50</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P1_POWiR!F80</f>
        <v>zaliczenie</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162</v>
      </c>
      <c r="C90" s="321"/>
      <c r="D90" s="321"/>
      <c r="E90" s="322"/>
      <c r="F90" s="495">
        <v>0.9</v>
      </c>
      <c r="G90" s="324"/>
      <c r="H90" s="324"/>
      <c r="I90" s="325"/>
      <c r="J90" s="344"/>
      <c r="K90" s="345"/>
      <c r="L90" s="326" t="s">
        <v>122</v>
      </c>
      <c r="M90" s="327"/>
      <c r="N90" s="327"/>
      <c r="O90" s="327"/>
      <c r="P90" s="327"/>
      <c r="Q90" s="327"/>
      <c r="R90" s="327"/>
      <c r="S90" s="328"/>
    </row>
    <row r="91" spans="1:19" ht="15" customHeight="1" x14ac:dyDescent="0.25">
      <c r="A91" s="340"/>
      <c r="B91" s="320" t="s">
        <v>139</v>
      </c>
      <c r="C91" s="321"/>
      <c r="D91" s="321"/>
      <c r="E91" s="322"/>
      <c r="F91" s="495">
        <v>0.1</v>
      </c>
      <c r="G91" s="324"/>
      <c r="H91" s="324"/>
      <c r="I91" s="325"/>
      <c r="J91" s="344"/>
      <c r="K91" s="345"/>
      <c r="L91" s="326" t="s">
        <v>123</v>
      </c>
      <c r="M91" s="327"/>
      <c r="N91" s="327"/>
      <c r="O91" s="327"/>
      <c r="P91" s="327"/>
      <c r="Q91" s="327"/>
      <c r="R91" s="327"/>
      <c r="S91" s="328"/>
    </row>
    <row r="92" spans="1:19" ht="15" customHeight="1" x14ac:dyDescent="0.25">
      <c r="A92" s="340"/>
      <c r="B92" s="320"/>
      <c r="C92" s="321"/>
      <c r="D92" s="321"/>
      <c r="E92" s="322"/>
      <c r="F92" s="323"/>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1124</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1125</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1126</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8">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4:I74"/>
    <mergeCell ref="L73:S73"/>
    <mergeCell ref="B74:F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4000-000000000000}">
      <formula1>KEK_P1</formula1>
    </dataValidation>
    <dataValidation type="list" allowBlank="1" showInputMessage="1" showErrorMessage="1" sqref="N34:S53" xr:uid="{00000000-0002-0000-4000-000001000000}">
      <formula1>KEU_P1</formula1>
    </dataValidation>
    <dataValidation type="list" allowBlank="1" showInputMessage="1" showErrorMessage="1" sqref="N14:S33" xr:uid="{00000000-0002-0000-4000-000002000000}">
      <formula1>KEW_P1</formula1>
    </dataValidation>
    <dataValidation type="list" allowBlank="1" showInputMessage="1" showErrorMessage="1" sqref="L81:L85" xr:uid="{00000000-0002-0000-4000-000003000000}">
      <formula1>PRAC_STUD</formula1>
    </dataValidation>
    <dataValidation type="list" allowBlank="1" showInputMessage="1" showErrorMessage="1" sqref="L72:L79" xr:uid="{00000000-0002-0000-4000-000004000000}">
      <formula1>METODY</formula1>
    </dataValidation>
    <dataValidation type="list" allowBlank="1" showInputMessage="1" showErrorMessage="1" sqref="L7" xr:uid="{00000000-0002-0000-4000-000005000000}">
      <formula1>STATUS</formula1>
    </dataValidation>
    <dataValidation type="list" allowBlank="1" showInputMessage="1" showErrorMessage="1" sqref="B90:E94" xr:uid="{00000000-0002-0000-4000-000006000000}">
      <formula1>ZAL</formula1>
    </dataValidation>
  </dataValidations>
  <hyperlinks>
    <hyperlink ref="O13" r:id="rId1" xr:uid="{00000000-0004-0000-40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Arkusz87">
    <tabColor rgb="FFD0EBEC"/>
    <pageSetUpPr fitToPage="1"/>
  </sheetPr>
  <dimension ref="A1:S103"/>
  <sheetViews>
    <sheetView showGridLines="0" topLeftCell="A6" zoomScale="95" zoomScaleNormal="95" zoomScaleSheetLayoutView="80" workbookViewId="0">
      <selection activeCell="B102" sqref="B102:S102"/>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P1_POWiR!B78</f>
        <v>Moduł P1/14</v>
      </c>
      <c r="B3" s="452"/>
      <c r="C3" s="452"/>
      <c r="D3" s="453" t="str">
        <f>P1_POWiR!C78</f>
        <v>WSPÓŁCZESNE PROBLEMY WYCHOWANIA I KSZTAŁCENIA (OBIERALNY)</v>
      </c>
      <c r="E3" s="454"/>
      <c r="F3" s="454"/>
      <c r="G3" s="454"/>
      <c r="H3" s="454"/>
      <c r="I3" s="454"/>
      <c r="J3" s="454"/>
      <c r="K3" s="455"/>
      <c r="L3" s="3"/>
      <c r="M3" s="3"/>
      <c r="N3" s="3"/>
      <c r="O3" s="3"/>
      <c r="P3" s="3"/>
      <c r="Q3" s="3"/>
      <c r="R3" s="3"/>
    </row>
    <row r="4" spans="1:19" ht="18.75" thickBot="1" x14ac:dyDescent="0.3">
      <c r="A4" s="456" t="s">
        <v>49</v>
      </c>
      <c r="B4" s="456"/>
      <c r="C4" s="456"/>
      <c r="D4" s="457" t="str">
        <f>P1_POWiR!B80</f>
        <v>Przedmiot 14.2.</v>
      </c>
      <c r="E4" s="458"/>
      <c r="F4" s="458"/>
      <c r="G4" s="458"/>
      <c r="H4" s="458"/>
      <c r="I4" s="458"/>
      <c r="J4" s="458"/>
      <c r="K4" s="459"/>
      <c r="L4" s="3"/>
      <c r="M4" s="3"/>
      <c r="N4" s="3"/>
      <c r="O4" s="3"/>
      <c r="P4" s="3"/>
      <c r="Q4" s="3"/>
      <c r="R4" s="3"/>
    </row>
    <row r="5" spans="1:19" ht="21" thickBot="1" x14ac:dyDescent="0.3">
      <c r="A5" s="446" t="s">
        <v>50</v>
      </c>
      <c r="B5" s="446"/>
      <c r="C5" s="446"/>
      <c r="D5" s="460" t="str">
        <f>P1_POWiR!D80</f>
        <v>Cyberprzesrzeń i Ty</v>
      </c>
      <c r="E5" s="460"/>
      <c r="F5" s="460"/>
      <c r="G5" s="460"/>
      <c r="H5" s="460"/>
      <c r="I5" s="460"/>
      <c r="J5" s="460"/>
      <c r="K5" s="460"/>
      <c r="L5" s="444" t="s">
        <v>28</v>
      </c>
      <c r="M5" s="444"/>
      <c r="N5" s="38">
        <f>P1_POWiR!E80</f>
        <v>2</v>
      </c>
      <c r="O5" s="444" t="s">
        <v>29</v>
      </c>
      <c r="P5" s="444"/>
      <c r="Q5" s="445" t="str">
        <f>P1_POWiR!J78</f>
        <v>dr G. Erenc-Grygoruk</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(14)'!G6</f>
        <v>III</v>
      </c>
      <c r="H7" s="86" t="s">
        <v>33</v>
      </c>
      <c r="I7" s="37">
        <f>'M (14)'!I6</f>
        <v>5</v>
      </c>
      <c r="J7" s="247" t="s">
        <v>53</v>
      </c>
      <c r="K7" s="248"/>
      <c r="L7" s="447" t="s">
        <v>35</v>
      </c>
      <c r="M7" s="448"/>
      <c r="N7" s="6" t="s">
        <v>36</v>
      </c>
      <c r="O7" s="449" t="s">
        <v>37</v>
      </c>
      <c r="P7" s="449"/>
      <c r="Q7" s="450" t="s">
        <v>38</v>
      </c>
      <c r="R7" s="450"/>
      <c r="S7" s="39">
        <f>P1_POWiR!G80</f>
        <v>14</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1127</v>
      </c>
      <c r="C14" s="401"/>
      <c r="D14" s="401"/>
      <c r="E14" s="401"/>
      <c r="F14" s="401"/>
      <c r="G14" s="401"/>
      <c r="H14" s="401"/>
      <c r="I14" s="401"/>
      <c r="J14" s="401"/>
      <c r="K14" s="401"/>
      <c r="L14" s="401"/>
      <c r="M14" s="402"/>
      <c r="N14" s="409" t="s">
        <v>499</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t="s">
        <v>531</v>
      </c>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t="s">
        <v>588</v>
      </c>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c r="O18" s="396"/>
      <c r="P18" s="396"/>
      <c r="Q18" s="396"/>
      <c r="R18" s="396"/>
      <c r="S18" s="397"/>
    </row>
    <row r="19" spans="1:19" ht="15" customHeight="1" x14ac:dyDescent="0.25">
      <c r="A19" s="385"/>
      <c r="B19" s="412" t="s">
        <v>1128</v>
      </c>
      <c r="C19" s="413"/>
      <c r="D19" s="413"/>
      <c r="E19" s="413"/>
      <c r="F19" s="413"/>
      <c r="G19" s="413"/>
      <c r="H19" s="413"/>
      <c r="I19" s="413"/>
      <c r="J19" s="413"/>
      <c r="K19" s="413"/>
      <c r="L19" s="413"/>
      <c r="M19" s="414"/>
      <c r="N19" s="415" t="s">
        <v>530</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t="s">
        <v>531</v>
      </c>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t="s">
        <v>568</v>
      </c>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t="s">
        <v>1129</v>
      </c>
      <c r="C24" s="413"/>
      <c r="D24" s="413"/>
      <c r="E24" s="413"/>
      <c r="F24" s="413"/>
      <c r="G24" s="413"/>
      <c r="H24" s="413"/>
      <c r="I24" s="413"/>
      <c r="J24" s="413"/>
      <c r="K24" s="413"/>
      <c r="L24" s="413"/>
      <c r="M24" s="414"/>
      <c r="N24" s="415" t="s">
        <v>587</v>
      </c>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t="s">
        <v>568</v>
      </c>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t="s">
        <v>533</v>
      </c>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c r="C29" s="413"/>
      <c r="D29" s="413"/>
      <c r="E29" s="413"/>
      <c r="F29" s="413"/>
      <c r="G29" s="413"/>
      <c r="H29" s="413"/>
      <c r="I29" s="413"/>
      <c r="J29" s="413"/>
      <c r="K29" s="413"/>
      <c r="L29" s="413"/>
      <c r="M29" s="414"/>
      <c r="N29" s="415"/>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1130</v>
      </c>
      <c r="C34" s="401"/>
      <c r="D34" s="401"/>
      <c r="E34" s="401"/>
      <c r="F34" s="401"/>
      <c r="G34" s="401"/>
      <c r="H34" s="401"/>
      <c r="I34" s="401"/>
      <c r="J34" s="401"/>
      <c r="K34" s="401"/>
      <c r="L34" s="401"/>
      <c r="M34" s="402"/>
      <c r="N34" s="409" t="s">
        <v>501</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t="s">
        <v>535</v>
      </c>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1131</v>
      </c>
      <c r="C39" s="413"/>
      <c r="D39" s="413"/>
      <c r="E39" s="413"/>
      <c r="F39" s="413"/>
      <c r="G39" s="413"/>
      <c r="H39" s="413"/>
      <c r="I39" s="413"/>
      <c r="J39" s="413"/>
      <c r="K39" s="413"/>
      <c r="L39" s="413"/>
      <c r="M39" s="414"/>
      <c r="N39" s="415" t="s">
        <v>503</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t="s">
        <v>625</v>
      </c>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t="s">
        <v>537</v>
      </c>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t="s">
        <v>1132</v>
      </c>
      <c r="C44" s="413"/>
      <c r="D44" s="413"/>
      <c r="E44" s="413"/>
      <c r="F44" s="413"/>
      <c r="G44" s="413"/>
      <c r="H44" s="413"/>
      <c r="I44" s="413"/>
      <c r="J44" s="413"/>
      <c r="K44" s="413"/>
      <c r="L44" s="413"/>
      <c r="M44" s="414"/>
      <c r="N44" s="415" t="s">
        <v>503</v>
      </c>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t="s">
        <v>537</v>
      </c>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t="s">
        <v>540</v>
      </c>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c r="C49" s="413"/>
      <c r="D49" s="413"/>
      <c r="E49" s="413"/>
      <c r="F49" s="413"/>
      <c r="G49" s="413"/>
      <c r="H49" s="413"/>
      <c r="I49" s="413"/>
      <c r="J49" s="413"/>
      <c r="K49" s="413"/>
      <c r="L49" s="413"/>
      <c r="M49" s="414"/>
      <c r="N49" s="415"/>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1133</v>
      </c>
      <c r="C54" s="401"/>
      <c r="D54" s="401"/>
      <c r="E54" s="401"/>
      <c r="F54" s="401"/>
      <c r="G54" s="401"/>
      <c r="H54" s="401"/>
      <c r="I54" s="401"/>
      <c r="J54" s="401"/>
      <c r="K54" s="401"/>
      <c r="L54" s="401"/>
      <c r="M54" s="402"/>
      <c r="N54" s="409" t="s">
        <v>505</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t="s">
        <v>507</v>
      </c>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t="s">
        <v>562</v>
      </c>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t="s">
        <v>1134</v>
      </c>
      <c r="C59" s="413"/>
      <c r="D59" s="413"/>
      <c r="E59" s="413"/>
      <c r="F59" s="413"/>
      <c r="G59" s="413"/>
      <c r="H59" s="413"/>
      <c r="I59" s="413"/>
      <c r="J59" s="413"/>
      <c r="K59" s="413"/>
      <c r="L59" s="413"/>
      <c r="M59" s="414"/>
      <c r="N59" s="415" t="s">
        <v>543</v>
      </c>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t="s">
        <v>1135</v>
      </c>
      <c r="C64" s="413"/>
      <c r="D64" s="413"/>
      <c r="E64" s="413"/>
      <c r="F64" s="413"/>
      <c r="G64" s="413"/>
      <c r="H64" s="413"/>
      <c r="I64" s="413"/>
      <c r="J64" s="413"/>
      <c r="K64" s="413"/>
      <c r="L64" s="413"/>
      <c r="M64" s="414"/>
      <c r="N64" s="415" t="s">
        <v>505</v>
      </c>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P1_POWiR!G80</f>
        <v>14</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0</v>
      </c>
      <c r="H72" s="379"/>
      <c r="I72" s="380"/>
      <c r="J72" s="358"/>
      <c r="K72" s="361"/>
      <c r="L72" s="372" t="s">
        <v>93</v>
      </c>
      <c r="M72" s="373"/>
      <c r="N72" s="373"/>
      <c r="O72" s="373"/>
      <c r="P72" s="373"/>
      <c r="Q72" s="373"/>
      <c r="R72" s="373"/>
      <c r="S72" s="374"/>
    </row>
    <row r="73" spans="1:19" ht="15" customHeight="1" x14ac:dyDescent="0.25">
      <c r="A73" s="385"/>
      <c r="B73" s="352" t="s">
        <v>93</v>
      </c>
      <c r="C73" s="353"/>
      <c r="D73" s="353"/>
      <c r="E73" s="353"/>
      <c r="F73" s="354"/>
      <c r="G73" s="355"/>
      <c r="H73" s="356"/>
      <c r="I73" s="357"/>
      <c r="J73" s="358"/>
      <c r="K73" s="361"/>
      <c r="L73" s="372" t="s">
        <v>92</v>
      </c>
      <c r="M73" s="373"/>
      <c r="N73" s="373"/>
      <c r="O73" s="373"/>
      <c r="P73" s="373"/>
      <c r="Q73" s="373"/>
      <c r="R73" s="373"/>
      <c r="S73" s="374"/>
    </row>
    <row r="74" spans="1:19" ht="15" customHeight="1" x14ac:dyDescent="0.25">
      <c r="A74" s="385"/>
      <c r="B74" s="352" t="s">
        <v>95</v>
      </c>
      <c r="C74" s="353"/>
      <c r="D74" s="353"/>
      <c r="E74" s="353"/>
      <c r="F74" s="354"/>
      <c r="G74" s="355"/>
      <c r="H74" s="356"/>
      <c r="I74" s="357"/>
      <c r="J74" s="358"/>
      <c r="K74" s="361"/>
      <c r="L74" s="372" t="s">
        <v>96</v>
      </c>
      <c r="M74" s="373"/>
      <c r="N74" s="373"/>
      <c r="O74" s="373"/>
      <c r="P74" s="373"/>
      <c r="Q74" s="373"/>
      <c r="R74" s="373"/>
      <c r="S74" s="374"/>
    </row>
    <row r="75" spans="1:19" ht="15" customHeight="1" x14ac:dyDescent="0.25">
      <c r="A75" s="385"/>
      <c r="B75" s="352" t="s">
        <v>97</v>
      </c>
      <c r="C75" s="353"/>
      <c r="D75" s="353"/>
      <c r="E75" s="353"/>
      <c r="F75" s="354"/>
      <c r="G75" s="355"/>
      <c r="H75" s="356"/>
      <c r="I75" s="357"/>
      <c r="J75" s="358"/>
      <c r="K75" s="361"/>
      <c r="L75" s="372" t="s">
        <v>137</v>
      </c>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t="s">
        <v>102</v>
      </c>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c r="M77" s="373"/>
      <c r="N77" s="373"/>
      <c r="O77" s="373"/>
      <c r="P77" s="373"/>
      <c r="Q77" s="373"/>
      <c r="R77" s="373"/>
      <c r="S77" s="374"/>
    </row>
    <row r="78" spans="1:19" ht="15" customHeight="1" x14ac:dyDescent="0.25">
      <c r="A78" s="385"/>
      <c r="B78" s="352" t="s">
        <v>103</v>
      </c>
      <c r="C78" s="353"/>
      <c r="D78" s="353"/>
      <c r="E78" s="353"/>
      <c r="F78" s="354"/>
      <c r="G78" s="355"/>
      <c r="H78" s="356"/>
      <c r="I78" s="357"/>
      <c r="J78" s="358"/>
      <c r="K78" s="361"/>
      <c r="L78" s="372"/>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147</v>
      </c>
      <c r="M81" s="373"/>
      <c r="N81" s="373"/>
      <c r="O81" s="373"/>
      <c r="P81" s="373"/>
      <c r="Q81" s="373"/>
      <c r="R81" s="373"/>
      <c r="S81" s="374"/>
    </row>
    <row r="82" spans="1:19" ht="15" customHeight="1" x14ac:dyDescent="0.25">
      <c r="A82" s="385"/>
      <c r="B82" s="352" t="s">
        <v>110</v>
      </c>
      <c r="C82" s="353"/>
      <c r="D82" s="353"/>
      <c r="E82" s="353"/>
      <c r="F82" s="354"/>
      <c r="G82" s="355"/>
      <c r="H82" s="356"/>
      <c r="I82" s="357"/>
      <c r="J82" s="358"/>
      <c r="K82" s="361"/>
      <c r="L82" s="372" t="s">
        <v>109</v>
      </c>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t="s">
        <v>148</v>
      </c>
      <c r="M83" s="373"/>
      <c r="N83" s="373"/>
      <c r="O83" s="373"/>
      <c r="P83" s="373"/>
      <c r="Q83" s="373"/>
      <c r="R83" s="373"/>
      <c r="S83" s="374"/>
    </row>
    <row r="84" spans="1:19" ht="15" customHeight="1" x14ac:dyDescent="0.25">
      <c r="A84" s="385"/>
      <c r="B84" s="366" t="s">
        <v>11</v>
      </c>
      <c r="C84" s="367"/>
      <c r="D84" s="367"/>
      <c r="E84" s="367"/>
      <c r="F84" s="368"/>
      <c r="G84" s="369">
        <f>P1_POWiR!H80</f>
        <v>36</v>
      </c>
      <c r="H84" s="370"/>
      <c r="I84" s="371"/>
      <c r="J84" s="358"/>
      <c r="K84" s="361"/>
      <c r="L84" s="372" t="s">
        <v>111</v>
      </c>
      <c r="M84" s="373"/>
      <c r="N84" s="373"/>
      <c r="O84" s="373"/>
      <c r="P84" s="373"/>
      <c r="Q84" s="373"/>
      <c r="R84" s="373"/>
      <c r="S84" s="374"/>
    </row>
    <row r="85" spans="1:19" ht="15" customHeight="1" x14ac:dyDescent="0.25">
      <c r="A85" s="385"/>
      <c r="B85" s="375" t="s">
        <v>114</v>
      </c>
      <c r="C85" s="376"/>
      <c r="D85" s="376"/>
      <c r="E85" s="376"/>
      <c r="F85" s="377"/>
      <c r="G85" s="378">
        <f>SUM(G84,G71)</f>
        <v>50</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P1_POWiR!F80</f>
        <v>zaliczenie</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144</v>
      </c>
      <c r="C90" s="321"/>
      <c r="D90" s="321"/>
      <c r="E90" s="322"/>
      <c r="F90" s="495">
        <v>0.4</v>
      </c>
      <c r="G90" s="324"/>
      <c r="H90" s="324"/>
      <c r="I90" s="325"/>
      <c r="J90" s="344"/>
      <c r="K90" s="345"/>
      <c r="L90" s="326" t="s">
        <v>122</v>
      </c>
      <c r="M90" s="327"/>
      <c r="N90" s="327"/>
      <c r="O90" s="327"/>
      <c r="P90" s="327"/>
      <c r="Q90" s="327"/>
      <c r="R90" s="327"/>
      <c r="S90" s="328"/>
    </row>
    <row r="91" spans="1:19" ht="15" customHeight="1" x14ac:dyDescent="0.25">
      <c r="A91" s="340"/>
      <c r="B91" s="320" t="s">
        <v>98</v>
      </c>
      <c r="C91" s="321"/>
      <c r="D91" s="321"/>
      <c r="E91" s="322"/>
      <c r="F91" s="495">
        <v>0.5</v>
      </c>
      <c r="G91" s="324"/>
      <c r="H91" s="324"/>
      <c r="I91" s="325"/>
      <c r="J91" s="344"/>
      <c r="K91" s="345"/>
      <c r="L91" s="326" t="s">
        <v>123</v>
      </c>
      <c r="M91" s="327"/>
      <c r="N91" s="327"/>
      <c r="O91" s="327"/>
      <c r="P91" s="327"/>
      <c r="Q91" s="327"/>
      <c r="R91" s="327"/>
      <c r="S91" s="328"/>
    </row>
    <row r="92" spans="1:19" ht="15" customHeight="1" x14ac:dyDescent="0.25">
      <c r="A92" s="340"/>
      <c r="B92" s="320" t="s">
        <v>139</v>
      </c>
      <c r="C92" s="321"/>
      <c r="D92" s="321"/>
      <c r="E92" s="322"/>
      <c r="F92" s="495">
        <v>0.1</v>
      </c>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1136</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1137</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1138</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4100-000000000000}">
      <formula1>ZAL</formula1>
    </dataValidation>
    <dataValidation type="list" allowBlank="1" showInputMessage="1" showErrorMessage="1" sqref="L7" xr:uid="{00000000-0002-0000-4100-000001000000}">
      <formula1>STATUS</formula1>
    </dataValidation>
    <dataValidation type="list" allowBlank="1" showInputMessage="1" showErrorMessage="1" sqref="L72:L79" xr:uid="{00000000-0002-0000-4100-000002000000}">
      <formula1>METODY</formula1>
    </dataValidation>
    <dataValidation type="list" allowBlank="1" showInputMessage="1" showErrorMessage="1" sqref="L81:L85" xr:uid="{00000000-0002-0000-4100-000003000000}">
      <formula1>PRAC_STUD</formula1>
    </dataValidation>
    <dataValidation type="list" allowBlank="1" showInputMessage="1" showErrorMessage="1" sqref="N14:S33" xr:uid="{00000000-0002-0000-4100-000004000000}">
      <formula1>KEW_P1</formula1>
    </dataValidation>
    <dataValidation type="list" allowBlank="1" showInputMessage="1" showErrorMessage="1" sqref="N34:S53" xr:uid="{00000000-0002-0000-4100-000005000000}">
      <formula1>KEU_P1</formula1>
    </dataValidation>
    <dataValidation type="list" allowBlank="1" showInputMessage="1" showErrorMessage="1" sqref="N54:S68" xr:uid="{00000000-0002-0000-4100-000006000000}">
      <formula1>KEK_P1</formula1>
    </dataValidation>
  </dataValidations>
  <hyperlinks>
    <hyperlink ref="O13" r:id="rId1" xr:uid="{00000000-0004-0000-41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Arkusz88">
    <tabColor rgb="FFD0EBEC"/>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P1_POWiR!B78</f>
        <v>Moduł P1/14</v>
      </c>
      <c r="B3" s="452"/>
      <c r="C3" s="452"/>
      <c r="D3" s="453" t="str">
        <f>P1_POWiR!C78</f>
        <v>WSPÓŁCZESNE PROBLEMY WYCHOWANIA I KSZTAŁCENIA (OBIERALNY)</v>
      </c>
      <c r="E3" s="454"/>
      <c r="F3" s="454"/>
      <c r="G3" s="454"/>
      <c r="H3" s="454"/>
      <c r="I3" s="454"/>
      <c r="J3" s="454"/>
      <c r="K3" s="455"/>
      <c r="L3" s="3"/>
      <c r="M3" s="3"/>
      <c r="N3" s="3"/>
      <c r="O3" s="3"/>
      <c r="P3" s="3"/>
      <c r="Q3" s="3"/>
      <c r="R3" s="3"/>
    </row>
    <row r="4" spans="1:19" ht="18.75" thickBot="1" x14ac:dyDescent="0.3">
      <c r="A4" s="456" t="s">
        <v>49</v>
      </c>
      <c r="B4" s="456"/>
      <c r="C4" s="456"/>
      <c r="D4" s="457" t="str">
        <f>P1_POWiR!B81</f>
        <v>Przedmiot 14.3.</v>
      </c>
      <c r="E4" s="458"/>
      <c r="F4" s="458"/>
      <c r="G4" s="458"/>
      <c r="H4" s="458"/>
      <c r="I4" s="458"/>
      <c r="J4" s="458"/>
      <c r="K4" s="459"/>
      <c r="L4" s="3"/>
      <c r="M4" s="3"/>
      <c r="N4" s="3"/>
      <c r="O4" s="3"/>
      <c r="P4" s="3"/>
      <c r="Q4" s="3"/>
      <c r="R4" s="3"/>
    </row>
    <row r="5" spans="1:19" ht="21" thickBot="1" x14ac:dyDescent="0.3">
      <c r="A5" s="446" t="s">
        <v>50</v>
      </c>
      <c r="B5" s="446"/>
      <c r="C5" s="446"/>
      <c r="D5" s="460" t="str">
        <f>P1_POWiR!D81</f>
        <v>Współcz. środow. wychowawcze</v>
      </c>
      <c r="E5" s="460"/>
      <c r="F5" s="460"/>
      <c r="G5" s="460"/>
      <c r="H5" s="460"/>
      <c r="I5" s="460"/>
      <c r="J5" s="460"/>
      <c r="K5" s="460"/>
      <c r="L5" s="444" t="s">
        <v>28</v>
      </c>
      <c r="M5" s="444"/>
      <c r="N5" s="38">
        <f>P1_POWiR!E81</f>
        <v>2</v>
      </c>
      <c r="O5" s="444" t="s">
        <v>29</v>
      </c>
      <c r="P5" s="444"/>
      <c r="Q5" s="445" t="str">
        <f>P1_POWiR!J78</f>
        <v>dr G. Erenc-Grygoruk</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(14)'!G6</f>
        <v>III</v>
      </c>
      <c r="H7" s="86" t="s">
        <v>33</v>
      </c>
      <c r="I7" s="37">
        <f>'M (14)'!I6</f>
        <v>5</v>
      </c>
      <c r="J7" s="247" t="s">
        <v>53</v>
      </c>
      <c r="K7" s="248"/>
      <c r="L7" s="447" t="s">
        <v>35</v>
      </c>
      <c r="M7" s="448"/>
      <c r="N7" s="6" t="s">
        <v>36</v>
      </c>
      <c r="O7" s="449" t="s">
        <v>37</v>
      </c>
      <c r="P7" s="449"/>
      <c r="Q7" s="450" t="s">
        <v>38</v>
      </c>
      <c r="R7" s="450"/>
      <c r="S7" s="39">
        <f>P1_POWiR!G81</f>
        <v>14</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964</v>
      </c>
      <c r="C14" s="401"/>
      <c r="D14" s="401"/>
      <c r="E14" s="401"/>
      <c r="F14" s="401"/>
      <c r="G14" s="401"/>
      <c r="H14" s="401"/>
      <c r="I14" s="401"/>
      <c r="J14" s="401"/>
      <c r="K14" s="401"/>
      <c r="L14" s="401"/>
      <c r="M14" s="402"/>
      <c r="N14" s="409" t="s">
        <v>493</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t="s">
        <v>530</v>
      </c>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t="s">
        <v>495</v>
      </c>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c r="O18" s="396"/>
      <c r="P18" s="396"/>
      <c r="Q18" s="396"/>
      <c r="R18" s="396"/>
      <c r="S18" s="397"/>
    </row>
    <row r="19" spans="1:19" ht="15" customHeight="1" x14ac:dyDescent="0.25">
      <c r="A19" s="385"/>
      <c r="B19" s="412" t="s">
        <v>965</v>
      </c>
      <c r="C19" s="413"/>
      <c r="D19" s="413"/>
      <c r="E19" s="413"/>
      <c r="F19" s="413"/>
      <c r="G19" s="413"/>
      <c r="H19" s="413"/>
      <c r="I19" s="413"/>
      <c r="J19" s="413"/>
      <c r="K19" s="413"/>
      <c r="L19" s="413"/>
      <c r="M19" s="414"/>
      <c r="N19" s="415" t="s">
        <v>499</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t="s">
        <v>530</v>
      </c>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c r="C24" s="413"/>
      <c r="D24" s="413"/>
      <c r="E24" s="413"/>
      <c r="F24" s="413"/>
      <c r="G24" s="413"/>
      <c r="H24" s="413"/>
      <c r="I24" s="413"/>
      <c r="J24" s="413"/>
      <c r="K24" s="413"/>
      <c r="L24" s="413"/>
      <c r="M24" s="414"/>
      <c r="N24" s="415"/>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c r="C29" s="413"/>
      <c r="D29" s="413"/>
      <c r="E29" s="413"/>
      <c r="F29" s="413"/>
      <c r="G29" s="413"/>
      <c r="H29" s="413"/>
      <c r="I29" s="413"/>
      <c r="J29" s="413"/>
      <c r="K29" s="413"/>
      <c r="L29" s="413"/>
      <c r="M29" s="414"/>
      <c r="N29" s="415"/>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966</v>
      </c>
      <c r="C34" s="401"/>
      <c r="D34" s="401"/>
      <c r="E34" s="401"/>
      <c r="F34" s="401"/>
      <c r="G34" s="401"/>
      <c r="H34" s="401"/>
      <c r="I34" s="401"/>
      <c r="J34" s="401"/>
      <c r="K34" s="401"/>
      <c r="L34" s="401"/>
      <c r="M34" s="402"/>
      <c r="N34" s="409" t="s">
        <v>501</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t="s">
        <v>625</v>
      </c>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t="s">
        <v>521</v>
      </c>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967</v>
      </c>
      <c r="C39" s="413"/>
      <c r="D39" s="413"/>
      <c r="E39" s="413"/>
      <c r="F39" s="413"/>
      <c r="G39" s="413"/>
      <c r="H39" s="413"/>
      <c r="I39" s="413"/>
      <c r="J39" s="413"/>
      <c r="K39" s="413"/>
      <c r="L39" s="413"/>
      <c r="M39" s="414"/>
      <c r="N39" s="415" t="s">
        <v>503</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t="s">
        <v>518</v>
      </c>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t="s">
        <v>626</v>
      </c>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c r="C44" s="413"/>
      <c r="D44" s="413"/>
      <c r="E44" s="413"/>
      <c r="F44" s="413"/>
      <c r="G44" s="413"/>
      <c r="H44" s="413"/>
      <c r="I44" s="413"/>
      <c r="J44" s="413"/>
      <c r="K44" s="413"/>
      <c r="L44" s="413"/>
      <c r="M44" s="414"/>
      <c r="N44" s="415"/>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c r="C49" s="413"/>
      <c r="D49" s="413"/>
      <c r="E49" s="413"/>
      <c r="F49" s="413"/>
      <c r="G49" s="413"/>
      <c r="H49" s="413"/>
      <c r="I49" s="413"/>
      <c r="J49" s="413"/>
      <c r="K49" s="413"/>
      <c r="L49" s="413"/>
      <c r="M49" s="414"/>
      <c r="N49" s="415"/>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968</v>
      </c>
      <c r="C54" s="401"/>
      <c r="D54" s="401"/>
      <c r="E54" s="401"/>
      <c r="F54" s="401"/>
      <c r="G54" s="401"/>
      <c r="H54" s="401"/>
      <c r="I54" s="401"/>
      <c r="J54" s="401"/>
      <c r="K54" s="401"/>
      <c r="L54" s="401"/>
      <c r="M54" s="402"/>
      <c r="N54" s="409" t="s">
        <v>505</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t="s">
        <v>562</v>
      </c>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c r="C59" s="413"/>
      <c r="D59" s="413"/>
      <c r="E59" s="413"/>
      <c r="F59" s="413"/>
      <c r="G59" s="413"/>
      <c r="H59" s="413"/>
      <c r="I59" s="413"/>
      <c r="J59" s="413"/>
      <c r="K59" s="413"/>
      <c r="L59" s="413"/>
      <c r="M59" s="414"/>
      <c r="N59" s="415"/>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c r="C64" s="413"/>
      <c r="D64" s="413"/>
      <c r="E64" s="413"/>
      <c r="F64" s="413"/>
      <c r="G64" s="413"/>
      <c r="H64" s="413"/>
      <c r="I64" s="413"/>
      <c r="J64" s="413"/>
      <c r="K64" s="413"/>
      <c r="L64" s="413"/>
      <c r="M64" s="414"/>
      <c r="N64" s="415"/>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P1_POWiR!G81</f>
        <v>14</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14</v>
      </c>
      <c r="H72" s="379"/>
      <c r="I72" s="380"/>
      <c r="J72" s="358"/>
      <c r="K72" s="361"/>
      <c r="L72" s="372" t="s">
        <v>93</v>
      </c>
      <c r="M72" s="373"/>
      <c r="N72" s="373"/>
      <c r="O72" s="373"/>
      <c r="P72" s="373"/>
      <c r="Q72" s="373"/>
      <c r="R72" s="373"/>
      <c r="S72" s="374"/>
    </row>
    <row r="73" spans="1:19" ht="15" customHeight="1" x14ac:dyDescent="0.25">
      <c r="A73" s="385"/>
      <c r="B73" s="352" t="s">
        <v>93</v>
      </c>
      <c r="C73" s="353"/>
      <c r="D73" s="353"/>
      <c r="E73" s="353"/>
      <c r="F73" s="354"/>
      <c r="G73" s="355"/>
      <c r="H73" s="356"/>
      <c r="I73" s="357"/>
      <c r="J73" s="358"/>
      <c r="K73" s="361"/>
      <c r="L73" s="372" t="s">
        <v>92</v>
      </c>
      <c r="M73" s="373"/>
      <c r="N73" s="373"/>
      <c r="O73" s="373"/>
      <c r="P73" s="373"/>
      <c r="Q73" s="373"/>
      <c r="R73" s="373"/>
      <c r="S73" s="374"/>
    </row>
    <row r="74" spans="1:19" ht="15" customHeight="1" x14ac:dyDescent="0.25">
      <c r="A74" s="385"/>
      <c r="B74" s="352" t="s">
        <v>95</v>
      </c>
      <c r="C74" s="353"/>
      <c r="D74" s="353"/>
      <c r="E74" s="353"/>
      <c r="F74" s="354"/>
      <c r="G74" s="355"/>
      <c r="H74" s="356"/>
      <c r="I74" s="357"/>
      <c r="J74" s="358"/>
      <c r="K74" s="361"/>
      <c r="L74" s="372" t="s">
        <v>94</v>
      </c>
      <c r="M74" s="373"/>
      <c r="N74" s="373"/>
      <c r="O74" s="373"/>
      <c r="P74" s="373"/>
      <c r="Q74" s="373"/>
      <c r="R74" s="373"/>
      <c r="S74" s="374"/>
    </row>
    <row r="75" spans="1:19" ht="15" customHeight="1" x14ac:dyDescent="0.25">
      <c r="A75" s="385"/>
      <c r="B75" s="352" t="s">
        <v>97</v>
      </c>
      <c r="C75" s="353"/>
      <c r="D75" s="353"/>
      <c r="E75" s="353"/>
      <c r="F75" s="354"/>
      <c r="G75" s="355">
        <v>2</v>
      </c>
      <c r="H75" s="356"/>
      <c r="I75" s="357"/>
      <c r="J75" s="358"/>
      <c r="K75" s="361"/>
      <c r="L75" s="372" t="s">
        <v>96</v>
      </c>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c r="M77" s="373"/>
      <c r="N77" s="373"/>
      <c r="O77" s="373"/>
      <c r="P77" s="373"/>
      <c r="Q77" s="373"/>
      <c r="R77" s="373"/>
      <c r="S77" s="374"/>
    </row>
    <row r="78" spans="1:19" ht="15" customHeight="1" x14ac:dyDescent="0.25">
      <c r="A78" s="385"/>
      <c r="B78" s="352" t="s">
        <v>103</v>
      </c>
      <c r="C78" s="353"/>
      <c r="D78" s="353"/>
      <c r="E78" s="353"/>
      <c r="F78" s="354"/>
      <c r="G78" s="355">
        <v>12</v>
      </c>
      <c r="H78" s="356"/>
      <c r="I78" s="357"/>
      <c r="J78" s="358"/>
      <c r="K78" s="361"/>
      <c r="L78" s="372"/>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109</v>
      </c>
      <c r="M81" s="373"/>
      <c r="N81" s="373"/>
      <c r="O81" s="373"/>
      <c r="P81" s="373"/>
      <c r="Q81" s="373"/>
      <c r="R81" s="373"/>
      <c r="S81" s="374"/>
    </row>
    <row r="82" spans="1:19" ht="15" customHeight="1" x14ac:dyDescent="0.25">
      <c r="A82" s="385"/>
      <c r="B82" s="352" t="s">
        <v>110</v>
      </c>
      <c r="C82" s="353"/>
      <c r="D82" s="353"/>
      <c r="E82" s="353"/>
      <c r="F82" s="354"/>
      <c r="G82" s="355"/>
      <c r="H82" s="356"/>
      <c r="I82" s="357"/>
      <c r="J82" s="358"/>
      <c r="K82" s="361"/>
      <c r="L82" s="372" t="s">
        <v>148</v>
      </c>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t="s">
        <v>134</v>
      </c>
      <c r="M83" s="373"/>
      <c r="N83" s="373"/>
      <c r="O83" s="373"/>
      <c r="P83" s="373"/>
      <c r="Q83" s="373"/>
      <c r="R83" s="373"/>
      <c r="S83" s="374"/>
    </row>
    <row r="84" spans="1:19" ht="15" customHeight="1" x14ac:dyDescent="0.25">
      <c r="A84" s="385"/>
      <c r="B84" s="366" t="s">
        <v>11</v>
      </c>
      <c r="C84" s="367"/>
      <c r="D84" s="367"/>
      <c r="E84" s="367"/>
      <c r="F84" s="368"/>
      <c r="G84" s="369">
        <f>P1_POWiR!H81</f>
        <v>36</v>
      </c>
      <c r="H84" s="370"/>
      <c r="I84" s="371"/>
      <c r="J84" s="358"/>
      <c r="K84" s="361"/>
      <c r="L84" s="372"/>
      <c r="M84" s="373"/>
      <c r="N84" s="373"/>
      <c r="O84" s="373"/>
      <c r="P84" s="373"/>
      <c r="Q84" s="373"/>
      <c r="R84" s="373"/>
      <c r="S84" s="374"/>
    </row>
    <row r="85" spans="1:19" ht="15" customHeight="1" x14ac:dyDescent="0.25">
      <c r="A85" s="385"/>
      <c r="B85" s="375" t="s">
        <v>114</v>
      </c>
      <c r="C85" s="376"/>
      <c r="D85" s="376"/>
      <c r="E85" s="376"/>
      <c r="F85" s="377"/>
      <c r="G85" s="378">
        <f>SUM(G84,G71)</f>
        <v>50</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P1_POWiR!F81</f>
        <v>zaliczenie</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162</v>
      </c>
      <c r="C90" s="321"/>
      <c r="D90" s="321"/>
      <c r="E90" s="322"/>
      <c r="F90" s="323">
        <v>50</v>
      </c>
      <c r="G90" s="324"/>
      <c r="H90" s="324"/>
      <c r="I90" s="325"/>
      <c r="J90" s="344"/>
      <c r="K90" s="345"/>
      <c r="L90" s="326" t="s">
        <v>122</v>
      </c>
      <c r="M90" s="327"/>
      <c r="N90" s="327"/>
      <c r="O90" s="327"/>
      <c r="P90" s="327"/>
      <c r="Q90" s="327"/>
      <c r="R90" s="327"/>
      <c r="S90" s="328"/>
    </row>
    <row r="91" spans="1:19" ht="15" customHeight="1" x14ac:dyDescent="0.25">
      <c r="A91" s="340"/>
      <c r="B91" s="320" t="s">
        <v>213</v>
      </c>
      <c r="C91" s="321"/>
      <c r="D91" s="321"/>
      <c r="E91" s="322"/>
      <c r="F91" s="323">
        <v>30</v>
      </c>
      <c r="G91" s="324"/>
      <c r="H91" s="324"/>
      <c r="I91" s="325"/>
      <c r="J91" s="344"/>
      <c r="K91" s="345"/>
      <c r="L91" s="326" t="s">
        <v>123</v>
      </c>
      <c r="M91" s="327"/>
      <c r="N91" s="327"/>
      <c r="O91" s="327"/>
      <c r="P91" s="327"/>
      <c r="Q91" s="327"/>
      <c r="R91" s="327"/>
      <c r="S91" s="328"/>
    </row>
    <row r="92" spans="1:19" ht="15" customHeight="1" x14ac:dyDescent="0.25">
      <c r="A92" s="340"/>
      <c r="B92" s="320" t="s">
        <v>139</v>
      </c>
      <c r="C92" s="321"/>
      <c r="D92" s="321"/>
      <c r="E92" s="322"/>
      <c r="F92" s="323">
        <v>20</v>
      </c>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969</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970</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971</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4300-000000000000}">
      <formula1>KEK_P1</formula1>
    </dataValidation>
    <dataValidation type="list" allowBlank="1" showInputMessage="1" showErrorMessage="1" sqref="N34:S53" xr:uid="{00000000-0002-0000-4300-000001000000}">
      <formula1>KEU_P1</formula1>
    </dataValidation>
    <dataValidation type="list" allowBlank="1" showInputMessage="1" showErrorMessage="1" sqref="N14:S33" xr:uid="{00000000-0002-0000-4300-000002000000}">
      <formula1>KEW_P1</formula1>
    </dataValidation>
    <dataValidation type="list" allowBlank="1" showInputMessage="1" showErrorMessage="1" sqref="L81:L85" xr:uid="{00000000-0002-0000-4300-000003000000}">
      <formula1>PRAC_STUD</formula1>
    </dataValidation>
    <dataValidation type="list" allowBlank="1" showInputMessage="1" showErrorMessage="1" sqref="L72:L79" xr:uid="{00000000-0002-0000-4300-000004000000}">
      <formula1>METODY</formula1>
    </dataValidation>
    <dataValidation type="list" allowBlank="1" showInputMessage="1" showErrorMessage="1" sqref="L7" xr:uid="{00000000-0002-0000-4300-000005000000}">
      <formula1>STATUS</formula1>
    </dataValidation>
    <dataValidation type="list" allowBlank="1" showInputMessage="1" showErrorMessage="1" sqref="B90:E94" xr:uid="{00000000-0002-0000-4300-000006000000}">
      <formula1>ZAL</formula1>
    </dataValidation>
  </dataValidations>
  <hyperlinks>
    <hyperlink ref="O13" r:id="rId1" xr:uid="{00000000-0004-0000-43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Arkusz64">
    <tabColor rgb="FF9797FF"/>
    <pageSetUpPr fitToPage="1"/>
  </sheetPr>
  <dimension ref="A1:S29"/>
  <sheetViews>
    <sheetView showGridLines="0" topLeftCell="A18" zoomScale="90" zoomScaleNormal="90" zoomScaleSheetLayoutView="50" workbookViewId="0">
      <selection activeCell="N22" sqref="N22:S22"/>
    </sheetView>
  </sheetViews>
  <sheetFormatPr defaultColWidth="8.7109375" defaultRowHeight="15" x14ac:dyDescent="0.25"/>
  <cols>
    <col min="1" max="1" width="16.7109375" customWidth="1"/>
    <col min="2" max="2" width="10.7109375" customWidth="1"/>
    <col min="3" max="3" width="8.7109375" customWidth="1"/>
    <col min="4" max="4" width="14.7109375" customWidth="1"/>
    <col min="5" max="5" width="8.7109375" customWidth="1"/>
    <col min="6" max="6" width="12.7109375" customWidth="1"/>
    <col min="7" max="7" width="14.7109375" customWidth="1"/>
    <col min="8" max="8" width="9.7109375" customWidth="1"/>
    <col min="9" max="9" width="10.7109375" customWidth="1"/>
    <col min="10" max="10" width="14.7109375" customWidth="1"/>
    <col min="11" max="11" width="10.7109375" customWidth="1"/>
    <col min="12" max="12" width="8.7109375" customWidth="1"/>
    <col min="13" max="13" width="14.7109375" customWidth="1"/>
    <col min="14" max="14" width="8.7109375" customWidth="1"/>
    <col min="15" max="15" width="10.7109375" customWidth="1"/>
    <col min="16" max="16" width="14.7109375" customWidth="1"/>
    <col min="17" max="17" width="8.7109375" customWidth="1"/>
    <col min="18" max="18" width="16.42578125" customWidth="1"/>
    <col min="19" max="19" width="14.7109375" customWidth="1"/>
  </cols>
  <sheetData>
    <row r="1" spans="1:19" ht="26.25" thickBot="1" x14ac:dyDescent="0.3">
      <c r="A1" s="230" t="str">
        <f>P1_POWiR!B2</f>
        <v>2022/2023</v>
      </c>
      <c r="B1" s="231"/>
      <c r="C1" s="32"/>
      <c r="D1" s="32"/>
      <c r="E1" s="1"/>
    </row>
    <row r="2" spans="1:19" ht="10.15" customHeight="1" thickBot="1" x14ac:dyDescent="0.3"/>
    <row r="3" spans="1:19" ht="39" customHeight="1" thickBot="1" x14ac:dyDescent="0.3">
      <c r="A3" s="232" t="s">
        <v>26</v>
      </c>
      <c r="B3" s="233"/>
      <c r="C3" s="235" t="str">
        <f>P1_POWiR!B82</f>
        <v>Moduł P1/15</v>
      </c>
      <c r="D3" s="236"/>
      <c r="E3" s="236"/>
      <c r="F3" s="236"/>
      <c r="G3" s="237"/>
      <c r="H3" s="2"/>
      <c r="I3" s="2"/>
      <c r="J3" s="2"/>
      <c r="K3" s="2"/>
      <c r="L3" s="2"/>
      <c r="M3" s="2"/>
      <c r="N3" s="3"/>
      <c r="O3" s="3"/>
      <c r="P3" s="3"/>
      <c r="Q3" s="3"/>
      <c r="R3" s="3"/>
    </row>
    <row r="4" spans="1:19" ht="39.75" customHeight="1" thickBot="1" x14ac:dyDescent="0.3">
      <c r="A4" s="234" t="s">
        <v>27</v>
      </c>
      <c r="B4" s="234"/>
      <c r="C4" s="224" t="str">
        <f>P1_POWiR!C82</f>
        <v>MODUŁ SPECJALNOŚCIOWY (3-POWiR)</v>
      </c>
      <c r="D4" s="225"/>
      <c r="E4" s="225"/>
      <c r="F4" s="225"/>
      <c r="G4" s="225"/>
      <c r="H4" s="225"/>
      <c r="I4" s="225"/>
      <c r="J4" s="225"/>
      <c r="K4" s="225"/>
      <c r="L4" s="226"/>
      <c r="M4" s="229" t="s">
        <v>28</v>
      </c>
      <c r="N4" s="229"/>
      <c r="O4" s="62">
        <f>P1_POWiR!E82</f>
        <v>16</v>
      </c>
      <c r="P4" s="227" t="s">
        <v>29</v>
      </c>
      <c r="Q4" s="228"/>
      <c r="R4" s="221" t="str">
        <f>P1_POWiR!J82</f>
        <v>dr J.Balcer</v>
      </c>
      <c r="S4" s="223"/>
    </row>
    <row r="5" spans="1:19" ht="10.15" customHeight="1" thickBot="1" x14ac:dyDescent="0.3">
      <c r="A5" s="244"/>
      <c r="B5" s="244"/>
      <c r="C5" s="244"/>
      <c r="D5" s="244"/>
      <c r="E5" s="244"/>
      <c r="F5" s="244"/>
      <c r="G5" s="244"/>
      <c r="H5" s="244"/>
      <c r="I5" s="244"/>
      <c r="J5" s="244"/>
      <c r="K5" s="244"/>
      <c r="L5" s="244"/>
      <c r="M5" s="244"/>
      <c r="N5" s="244"/>
      <c r="O5" s="244"/>
      <c r="P5" s="244"/>
      <c r="Q5" s="244"/>
      <c r="R5" s="244"/>
      <c r="S5" s="244"/>
    </row>
    <row r="6" spans="1:19" ht="43.35" customHeight="1" thickBot="1" x14ac:dyDescent="0.3">
      <c r="A6" s="234" t="s">
        <v>30</v>
      </c>
      <c r="B6" s="234"/>
      <c r="C6" s="235" t="str">
        <f>P1_POWiR!B3</f>
        <v>PEDAGOGIKA</v>
      </c>
      <c r="D6" s="236"/>
      <c r="E6" s="237"/>
      <c r="F6" s="4" t="str">
        <f>P1_POWiR!B4</f>
        <v>I stopnia</v>
      </c>
      <c r="G6" s="61" t="s">
        <v>31</v>
      </c>
      <c r="H6" s="5" t="s">
        <v>170</v>
      </c>
      <c r="I6" s="61" t="s">
        <v>33</v>
      </c>
      <c r="J6" s="5">
        <v>5</v>
      </c>
      <c r="K6" s="247" t="s">
        <v>34</v>
      </c>
      <c r="L6" s="248"/>
      <c r="M6" s="245" t="s">
        <v>35</v>
      </c>
      <c r="N6" s="245"/>
      <c r="O6" s="246" t="s">
        <v>36</v>
      </c>
      <c r="P6" s="246"/>
      <c r="Q6" s="40" t="s">
        <v>37</v>
      </c>
      <c r="R6" s="85" t="s">
        <v>38</v>
      </c>
      <c r="S6" s="62">
        <f>P1_POWiR!G82</f>
        <v>102</v>
      </c>
    </row>
    <row r="7" spans="1:19" ht="10.15" customHeight="1" thickBot="1" x14ac:dyDescent="0.3">
      <c r="B7" s="7"/>
      <c r="C7" s="7"/>
      <c r="D7" s="7"/>
      <c r="E7" s="7"/>
      <c r="F7" s="7"/>
      <c r="G7" s="7"/>
      <c r="H7" s="7"/>
      <c r="I7" s="7"/>
      <c r="J7" s="7"/>
      <c r="K7" s="7"/>
      <c r="L7" s="7"/>
      <c r="M7" s="7"/>
      <c r="N7" s="7"/>
      <c r="O7" s="8"/>
      <c r="P7" s="7"/>
      <c r="Q7" s="7"/>
      <c r="R7" s="7"/>
    </row>
    <row r="8" spans="1:19" ht="15" customHeight="1" x14ac:dyDescent="0.25">
      <c r="A8" s="249"/>
      <c r="B8" s="250"/>
      <c r="C8" s="250"/>
      <c r="D8" s="250"/>
      <c r="E8" s="250"/>
      <c r="F8" s="250"/>
      <c r="G8" s="250"/>
      <c r="H8" s="250"/>
      <c r="I8" s="250"/>
      <c r="J8" s="250"/>
      <c r="K8" s="250"/>
      <c r="L8" s="250"/>
      <c r="M8" s="250"/>
      <c r="N8" s="250"/>
      <c r="O8" s="250"/>
      <c r="P8" s="250"/>
      <c r="Q8" s="250"/>
      <c r="R8" s="250"/>
      <c r="S8" s="251"/>
    </row>
    <row r="9" spans="1:19" ht="30" customHeight="1" x14ac:dyDescent="0.25">
      <c r="A9" s="252" t="s">
        <v>39</v>
      </c>
      <c r="B9" s="253"/>
      <c r="C9" s="253"/>
      <c r="D9" s="253"/>
      <c r="E9" s="253"/>
      <c r="F9" s="253"/>
      <c r="G9" s="253"/>
      <c r="H9" s="253"/>
      <c r="I9" s="253"/>
      <c r="J9" s="253"/>
      <c r="K9" s="253"/>
      <c r="L9" s="253"/>
      <c r="M9" s="253"/>
      <c r="N9" s="253"/>
      <c r="O9" s="253"/>
      <c r="P9" s="253"/>
      <c r="Q9" s="253"/>
      <c r="R9" s="253"/>
      <c r="S9" s="254"/>
    </row>
    <row r="10" spans="1:19" ht="15" customHeight="1" x14ac:dyDescent="0.25">
      <c r="A10" s="255" t="s">
        <v>40</v>
      </c>
      <c r="B10" s="256"/>
      <c r="C10" s="256"/>
      <c r="D10" s="256"/>
      <c r="E10" s="256"/>
      <c r="F10" s="256"/>
      <c r="G10" s="256"/>
      <c r="H10" s="256"/>
      <c r="I10" s="256"/>
      <c r="J10" s="256"/>
      <c r="K10" s="256"/>
      <c r="L10" s="256"/>
      <c r="M10" s="256"/>
      <c r="N10" s="256"/>
      <c r="O10" s="256"/>
      <c r="P10" s="256"/>
      <c r="Q10" s="256"/>
      <c r="R10" s="256"/>
      <c r="S10" s="257"/>
    </row>
    <row r="11" spans="1:19" ht="100.15" customHeight="1" thickBot="1" x14ac:dyDescent="0.3">
      <c r="A11" s="258" t="s">
        <v>1107</v>
      </c>
      <c r="B11" s="259"/>
      <c r="C11" s="259"/>
      <c r="D11" s="259"/>
      <c r="E11" s="259"/>
      <c r="F11" s="259"/>
      <c r="G11" s="259"/>
      <c r="H11" s="259"/>
      <c r="I11" s="259"/>
      <c r="J11" s="259"/>
      <c r="K11" s="259"/>
      <c r="L11" s="259"/>
      <c r="M11" s="259"/>
      <c r="N11" s="259"/>
      <c r="O11" s="259"/>
      <c r="P11" s="259"/>
      <c r="Q11" s="259"/>
      <c r="R11" s="259"/>
      <c r="S11" s="260"/>
    </row>
    <row r="12" spans="1:19" ht="10.15" customHeight="1" thickBot="1" x14ac:dyDescent="0.3">
      <c r="A12" s="264"/>
      <c r="B12" s="264"/>
      <c r="C12" s="264"/>
      <c r="D12" s="264"/>
      <c r="E12" s="264"/>
      <c r="F12" s="264"/>
      <c r="G12" s="264"/>
      <c r="H12" s="264"/>
      <c r="I12" s="264"/>
      <c r="J12" s="264"/>
      <c r="K12" s="264"/>
      <c r="L12" s="264"/>
      <c r="M12" s="264"/>
      <c r="N12" s="264"/>
      <c r="O12" s="264"/>
      <c r="P12" s="264"/>
      <c r="Q12" s="264"/>
      <c r="R12" s="264"/>
      <c r="S12" s="264"/>
    </row>
    <row r="13" spans="1:19" ht="15" customHeight="1" x14ac:dyDescent="0.25">
      <c r="A13" s="58"/>
      <c r="B13" s="59"/>
      <c r="C13" s="59"/>
      <c r="D13" s="59"/>
      <c r="E13" s="59"/>
      <c r="F13" s="59"/>
      <c r="G13" s="59"/>
      <c r="H13" s="59"/>
      <c r="I13" s="59"/>
      <c r="J13" s="59"/>
      <c r="K13" s="59"/>
      <c r="L13" s="59"/>
      <c r="M13" s="59"/>
      <c r="N13" s="59"/>
      <c r="O13" s="59"/>
      <c r="P13" s="59"/>
      <c r="Q13" s="59"/>
      <c r="R13" s="59"/>
      <c r="S13" s="60"/>
    </row>
    <row r="14" spans="1:19" ht="30" customHeight="1" x14ac:dyDescent="0.25">
      <c r="A14" s="252" t="s">
        <v>41</v>
      </c>
      <c r="B14" s="253"/>
      <c r="C14" s="253"/>
      <c r="D14" s="253"/>
      <c r="E14" s="253"/>
      <c r="F14" s="253"/>
      <c r="G14" s="253"/>
      <c r="H14" s="253"/>
      <c r="I14" s="253"/>
      <c r="J14" s="253"/>
      <c r="K14" s="253"/>
      <c r="L14" s="253"/>
      <c r="M14" s="253"/>
      <c r="N14" s="253"/>
      <c r="O14" s="253"/>
      <c r="P14" s="253"/>
      <c r="Q14" s="253"/>
      <c r="R14" s="253"/>
      <c r="S14" s="254"/>
    </row>
    <row r="15" spans="1:19" s="9" customFormat="1" ht="15" customHeight="1" x14ac:dyDescent="0.25">
      <c r="A15" s="268" t="s">
        <v>42</v>
      </c>
      <c r="B15" s="269"/>
      <c r="C15" s="269"/>
      <c r="D15" s="269"/>
      <c r="E15" s="269"/>
      <c r="F15" s="269"/>
      <c r="G15" s="269"/>
      <c r="H15" s="269"/>
      <c r="I15" s="269"/>
      <c r="J15" s="269"/>
      <c r="K15" s="269"/>
      <c r="L15" s="269"/>
      <c r="M15" s="269"/>
      <c r="N15" s="269"/>
      <c r="O15" s="269"/>
      <c r="P15" s="269"/>
      <c r="Q15" s="269"/>
      <c r="R15" s="269"/>
      <c r="S15" s="270"/>
    </row>
    <row r="16" spans="1:19" ht="48.75" customHeight="1" thickBot="1" x14ac:dyDescent="0.3">
      <c r="A16" s="265" t="s">
        <v>1108</v>
      </c>
      <c r="B16" s="266"/>
      <c r="C16" s="266"/>
      <c r="D16" s="266"/>
      <c r="E16" s="266"/>
      <c r="F16" s="266"/>
      <c r="G16" s="266"/>
      <c r="H16" s="266"/>
      <c r="I16" s="266"/>
      <c r="J16" s="266"/>
      <c r="K16" s="266"/>
      <c r="L16" s="266"/>
      <c r="M16" s="266"/>
      <c r="N16" s="266"/>
      <c r="O16" s="266"/>
      <c r="P16" s="266"/>
      <c r="Q16" s="266"/>
      <c r="R16" s="266"/>
      <c r="S16" s="267"/>
    </row>
    <row r="17" spans="1:19" ht="10.15" customHeight="1" thickBot="1" x14ac:dyDescent="0.3">
      <c r="A17" s="264"/>
      <c r="B17" s="264"/>
      <c r="C17" s="264"/>
      <c r="D17" s="264"/>
      <c r="E17" s="264"/>
      <c r="F17" s="264"/>
      <c r="G17" s="264"/>
      <c r="H17" s="264"/>
      <c r="I17" s="264"/>
      <c r="J17" s="264"/>
      <c r="K17" s="264"/>
      <c r="L17" s="264"/>
      <c r="M17" s="264"/>
      <c r="N17" s="264"/>
      <c r="O17" s="264"/>
      <c r="P17" s="264"/>
      <c r="Q17" s="264"/>
      <c r="R17" s="264"/>
      <c r="S17" s="264"/>
    </row>
    <row r="18" spans="1:19" ht="15" customHeight="1" x14ac:dyDescent="0.25">
      <c r="A18" s="249"/>
      <c r="B18" s="250"/>
      <c r="C18" s="250"/>
      <c r="D18" s="250"/>
      <c r="E18" s="250"/>
      <c r="F18" s="250"/>
      <c r="G18" s="250"/>
      <c r="H18" s="250"/>
      <c r="I18" s="250"/>
      <c r="J18" s="250"/>
      <c r="K18" s="250"/>
      <c r="L18" s="250"/>
      <c r="M18" s="250"/>
      <c r="N18" s="250"/>
      <c r="O18" s="250"/>
      <c r="P18" s="250"/>
      <c r="Q18" s="250"/>
      <c r="R18" s="250"/>
      <c r="S18" s="251"/>
    </row>
    <row r="19" spans="1:19" ht="30" customHeight="1" x14ac:dyDescent="0.25">
      <c r="A19" s="252" t="s">
        <v>43</v>
      </c>
      <c r="B19" s="253"/>
      <c r="C19" s="253"/>
      <c r="D19" s="253"/>
      <c r="E19" s="253"/>
      <c r="F19" s="253"/>
      <c r="G19" s="253"/>
      <c r="H19" s="253"/>
      <c r="I19" s="253"/>
      <c r="J19" s="253"/>
      <c r="K19" s="253"/>
      <c r="L19" s="253"/>
      <c r="M19" s="253"/>
      <c r="N19" s="253"/>
      <c r="O19" s="253"/>
      <c r="P19" s="253"/>
      <c r="Q19" s="253"/>
      <c r="R19" s="253"/>
      <c r="S19" s="254"/>
    </row>
    <row r="20" spans="1:19" ht="15" customHeight="1" x14ac:dyDescent="0.25">
      <c r="A20" s="268" t="s">
        <v>44</v>
      </c>
      <c r="B20" s="269"/>
      <c r="C20" s="269"/>
      <c r="D20" s="269"/>
      <c r="E20" s="269"/>
      <c r="F20" s="269"/>
      <c r="G20" s="269"/>
      <c r="H20" s="269"/>
      <c r="I20" s="269"/>
      <c r="J20" s="269"/>
      <c r="K20" s="269"/>
      <c r="L20" s="269"/>
      <c r="M20" s="269"/>
      <c r="N20" s="269"/>
      <c r="O20" s="269"/>
      <c r="P20" s="269"/>
      <c r="Q20" s="269"/>
      <c r="R20" s="269"/>
      <c r="S20" s="270"/>
    </row>
    <row r="21" spans="1:19" ht="40.15" customHeight="1" x14ac:dyDescent="0.25">
      <c r="A21" s="271" t="s">
        <v>45</v>
      </c>
      <c r="B21" s="272"/>
      <c r="C21" s="272"/>
      <c r="D21" s="272"/>
      <c r="E21" s="272"/>
      <c r="F21" s="273"/>
      <c r="G21" s="274" t="s">
        <v>46</v>
      </c>
      <c r="H21" s="275"/>
      <c r="I21" s="275"/>
      <c r="J21" s="275"/>
      <c r="K21" s="275"/>
      <c r="L21" s="275"/>
      <c r="M21" s="277"/>
      <c r="N21" s="274" t="s">
        <v>47</v>
      </c>
      <c r="O21" s="275"/>
      <c r="P21" s="275"/>
      <c r="Q21" s="275"/>
      <c r="R21" s="275"/>
      <c r="S21" s="276"/>
    </row>
    <row r="22" spans="1:19" ht="127.5" customHeight="1" thickBot="1" x14ac:dyDescent="0.3">
      <c r="A22" s="462" t="s">
        <v>1109</v>
      </c>
      <c r="B22" s="262"/>
      <c r="C22" s="262"/>
      <c r="D22" s="262"/>
      <c r="E22" s="262"/>
      <c r="F22" s="262"/>
      <c r="G22" s="262" t="s">
        <v>1110</v>
      </c>
      <c r="H22" s="262"/>
      <c r="I22" s="262"/>
      <c r="J22" s="262"/>
      <c r="K22" s="262"/>
      <c r="L22" s="262"/>
      <c r="M22" s="262"/>
      <c r="N22" s="262" t="s">
        <v>1111</v>
      </c>
      <c r="O22" s="262"/>
      <c r="P22" s="262"/>
      <c r="Q22" s="262"/>
      <c r="R22" s="262"/>
      <c r="S22" s="263"/>
    </row>
    <row r="23" spans="1:19" ht="10.15" customHeight="1" thickBot="1" x14ac:dyDescent="0.3">
      <c r="A23" s="264"/>
      <c r="B23" s="264"/>
      <c r="C23" s="264"/>
      <c r="D23" s="264"/>
      <c r="E23" s="264"/>
      <c r="F23" s="264"/>
      <c r="G23" s="264"/>
      <c r="H23" s="264"/>
      <c r="I23" s="264"/>
      <c r="J23" s="264"/>
      <c r="K23" s="264"/>
      <c r="L23" s="264"/>
      <c r="M23" s="264"/>
      <c r="N23" s="264"/>
      <c r="O23" s="264"/>
      <c r="P23" s="264"/>
      <c r="Q23" s="264"/>
      <c r="R23" s="264"/>
      <c r="S23" s="264"/>
    </row>
    <row r="24" spans="1:19" ht="15" customHeight="1" x14ac:dyDescent="0.25">
      <c r="A24" s="33"/>
      <c r="B24" s="34"/>
      <c r="C24" s="34"/>
      <c r="D24" s="34"/>
      <c r="E24" s="34"/>
      <c r="F24" s="34"/>
      <c r="G24" s="34"/>
      <c r="H24" s="34"/>
      <c r="I24" s="34"/>
      <c r="J24" s="34"/>
      <c r="K24" s="34"/>
      <c r="L24" s="34"/>
      <c r="M24" s="34"/>
      <c r="N24" s="34"/>
      <c r="O24" s="34"/>
      <c r="P24" s="34"/>
      <c r="Q24" s="34"/>
      <c r="R24" s="34"/>
      <c r="S24" s="35"/>
    </row>
    <row r="25" spans="1:19" ht="20.100000000000001" customHeight="1" x14ac:dyDescent="0.25">
      <c r="A25" s="278" t="s">
        <v>48</v>
      </c>
      <c r="B25" s="279"/>
      <c r="C25" s="279"/>
      <c r="D25" s="279"/>
      <c r="E25" s="279"/>
      <c r="F25" s="279"/>
      <c r="G25" s="279"/>
      <c r="H25" s="279"/>
      <c r="I25" s="279"/>
      <c r="J25" s="279"/>
      <c r="K25" s="279"/>
      <c r="L25" s="279"/>
      <c r="M25" s="279"/>
      <c r="N25" s="279"/>
      <c r="O25" s="279"/>
      <c r="P25" s="279"/>
      <c r="Q25" s="279"/>
      <c r="R25" s="279"/>
      <c r="S25" s="280"/>
    </row>
    <row r="26" spans="1:19" ht="25.15" customHeight="1" x14ac:dyDescent="0.25">
      <c r="A26" s="26" t="s">
        <v>49</v>
      </c>
      <c r="B26" s="281" t="str">
        <f>P1_POWiR!B82</f>
        <v>Moduł P1/15</v>
      </c>
      <c r="C26" s="282"/>
      <c r="D26" s="132" t="str">
        <f>P1_POWiR!B83</f>
        <v>Przedmiot 15.1.</v>
      </c>
      <c r="E26" s="289" t="str">
        <f>P1_POWiR!B82</f>
        <v>Moduł P1/15</v>
      </c>
      <c r="F26" s="290"/>
      <c r="G26" s="133" t="str">
        <f>P1_POWiR!B84</f>
        <v>Przedmiot 15.2.</v>
      </c>
      <c r="H26" s="505" t="str">
        <f>P1_POWiR!B82</f>
        <v>Moduł P1/15</v>
      </c>
      <c r="I26" s="505"/>
      <c r="J26" s="134" t="str">
        <f>P1_POWiR!B85</f>
        <v>Przedmiot 15.3.</v>
      </c>
      <c r="K26" s="463" t="str">
        <f>P1_POWiR!B82</f>
        <v>Moduł P1/15</v>
      </c>
      <c r="L26" s="463"/>
      <c r="M26" s="135" t="str">
        <f>P1_POWiR!B86</f>
        <v>Przedmiot 15.4.</v>
      </c>
      <c r="N26" s="307" t="str">
        <f>P1_POWiR!B82</f>
        <v>Moduł P1/15</v>
      </c>
      <c r="O26" s="308"/>
      <c r="P26" s="136" t="str">
        <f>P1_POWiR!B87</f>
        <v>Przedmiot 15.5.</v>
      </c>
      <c r="Q26" s="464" t="str">
        <f>P1_POWiR!B82</f>
        <v>Moduł P1/15</v>
      </c>
      <c r="R26" s="465"/>
      <c r="S26" s="137" t="str">
        <f>P1_POWiR!B88</f>
        <v>Przedmiot 15.6.</v>
      </c>
    </row>
    <row r="27" spans="1:19" ht="59.25" customHeight="1" x14ac:dyDescent="0.25">
      <c r="A27" s="26" t="s">
        <v>50</v>
      </c>
      <c r="B27" s="286" t="str">
        <f>P1_POWiR!C83</f>
        <v>Diagnostyka pedagogiczna</v>
      </c>
      <c r="C27" s="287"/>
      <c r="D27" s="287"/>
      <c r="E27" s="291" t="str">
        <f>P1_POWiR!C84</f>
        <v xml:space="preserve">Pedagogika specjalna </v>
      </c>
      <c r="F27" s="292"/>
      <c r="G27" s="293"/>
      <c r="H27" s="506" t="str">
        <f>P1_POWiR!C85</f>
        <v>Profilaktyka i metody pracy z osobą uzależnioną</v>
      </c>
      <c r="I27" s="506"/>
      <c r="J27" s="506"/>
      <c r="K27" s="500" t="str">
        <f>P1_POWiR!C86</f>
        <v>Trening w zakresie neutralizacji agresji</v>
      </c>
      <c r="L27" s="500"/>
      <c r="M27" s="500"/>
      <c r="N27" s="313" t="str">
        <f>P1_POWiR!C87</f>
        <v>Podstawy pracy socjalnej</v>
      </c>
      <c r="O27" s="314"/>
      <c r="P27" s="484"/>
      <c r="Q27" s="502" t="str">
        <f>P1_POWiR!C88</f>
        <v>seminarium dyplomowe</v>
      </c>
      <c r="R27" s="503"/>
      <c r="S27" s="504"/>
    </row>
    <row r="28" spans="1:19" ht="30" customHeight="1" thickBot="1" x14ac:dyDescent="0.3">
      <c r="A28" s="36" t="s">
        <v>51</v>
      </c>
      <c r="B28" s="283">
        <f>P1_POWiR!E83</f>
        <v>3</v>
      </c>
      <c r="C28" s="284"/>
      <c r="D28" s="284"/>
      <c r="E28" s="294">
        <f>P1_POWiR!E84</f>
        <v>3</v>
      </c>
      <c r="F28" s="295"/>
      <c r="G28" s="296"/>
      <c r="H28" s="507">
        <f>P1_POWiR!E85</f>
        <v>2</v>
      </c>
      <c r="I28" s="507"/>
      <c r="J28" s="507"/>
      <c r="K28" s="501">
        <f>P1_POWiR!E86</f>
        <v>2</v>
      </c>
      <c r="L28" s="501"/>
      <c r="M28" s="501"/>
      <c r="N28" s="241">
        <f>P1_POWiR!E87</f>
        <v>2</v>
      </c>
      <c r="O28" s="242"/>
      <c r="P28" s="485"/>
      <c r="Q28" s="486">
        <f>P1_POWiR!E88</f>
        <v>4</v>
      </c>
      <c r="R28" s="487"/>
      <c r="S28" s="488"/>
    </row>
    <row r="29" spans="1:19" ht="34.5" hidden="1" customHeight="1" thickBot="1" x14ac:dyDescent="0.3">
      <c r="A29" s="67"/>
      <c r="B29" s="68"/>
      <c r="C29" s="69" t="s">
        <v>52</v>
      </c>
      <c r="D29" s="69"/>
      <c r="E29" s="70"/>
      <c r="F29" s="71"/>
      <c r="G29" s="72" t="s">
        <v>52</v>
      </c>
      <c r="H29" s="73"/>
      <c r="I29" s="74"/>
      <c r="J29" s="75" t="s">
        <v>52</v>
      </c>
      <c r="K29" s="75"/>
      <c r="L29" s="76"/>
      <c r="M29" s="77"/>
      <c r="N29" s="78" t="s">
        <v>52</v>
      </c>
      <c r="O29" s="79"/>
      <c r="P29" s="80"/>
      <c r="Q29" s="81"/>
      <c r="R29" s="82" t="s">
        <v>52</v>
      </c>
      <c r="S29" s="84"/>
    </row>
  </sheetData>
  <sheetProtection sheet="1" objects="1" scenarios="1"/>
  <mergeCells count="52">
    <mergeCell ref="A1:B1"/>
    <mergeCell ref="A3:B3"/>
    <mergeCell ref="C3:G3"/>
    <mergeCell ref="A4:B4"/>
    <mergeCell ref="C4:L4"/>
    <mergeCell ref="A14:S14"/>
    <mergeCell ref="P4:Q4"/>
    <mergeCell ref="R4:S4"/>
    <mergeCell ref="A5:S5"/>
    <mergeCell ref="A6:B6"/>
    <mergeCell ref="C6:E6"/>
    <mergeCell ref="M6:N6"/>
    <mergeCell ref="O6:P6"/>
    <mergeCell ref="M4:N4"/>
    <mergeCell ref="A8:S8"/>
    <mergeCell ref="A9:S9"/>
    <mergeCell ref="A10:S10"/>
    <mergeCell ref="A11:S11"/>
    <mergeCell ref="A12:S12"/>
    <mergeCell ref="K6:L6"/>
    <mergeCell ref="A16:S16"/>
    <mergeCell ref="A17:S17"/>
    <mergeCell ref="A18:S18"/>
    <mergeCell ref="A19:S19"/>
    <mergeCell ref="A20:S20"/>
    <mergeCell ref="H28:J28"/>
    <mergeCell ref="K26:L26"/>
    <mergeCell ref="A23:S23"/>
    <mergeCell ref="A25:S25"/>
    <mergeCell ref="B26:C26"/>
    <mergeCell ref="N26:O26"/>
    <mergeCell ref="A22:F22"/>
    <mergeCell ref="G22:M22"/>
    <mergeCell ref="N22:S22"/>
    <mergeCell ref="H26:I26"/>
    <mergeCell ref="H27:J27"/>
    <mergeCell ref="A15:S15"/>
    <mergeCell ref="B27:D27"/>
    <mergeCell ref="B28:D28"/>
    <mergeCell ref="E26:F26"/>
    <mergeCell ref="E27:G27"/>
    <mergeCell ref="E28:G28"/>
    <mergeCell ref="K27:M27"/>
    <mergeCell ref="K28:M28"/>
    <mergeCell ref="N27:P27"/>
    <mergeCell ref="N28:P28"/>
    <mergeCell ref="Q26:R26"/>
    <mergeCell ref="Q27:S27"/>
    <mergeCell ref="Q28:S28"/>
    <mergeCell ref="A21:F21"/>
    <mergeCell ref="G21:M21"/>
    <mergeCell ref="N21:S21"/>
  </mergeCells>
  <dataValidations count="2">
    <dataValidation type="list" allowBlank="1" showInputMessage="1" showErrorMessage="1" sqref="M6:N6" xr:uid="{00000000-0002-0000-4400-000000000000}">
      <formula1>STATUS</formula1>
    </dataValidation>
    <dataValidation type="textLength" allowBlank="1" showInputMessage="1" showErrorMessage="1" errorTitle="ilość znaków" error="treść powinna mieć pomiędzy 20 a 1100 znaków" sqref="A11:S11" xr:uid="{00000000-0002-0000-4400-000001000000}">
      <formula1>20</formula1>
      <formula2>1200</formula2>
    </dataValidation>
  </dataValidations>
  <hyperlinks>
    <hyperlink ref="G29" r:id="rId1" xr:uid="{00000000-0004-0000-4400-000000000000}"/>
    <hyperlink ref="N29" r:id="rId2" xr:uid="{00000000-0004-0000-4400-000001000000}"/>
    <hyperlink ref="R29" r:id="rId3" xr:uid="{00000000-0004-0000-4400-000002000000}"/>
    <hyperlink ref="C29" r:id="rId4" xr:uid="{00000000-0004-0000-4400-000003000000}"/>
    <hyperlink ref="J29" r:id="rId5" xr:uid="{00000000-0004-0000-4400-000004000000}"/>
  </hyperlinks>
  <printOptions horizontalCentered="1"/>
  <pageMargins left="0.70866141732283472" right="0.70866141732283472" top="0.74803149606299213" bottom="0.74803149606299213" header="0.31496062992125984" footer="0.31496062992125984"/>
  <pageSetup paperSize="9" scale="55" orientation="landscape" r:id="rId6"/>
  <headerFooter>
    <oddHeader>&amp;C&amp;"Century Gothic,Pogrubiony"&amp;12&amp;K05-044KARTA MODUŁU</oddHeader>
  </headerFooter>
  <drawing r:id="rId7"/>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Arkusz65">
    <pageSetUpPr fitToPage="1"/>
  </sheetPr>
  <dimension ref="A1:S103"/>
  <sheetViews>
    <sheetView showGridLines="0" topLeftCell="A93" zoomScale="95" zoomScaleNormal="95" zoomScaleSheetLayoutView="80" workbookViewId="0">
      <selection activeCell="B102" sqref="B102:S102"/>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P1_POWiR!B82</f>
        <v>Moduł P1/15</v>
      </c>
      <c r="B3" s="452"/>
      <c r="C3" s="452"/>
      <c r="D3" s="453" t="str">
        <f>P1_POWiR!C82</f>
        <v>MODUŁ SPECJALNOŚCIOWY (3-POWiR)</v>
      </c>
      <c r="E3" s="454"/>
      <c r="F3" s="454"/>
      <c r="G3" s="454"/>
      <c r="H3" s="454"/>
      <c r="I3" s="454"/>
      <c r="J3" s="454"/>
      <c r="K3" s="455"/>
      <c r="L3" s="3"/>
      <c r="M3" s="3"/>
      <c r="N3" s="3"/>
      <c r="O3" s="3"/>
      <c r="P3" s="3"/>
      <c r="Q3" s="3"/>
      <c r="R3" s="3"/>
    </row>
    <row r="4" spans="1:19" ht="18.75" thickBot="1" x14ac:dyDescent="0.3">
      <c r="A4" s="456" t="s">
        <v>49</v>
      </c>
      <c r="B4" s="456"/>
      <c r="C4" s="456"/>
      <c r="D4" s="457" t="str">
        <f>P1_POWiR!B83</f>
        <v>Przedmiot 15.1.</v>
      </c>
      <c r="E4" s="458"/>
      <c r="F4" s="458"/>
      <c r="G4" s="458"/>
      <c r="H4" s="458"/>
      <c r="I4" s="458"/>
      <c r="J4" s="458"/>
      <c r="K4" s="459"/>
      <c r="L4" s="3"/>
      <c r="M4" s="3"/>
      <c r="N4" s="3"/>
      <c r="O4" s="3"/>
      <c r="P4" s="3"/>
      <c r="Q4" s="3"/>
      <c r="R4" s="3"/>
    </row>
    <row r="5" spans="1:19" ht="21" thickBot="1" x14ac:dyDescent="0.3">
      <c r="A5" s="446" t="s">
        <v>50</v>
      </c>
      <c r="B5" s="446"/>
      <c r="C5" s="446"/>
      <c r="D5" s="460" t="str">
        <f>P1_POWiR!C83</f>
        <v>Diagnostyka pedagogiczna</v>
      </c>
      <c r="E5" s="460"/>
      <c r="F5" s="460"/>
      <c r="G5" s="460"/>
      <c r="H5" s="460"/>
      <c r="I5" s="460"/>
      <c r="J5" s="460"/>
      <c r="K5" s="460"/>
      <c r="L5" s="444" t="s">
        <v>28</v>
      </c>
      <c r="M5" s="444"/>
      <c r="N5" s="38">
        <f>P1_POWiR!E83</f>
        <v>3</v>
      </c>
      <c r="O5" s="444" t="s">
        <v>29</v>
      </c>
      <c r="P5" s="444"/>
      <c r="Q5" s="445" t="str">
        <f>P1_POWiR!J82</f>
        <v>dr J.Balcer</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(15)'!H6</f>
        <v>III</v>
      </c>
      <c r="H7" s="86" t="s">
        <v>33</v>
      </c>
      <c r="I7" s="37">
        <f>'M (15)'!J6</f>
        <v>5</v>
      </c>
      <c r="J7" s="247" t="s">
        <v>53</v>
      </c>
      <c r="K7" s="248"/>
      <c r="L7" s="447" t="s">
        <v>35</v>
      </c>
      <c r="M7" s="448"/>
      <c r="N7" s="6" t="s">
        <v>36</v>
      </c>
      <c r="O7" s="449" t="s">
        <v>37</v>
      </c>
      <c r="P7" s="449"/>
      <c r="Q7" s="450" t="s">
        <v>38</v>
      </c>
      <c r="R7" s="450"/>
      <c r="S7" s="39">
        <f>P1_POWiR!G83</f>
        <v>20</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1228</v>
      </c>
      <c r="C14" s="401"/>
      <c r="D14" s="401"/>
      <c r="E14" s="401"/>
      <c r="F14" s="401"/>
      <c r="G14" s="401"/>
      <c r="H14" s="401"/>
      <c r="I14" s="401"/>
      <c r="J14" s="401"/>
      <c r="K14" s="401"/>
      <c r="L14" s="401"/>
      <c r="M14" s="402"/>
      <c r="N14" s="409" t="s">
        <v>493</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t="s">
        <v>499</v>
      </c>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t="s">
        <v>495</v>
      </c>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c r="O18" s="396"/>
      <c r="P18" s="396"/>
      <c r="Q18" s="396"/>
      <c r="R18" s="396"/>
      <c r="S18" s="397"/>
    </row>
    <row r="19" spans="1:19" ht="15" customHeight="1" x14ac:dyDescent="0.25">
      <c r="A19" s="385"/>
      <c r="B19" s="412" t="s">
        <v>1229</v>
      </c>
      <c r="C19" s="413"/>
      <c r="D19" s="413"/>
      <c r="E19" s="413"/>
      <c r="F19" s="413"/>
      <c r="G19" s="413"/>
      <c r="H19" s="413"/>
      <c r="I19" s="413"/>
      <c r="J19" s="413"/>
      <c r="K19" s="413"/>
      <c r="L19" s="413"/>
      <c r="M19" s="414"/>
      <c r="N19" s="415" t="s">
        <v>499</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t="s">
        <v>787</v>
      </c>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t="s">
        <v>1230</v>
      </c>
      <c r="C24" s="413"/>
      <c r="D24" s="413"/>
      <c r="E24" s="413"/>
      <c r="F24" s="413"/>
      <c r="G24" s="413"/>
      <c r="H24" s="413"/>
      <c r="I24" s="413"/>
      <c r="J24" s="413"/>
      <c r="K24" s="413"/>
      <c r="L24" s="413"/>
      <c r="M24" s="414"/>
      <c r="N24" s="415" t="s">
        <v>499</v>
      </c>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t="s">
        <v>530</v>
      </c>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t="s">
        <v>787</v>
      </c>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c r="C29" s="413"/>
      <c r="D29" s="413"/>
      <c r="E29" s="413"/>
      <c r="F29" s="413"/>
      <c r="G29" s="413"/>
      <c r="H29" s="413"/>
      <c r="I29" s="413"/>
      <c r="J29" s="413"/>
      <c r="K29" s="413"/>
      <c r="L29" s="413"/>
      <c r="M29" s="414"/>
      <c r="N29" s="415"/>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1231</v>
      </c>
      <c r="C34" s="401"/>
      <c r="D34" s="401"/>
      <c r="E34" s="401"/>
      <c r="F34" s="401"/>
      <c r="G34" s="401"/>
      <c r="H34" s="401"/>
      <c r="I34" s="401"/>
      <c r="J34" s="401"/>
      <c r="K34" s="401"/>
      <c r="L34" s="401"/>
      <c r="M34" s="402"/>
      <c r="N34" s="409" t="s">
        <v>501</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t="s">
        <v>503</v>
      </c>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t="s">
        <v>625</v>
      </c>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1232</v>
      </c>
      <c r="C39" s="413"/>
      <c r="D39" s="413"/>
      <c r="E39" s="413"/>
      <c r="F39" s="413"/>
      <c r="G39" s="413"/>
      <c r="H39" s="413"/>
      <c r="I39" s="413"/>
      <c r="J39" s="413"/>
      <c r="K39" s="413"/>
      <c r="L39" s="413"/>
      <c r="M39" s="414"/>
      <c r="N39" s="415" t="s">
        <v>518</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t="s">
        <v>1233</v>
      </c>
      <c r="C44" s="413"/>
      <c r="D44" s="413"/>
      <c r="E44" s="413"/>
      <c r="F44" s="413"/>
      <c r="G44" s="413"/>
      <c r="H44" s="413"/>
      <c r="I44" s="413"/>
      <c r="J44" s="413"/>
      <c r="K44" s="413"/>
      <c r="L44" s="413"/>
      <c r="M44" s="414"/>
      <c r="N44" s="415" t="s">
        <v>625</v>
      </c>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t="s">
        <v>626</v>
      </c>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c r="C49" s="413"/>
      <c r="D49" s="413"/>
      <c r="E49" s="413"/>
      <c r="F49" s="413"/>
      <c r="G49" s="413"/>
      <c r="H49" s="413"/>
      <c r="I49" s="413"/>
      <c r="J49" s="413"/>
      <c r="K49" s="413"/>
      <c r="L49" s="413"/>
      <c r="M49" s="414"/>
      <c r="N49" s="415"/>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1234</v>
      </c>
      <c r="C54" s="401"/>
      <c r="D54" s="401"/>
      <c r="E54" s="401"/>
      <c r="F54" s="401"/>
      <c r="G54" s="401"/>
      <c r="H54" s="401"/>
      <c r="I54" s="401"/>
      <c r="J54" s="401"/>
      <c r="K54" s="401"/>
      <c r="L54" s="401"/>
      <c r="M54" s="402"/>
      <c r="N54" s="409" t="s">
        <v>505</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t="s">
        <v>1235</v>
      </c>
      <c r="C59" s="413"/>
      <c r="D59" s="413"/>
      <c r="E59" s="413"/>
      <c r="F59" s="413"/>
      <c r="G59" s="413"/>
      <c r="H59" s="413"/>
      <c r="I59" s="413"/>
      <c r="J59" s="413"/>
      <c r="K59" s="413"/>
      <c r="L59" s="413"/>
      <c r="M59" s="414"/>
      <c r="N59" s="415" t="s">
        <v>507</v>
      </c>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t="s">
        <v>524</v>
      </c>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t="s">
        <v>1236</v>
      </c>
      <c r="C64" s="413"/>
      <c r="D64" s="413"/>
      <c r="E64" s="413"/>
      <c r="F64" s="413"/>
      <c r="G64" s="413"/>
      <c r="H64" s="413"/>
      <c r="I64" s="413"/>
      <c r="J64" s="413"/>
      <c r="K64" s="413"/>
      <c r="L64" s="413"/>
      <c r="M64" s="414"/>
      <c r="N64" s="415" t="s">
        <v>630</v>
      </c>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P1_POWiR!G83</f>
        <v>20</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20</v>
      </c>
      <c r="H72" s="379"/>
      <c r="I72" s="380"/>
      <c r="J72" s="358"/>
      <c r="K72" s="361"/>
      <c r="L72" s="372" t="s">
        <v>93</v>
      </c>
      <c r="M72" s="373"/>
      <c r="N72" s="373"/>
      <c r="O72" s="373"/>
      <c r="P72" s="373"/>
      <c r="Q72" s="373"/>
      <c r="R72" s="373"/>
      <c r="S72" s="374"/>
    </row>
    <row r="73" spans="1:19" ht="15" customHeight="1" x14ac:dyDescent="0.25">
      <c r="A73" s="385"/>
      <c r="B73" s="352" t="s">
        <v>93</v>
      </c>
      <c r="C73" s="353"/>
      <c r="D73" s="353"/>
      <c r="E73" s="353"/>
      <c r="F73" s="354"/>
      <c r="G73" s="355">
        <v>5</v>
      </c>
      <c r="H73" s="356"/>
      <c r="I73" s="357"/>
      <c r="J73" s="358"/>
      <c r="K73" s="361"/>
      <c r="L73" s="372" t="s">
        <v>92</v>
      </c>
      <c r="M73" s="373"/>
      <c r="N73" s="373"/>
      <c r="O73" s="373"/>
      <c r="P73" s="373"/>
      <c r="Q73" s="373"/>
      <c r="R73" s="373"/>
      <c r="S73" s="374"/>
    </row>
    <row r="74" spans="1:19" ht="15" customHeight="1" x14ac:dyDescent="0.25">
      <c r="A74" s="385"/>
      <c r="B74" s="352" t="s">
        <v>95</v>
      </c>
      <c r="C74" s="353"/>
      <c r="D74" s="353"/>
      <c r="E74" s="353"/>
      <c r="F74" s="354"/>
      <c r="G74" s="355">
        <v>6</v>
      </c>
      <c r="H74" s="356"/>
      <c r="I74" s="357"/>
      <c r="J74" s="358"/>
      <c r="K74" s="361"/>
      <c r="L74" s="372" t="s">
        <v>94</v>
      </c>
      <c r="M74" s="373"/>
      <c r="N74" s="373"/>
      <c r="O74" s="373"/>
      <c r="P74" s="373"/>
      <c r="Q74" s="373"/>
      <c r="R74" s="373"/>
      <c r="S74" s="374"/>
    </row>
    <row r="75" spans="1:19" ht="15" customHeight="1" x14ac:dyDescent="0.25">
      <c r="A75" s="385"/>
      <c r="B75" s="352" t="s">
        <v>97</v>
      </c>
      <c r="C75" s="353"/>
      <c r="D75" s="353"/>
      <c r="E75" s="353"/>
      <c r="F75" s="354"/>
      <c r="G75" s="355"/>
      <c r="H75" s="356"/>
      <c r="I75" s="357"/>
      <c r="J75" s="358"/>
      <c r="K75" s="361"/>
      <c r="L75" s="372" t="s">
        <v>96</v>
      </c>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t="s">
        <v>137</v>
      </c>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t="s">
        <v>100</v>
      </c>
      <c r="M77" s="373"/>
      <c r="N77" s="373"/>
      <c r="O77" s="373"/>
      <c r="P77" s="373"/>
      <c r="Q77" s="373"/>
      <c r="R77" s="373"/>
      <c r="S77" s="374"/>
    </row>
    <row r="78" spans="1:19" ht="15" customHeight="1" x14ac:dyDescent="0.25">
      <c r="A78" s="385"/>
      <c r="B78" s="352" t="s">
        <v>103</v>
      </c>
      <c r="C78" s="353"/>
      <c r="D78" s="353"/>
      <c r="E78" s="353"/>
      <c r="F78" s="354"/>
      <c r="G78" s="355">
        <v>8</v>
      </c>
      <c r="H78" s="356"/>
      <c r="I78" s="357"/>
      <c r="J78" s="358"/>
      <c r="K78" s="361"/>
      <c r="L78" s="372" t="s">
        <v>102</v>
      </c>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147</v>
      </c>
      <c r="M81" s="373"/>
      <c r="N81" s="373"/>
      <c r="O81" s="373"/>
      <c r="P81" s="373"/>
      <c r="Q81" s="373"/>
      <c r="R81" s="373"/>
      <c r="S81" s="374"/>
    </row>
    <row r="82" spans="1:19" ht="15" customHeight="1" x14ac:dyDescent="0.25">
      <c r="A82" s="385"/>
      <c r="B82" s="352" t="s">
        <v>110</v>
      </c>
      <c r="C82" s="353"/>
      <c r="D82" s="353"/>
      <c r="E82" s="353"/>
      <c r="F82" s="354"/>
      <c r="G82" s="355">
        <v>1</v>
      </c>
      <c r="H82" s="356"/>
      <c r="I82" s="357"/>
      <c r="J82" s="358"/>
      <c r="K82" s="361"/>
      <c r="L82" s="372" t="s">
        <v>109</v>
      </c>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t="s">
        <v>148</v>
      </c>
      <c r="M83" s="373"/>
      <c r="N83" s="373"/>
      <c r="O83" s="373"/>
      <c r="P83" s="373"/>
      <c r="Q83" s="373"/>
      <c r="R83" s="373"/>
      <c r="S83" s="374"/>
    </row>
    <row r="84" spans="1:19" ht="15" customHeight="1" x14ac:dyDescent="0.25">
      <c r="A84" s="385"/>
      <c r="B84" s="366" t="s">
        <v>11</v>
      </c>
      <c r="C84" s="367"/>
      <c r="D84" s="367"/>
      <c r="E84" s="367"/>
      <c r="F84" s="368"/>
      <c r="G84" s="369">
        <f>P1_POWiR!H83</f>
        <v>55</v>
      </c>
      <c r="H84" s="370"/>
      <c r="I84" s="371"/>
      <c r="J84" s="358"/>
      <c r="K84" s="361"/>
      <c r="L84" s="372" t="s">
        <v>111</v>
      </c>
      <c r="M84" s="373"/>
      <c r="N84" s="373"/>
      <c r="O84" s="373"/>
      <c r="P84" s="373"/>
      <c r="Q84" s="373"/>
      <c r="R84" s="373"/>
      <c r="S84" s="374"/>
    </row>
    <row r="85" spans="1:19" ht="15" customHeight="1" x14ac:dyDescent="0.25">
      <c r="A85" s="385"/>
      <c r="B85" s="375" t="s">
        <v>114</v>
      </c>
      <c r="C85" s="376"/>
      <c r="D85" s="376"/>
      <c r="E85" s="376"/>
      <c r="F85" s="377"/>
      <c r="G85" s="378">
        <f>SUM(G84,G71)</f>
        <v>75</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P1_POWiR!F83</f>
        <v>egzamin</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144</v>
      </c>
      <c r="C90" s="321"/>
      <c r="D90" s="321"/>
      <c r="E90" s="322"/>
      <c r="F90" s="495">
        <v>0.5</v>
      </c>
      <c r="G90" s="324"/>
      <c r="H90" s="324"/>
      <c r="I90" s="325"/>
      <c r="J90" s="344"/>
      <c r="K90" s="345"/>
      <c r="L90" s="326" t="s">
        <v>122</v>
      </c>
      <c r="M90" s="327"/>
      <c r="N90" s="327"/>
      <c r="O90" s="327"/>
      <c r="P90" s="327"/>
      <c r="Q90" s="327"/>
      <c r="R90" s="327"/>
      <c r="S90" s="328"/>
    </row>
    <row r="91" spans="1:19" ht="15" customHeight="1" x14ac:dyDescent="0.25">
      <c r="A91" s="340"/>
      <c r="B91" s="320" t="s">
        <v>162</v>
      </c>
      <c r="C91" s="321"/>
      <c r="D91" s="321"/>
      <c r="E91" s="322"/>
      <c r="F91" s="495">
        <v>0.4</v>
      </c>
      <c r="G91" s="324"/>
      <c r="H91" s="324"/>
      <c r="I91" s="325"/>
      <c r="J91" s="344"/>
      <c r="K91" s="345"/>
      <c r="L91" s="326" t="s">
        <v>123</v>
      </c>
      <c r="M91" s="327"/>
      <c r="N91" s="327"/>
      <c r="O91" s="327"/>
      <c r="P91" s="327"/>
      <c r="Q91" s="327"/>
      <c r="R91" s="327"/>
      <c r="S91" s="328"/>
    </row>
    <row r="92" spans="1:19" ht="15" customHeight="1" x14ac:dyDescent="0.25">
      <c r="A92" s="340"/>
      <c r="B92" s="320" t="s">
        <v>139</v>
      </c>
      <c r="C92" s="321"/>
      <c r="D92" s="321"/>
      <c r="E92" s="322"/>
      <c r="F92" s="495">
        <v>0.1</v>
      </c>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1237</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1238</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1239</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4500-000000000000}">
      <formula1>KEK_P1</formula1>
    </dataValidation>
    <dataValidation type="list" allowBlank="1" showInputMessage="1" showErrorMessage="1" sqref="N34:S53" xr:uid="{00000000-0002-0000-4500-000001000000}">
      <formula1>KEU_P1</formula1>
    </dataValidation>
    <dataValidation type="list" allowBlank="1" showInputMessage="1" showErrorMessage="1" sqref="N14:S33" xr:uid="{00000000-0002-0000-4500-000002000000}">
      <formula1>KEW_P1</formula1>
    </dataValidation>
    <dataValidation type="list" allowBlank="1" showInputMessage="1" showErrorMessage="1" sqref="L81:L85" xr:uid="{00000000-0002-0000-4500-000003000000}">
      <formula1>PRAC_STUD</formula1>
    </dataValidation>
    <dataValidation type="list" allowBlank="1" showInputMessage="1" showErrorMessage="1" sqref="L72:L79" xr:uid="{00000000-0002-0000-4500-000004000000}">
      <formula1>METODY</formula1>
    </dataValidation>
    <dataValidation type="list" allowBlank="1" showInputMessage="1" showErrorMessage="1" sqref="L7" xr:uid="{00000000-0002-0000-4500-000005000000}">
      <formula1>STATUS</formula1>
    </dataValidation>
    <dataValidation type="list" allowBlank="1" showInputMessage="1" showErrorMessage="1" sqref="B90:E94" xr:uid="{00000000-0002-0000-4500-000006000000}">
      <formula1>ZAL</formula1>
    </dataValidation>
  </dataValidations>
  <hyperlinks>
    <hyperlink ref="O13" r:id="rId1" xr:uid="{00000000-0004-0000-45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usz8">
    <pageSetUpPr fitToPage="1"/>
  </sheetPr>
  <dimension ref="A1:S103"/>
  <sheetViews>
    <sheetView showGridLines="0" topLeftCell="A94" zoomScale="95" zoomScaleNormal="95" zoomScaleSheetLayoutView="80" workbookViewId="0">
      <selection activeCell="R105" sqref="R105"/>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P1_POWiR!B12</f>
        <v>Moduł P1/1</v>
      </c>
      <c r="B3" s="452"/>
      <c r="C3" s="452"/>
      <c r="D3" s="453" t="str">
        <f>P1_POWiR!C12</f>
        <v>SPOŁECZNO-HUMANISTYCZNE PODSTAWY PEDAGOGIKI</v>
      </c>
      <c r="E3" s="454"/>
      <c r="F3" s="454"/>
      <c r="G3" s="454"/>
      <c r="H3" s="454"/>
      <c r="I3" s="454"/>
      <c r="J3" s="454"/>
      <c r="K3" s="455"/>
      <c r="L3" s="3"/>
      <c r="M3" s="3"/>
      <c r="N3" s="3"/>
      <c r="O3" s="3"/>
      <c r="P3" s="3"/>
      <c r="Q3" s="3"/>
      <c r="R3" s="3"/>
    </row>
    <row r="4" spans="1:19" ht="18.75" thickBot="1" x14ac:dyDescent="0.3">
      <c r="A4" s="456" t="s">
        <v>49</v>
      </c>
      <c r="B4" s="456"/>
      <c r="C4" s="456"/>
      <c r="D4" s="457" t="str">
        <f>P1_POWiR!B17</f>
        <v>Przedmiot 1.5.</v>
      </c>
      <c r="E4" s="458"/>
      <c r="F4" s="458"/>
      <c r="G4" s="458"/>
      <c r="H4" s="458"/>
      <c r="I4" s="458"/>
      <c r="J4" s="458"/>
      <c r="K4" s="459"/>
      <c r="L4" s="3"/>
      <c r="M4" s="3"/>
      <c r="N4" s="3"/>
      <c r="O4" s="3"/>
      <c r="P4" s="3"/>
      <c r="Q4" s="3"/>
      <c r="R4" s="3"/>
    </row>
    <row r="5" spans="1:19" ht="21" thickBot="1" x14ac:dyDescent="0.3">
      <c r="A5" s="446" t="s">
        <v>50</v>
      </c>
      <c r="B5" s="446"/>
      <c r="C5" s="446"/>
      <c r="D5" s="460" t="str">
        <f>P1_POWiR!C17</f>
        <v>Filozoficzne podstawy pedagogiki</v>
      </c>
      <c r="E5" s="460"/>
      <c r="F5" s="460"/>
      <c r="G5" s="460"/>
      <c r="H5" s="460"/>
      <c r="I5" s="460"/>
      <c r="J5" s="460"/>
      <c r="K5" s="460"/>
      <c r="L5" s="444" t="s">
        <v>28</v>
      </c>
      <c r="M5" s="444"/>
      <c r="N5" s="38">
        <f>P1_POWiR!E17</f>
        <v>2</v>
      </c>
      <c r="O5" s="444" t="s">
        <v>29</v>
      </c>
      <c r="P5" s="444"/>
      <c r="Q5" s="445" t="str">
        <f>P1_POWiR!J12</f>
        <v>prof. E.Radecki</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(1)'!G6</f>
        <v>I</v>
      </c>
      <c r="H7" s="86" t="s">
        <v>33</v>
      </c>
      <c r="I7" s="37">
        <f>'M (1)'!I6</f>
        <v>1</v>
      </c>
      <c r="J7" s="247" t="s">
        <v>53</v>
      </c>
      <c r="K7" s="248"/>
      <c r="L7" s="447" t="s">
        <v>35</v>
      </c>
      <c r="M7" s="448"/>
      <c r="N7" s="6" t="s">
        <v>36</v>
      </c>
      <c r="O7" s="449" t="s">
        <v>37</v>
      </c>
      <c r="P7" s="449"/>
      <c r="Q7" s="450" t="s">
        <v>38</v>
      </c>
      <c r="R7" s="450"/>
      <c r="S7" s="39">
        <f>P1_POWiR!G17</f>
        <v>12</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549</v>
      </c>
      <c r="C14" s="401"/>
      <c r="D14" s="401"/>
      <c r="E14" s="401"/>
      <c r="F14" s="401"/>
      <c r="G14" s="401"/>
      <c r="H14" s="401"/>
      <c r="I14" s="401"/>
      <c r="J14" s="401"/>
      <c r="K14" s="401"/>
      <c r="L14" s="401"/>
      <c r="M14" s="402"/>
      <c r="N14" s="409" t="s">
        <v>493</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t="s">
        <v>513</v>
      </c>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t="s">
        <v>530</v>
      </c>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c r="O18" s="396"/>
      <c r="P18" s="396"/>
      <c r="Q18" s="396"/>
      <c r="R18" s="396"/>
      <c r="S18" s="397"/>
    </row>
    <row r="19" spans="1:19" ht="15" customHeight="1" x14ac:dyDescent="0.25">
      <c r="A19" s="385"/>
      <c r="B19" s="412" t="s">
        <v>548</v>
      </c>
      <c r="C19" s="413"/>
      <c r="D19" s="413"/>
      <c r="E19" s="413"/>
      <c r="F19" s="413"/>
      <c r="G19" s="413"/>
      <c r="H19" s="413"/>
      <c r="I19" s="413"/>
      <c r="J19" s="413"/>
      <c r="K19" s="413"/>
      <c r="L19" s="413"/>
      <c r="M19" s="414"/>
      <c r="N19" s="415" t="s">
        <v>513</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t="s">
        <v>495</v>
      </c>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t="s">
        <v>551</v>
      </c>
      <c r="C24" s="413"/>
      <c r="D24" s="413"/>
      <c r="E24" s="413"/>
      <c r="F24" s="413"/>
      <c r="G24" s="413"/>
      <c r="H24" s="413"/>
      <c r="I24" s="413"/>
      <c r="J24" s="413"/>
      <c r="K24" s="413"/>
      <c r="L24" s="413"/>
      <c r="M24" s="414"/>
      <c r="N24" s="415" t="s">
        <v>499</v>
      </c>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t="s">
        <v>513</v>
      </c>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t="s">
        <v>530</v>
      </c>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c r="C29" s="413"/>
      <c r="D29" s="413"/>
      <c r="E29" s="413"/>
      <c r="F29" s="413"/>
      <c r="G29" s="413"/>
      <c r="H29" s="413"/>
      <c r="I29" s="413"/>
      <c r="J29" s="413"/>
      <c r="K29" s="413"/>
      <c r="L29" s="413"/>
      <c r="M29" s="414"/>
      <c r="N29" s="415"/>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550</v>
      </c>
      <c r="C34" s="401"/>
      <c r="D34" s="401"/>
      <c r="E34" s="401"/>
      <c r="F34" s="401"/>
      <c r="G34" s="401"/>
      <c r="H34" s="401"/>
      <c r="I34" s="401"/>
      <c r="J34" s="401"/>
      <c r="K34" s="401"/>
      <c r="L34" s="401"/>
      <c r="M34" s="402"/>
      <c r="N34" s="409" t="s">
        <v>501</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t="s">
        <v>519</v>
      </c>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t="s">
        <v>539</v>
      </c>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554</v>
      </c>
      <c r="C39" s="413"/>
      <c r="D39" s="413"/>
      <c r="E39" s="413"/>
      <c r="F39" s="413"/>
      <c r="G39" s="413"/>
      <c r="H39" s="413"/>
      <c r="I39" s="413"/>
      <c r="J39" s="413"/>
      <c r="K39" s="413"/>
      <c r="L39" s="413"/>
      <c r="M39" s="414"/>
      <c r="N39" s="415" t="s">
        <v>539</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t="s">
        <v>517</v>
      </c>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t="s">
        <v>552</v>
      </c>
      <c r="C44" s="413"/>
      <c r="D44" s="413"/>
      <c r="E44" s="413"/>
      <c r="F44" s="413"/>
      <c r="G44" s="413"/>
      <c r="H44" s="413"/>
      <c r="I44" s="413"/>
      <c r="J44" s="413"/>
      <c r="K44" s="413"/>
      <c r="L44" s="413"/>
      <c r="M44" s="414"/>
      <c r="N44" s="415" t="s">
        <v>553</v>
      </c>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c r="C49" s="413"/>
      <c r="D49" s="413"/>
      <c r="E49" s="413"/>
      <c r="F49" s="413"/>
      <c r="G49" s="413"/>
      <c r="H49" s="413"/>
      <c r="I49" s="413"/>
      <c r="J49" s="413"/>
      <c r="K49" s="413"/>
      <c r="L49" s="413"/>
      <c r="M49" s="414"/>
      <c r="N49" s="415"/>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555</v>
      </c>
      <c r="C54" s="401"/>
      <c r="D54" s="401"/>
      <c r="E54" s="401"/>
      <c r="F54" s="401"/>
      <c r="G54" s="401"/>
      <c r="H54" s="401"/>
      <c r="I54" s="401"/>
      <c r="J54" s="401"/>
      <c r="K54" s="401"/>
      <c r="L54" s="401"/>
      <c r="M54" s="402"/>
      <c r="N54" s="409" t="s">
        <v>524</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c r="C59" s="413"/>
      <c r="D59" s="413"/>
      <c r="E59" s="413"/>
      <c r="F59" s="413"/>
      <c r="G59" s="413"/>
      <c r="H59" s="413"/>
      <c r="I59" s="413"/>
      <c r="J59" s="413"/>
      <c r="K59" s="413"/>
      <c r="L59" s="413"/>
      <c r="M59" s="414"/>
      <c r="N59" s="415"/>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c r="C64" s="413"/>
      <c r="D64" s="413"/>
      <c r="E64" s="413"/>
      <c r="F64" s="413"/>
      <c r="G64" s="413"/>
      <c r="H64" s="413"/>
      <c r="I64" s="413"/>
      <c r="J64" s="413"/>
      <c r="K64" s="413"/>
      <c r="L64" s="413"/>
      <c r="M64" s="414"/>
      <c r="N64" s="415"/>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P1_POWiR!G17</f>
        <v>12</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12</v>
      </c>
      <c r="H72" s="379"/>
      <c r="I72" s="380"/>
      <c r="J72" s="358"/>
      <c r="K72" s="361"/>
      <c r="L72" s="372" t="s">
        <v>93</v>
      </c>
      <c r="M72" s="373"/>
      <c r="N72" s="373"/>
      <c r="O72" s="373"/>
      <c r="P72" s="373"/>
      <c r="Q72" s="373"/>
      <c r="R72" s="373"/>
      <c r="S72" s="374"/>
    </row>
    <row r="73" spans="1:19" ht="15" customHeight="1" x14ac:dyDescent="0.25">
      <c r="A73" s="385"/>
      <c r="B73" s="352" t="s">
        <v>93</v>
      </c>
      <c r="C73" s="353"/>
      <c r="D73" s="353"/>
      <c r="E73" s="353"/>
      <c r="F73" s="354"/>
      <c r="G73" s="355">
        <v>6</v>
      </c>
      <c r="H73" s="356"/>
      <c r="I73" s="357"/>
      <c r="J73" s="358"/>
      <c r="K73" s="361"/>
      <c r="L73" s="372" t="s">
        <v>94</v>
      </c>
      <c r="M73" s="373"/>
      <c r="N73" s="373"/>
      <c r="O73" s="373"/>
      <c r="P73" s="373"/>
      <c r="Q73" s="373"/>
      <c r="R73" s="373"/>
      <c r="S73" s="374"/>
    </row>
    <row r="74" spans="1:19" ht="15" customHeight="1" x14ac:dyDescent="0.25">
      <c r="A74" s="385"/>
      <c r="B74" s="352" t="s">
        <v>95</v>
      </c>
      <c r="C74" s="353"/>
      <c r="D74" s="353"/>
      <c r="E74" s="353"/>
      <c r="F74" s="354"/>
      <c r="G74" s="355">
        <v>4</v>
      </c>
      <c r="H74" s="356"/>
      <c r="I74" s="357"/>
      <c r="J74" s="358"/>
      <c r="K74" s="361"/>
      <c r="L74" s="372" t="s">
        <v>96</v>
      </c>
      <c r="M74" s="373"/>
      <c r="N74" s="373"/>
      <c r="O74" s="373"/>
      <c r="P74" s="373"/>
      <c r="Q74" s="373"/>
      <c r="R74" s="373"/>
      <c r="S74" s="374"/>
    </row>
    <row r="75" spans="1:19" ht="15" customHeight="1" x14ac:dyDescent="0.25">
      <c r="A75" s="385"/>
      <c r="B75" s="352" t="s">
        <v>97</v>
      </c>
      <c r="C75" s="353"/>
      <c r="D75" s="353"/>
      <c r="E75" s="353"/>
      <c r="F75" s="354"/>
      <c r="G75" s="355"/>
      <c r="H75" s="356"/>
      <c r="I75" s="357"/>
      <c r="J75" s="358"/>
      <c r="K75" s="361"/>
      <c r="L75" s="372"/>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c r="M77" s="373"/>
      <c r="N77" s="373"/>
      <c r="O77" s="373"/>
      <c r="P77" s="373"/>
      <c r="Q77" s="373"/>
      <c r="R77" s="373"/>
      <c r="S77" s="374"/>
    </row>
    <row r="78" spans="1:19" ht="15" customHeight="1" x14ac:dyDescent="0.25">
      <c r="A78" s="385"/>
      <c r="B78" s="352" t="s">
        <v>103</v>
      </c>
      <c r="C78" s="353"/>
      <c r="D78" s="353"/>
      <c r="E78" s="353"/>
      <c r="F78" s="354"/>
      <c r="G78" s="355"/>
      <c r="H78" s="356"/>
      <c r="I78" s="357"/>
      <c r="J78" s="358"/>
      <c r="K78" s="361"/>
      <c r="L78" s="372"/>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148</v>
      </c>
      <c r="M81" s="373"/>
      <c r="N81" s="373"/>
      <c r="O81" s="373"/>
      <c r="P81" s="373"/>
      <c r="Q81" s="373"/>
      <c r="R81" s="373"/>
      <c r="S81" s="374"/>
    </row>
    <row r="82" spans="1:19" ht="15" customHeight="1" x14ac:dyDescent="0.25">
      <c r="A82" s="385"/>
      <c r="B82" s="352" t="s">
        <v>110</v>
      </c>
      <c r="C82" s="353"/>
      <c r="D82" s="353"/>
      <c r="E82" s="353"/>
      <c r="F82" s="354"/>
      <c r="G82" s="355">
        <v>2</v>
      </c>
      <c r="H82" s="356"/>
      <c r="I82" s="357"/>
      <c r="J82" s="358"/>
      <c r="K82" s="361"/>
      <c r="L82" s="372" t="s">
        <v>147</v>
      </c>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c r="M83" s="373"/>
      <c r="N83" s="373"/>
      <c r="O83" s="373"/>
      <c r="P83" s="373"/>
      <c r="Q83" s="373"/>
      <c r="R83" s="373"/>
      <c r="S83" s="374"/>
    </row>
    <row r="84" spans="1:19" ht="15" customHeight="1" x14ac:dyDescent="0.25">
      <c r="A84" s="385"/>
      <c r="B84" s="366" t="s">
        <v>11</v>
      </c>
      <c r="C84" s="367"/>
      <c r="D84" s="367"/>
      <c r="E84" s="367"/>
      <c r="F84" s="368"/>
      <c r="G84" s="369">
        <f>P1_POWiR!H17</f>
        <v>38</v>
      </c>
      <c r="H84" s="370"/>
      <c r="I84" s="371"/>
      <c r="J84" s="358"/>
      <c r="K84" s="361"/>
      <c r="L84" s="372"/>
      <c r="M84" s="373"/>
      <c r="N84" s="373"/>
      <c r="O84" s="373"/>
      <c r="P84" s="373"/>
      <c r="Q84" s="373"/>
      <c r="R84" s="373"/>
      <c r="S84" s="374"/>
    </row>
    <row r="85" spans="1:19" ht="15" customHeight="1" x14ac:dyDescent="0.25">
      <c r="A85" s="385"/>
      <c r="B85" s="375" t="s">
        <v>114</v>
      </c>
      <c r="C85" s="376"/>
      <c r="D85" s="376"/>
      <c r="E85" s="376"/>
      <c r="F85" s="377"/>
      <c r="G85" s="378">
        <f>SUM(G84,G71)</f>
        <v>50</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P1_POWiR!F17</f>
        <v>zaliczenie</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144</v>
      </c>
      <c r="C90" s="321"/>
      <c r="D90" s="321"/>
      <c r="E90" s="322"/>
      <c r="F90" s="323">
        <v>40</v>
      </c>
      <c r="G90" s="324"/>
      <c r="H90" s="324"/>
      <c r="I90" s="325"/>
      <c r="J90" s="344"/>
      <c r="K90" s="345"/>
      <c r="L90" s="326" t="s">
        <v>122</v>
      </c>
      <c r="M90" s="327"/>
      <c r="N90" s="327"/>
      <c r="O90" s="327"/>
      <c r="P90" s="327"/>
      <c r="Q90" s="327"/>
      <c r="R90" s="327"/>
      <c r="S90" s="328"/>
    </row>
    <row r="91" spans="1:19" ht="15" customHeight="1" x14ac:dyDescent="0.25">
      <c r="A91" s="340"/>
      <c r="B91" s="320" t="s">
        <v>188</v>
      </c>
      <c r="C91" s="321"/>
      <c r="D91" s="321"/>
      <c r="E91" s="322"/>
      <c r="F91" s="323">
        <v>40</v>
      </c>
      <c r="G91" s="324"/>
      <c r="H91" s="324"/>
      <c r="I91" s="325"/>
      <c r="J91" s="344"/>
      <c r="K91" s="345"/>
      <c r="L91" s="326" t="s">
        <v>123</v>
      </c>
      <c r="M91" s="327"/>
      <c r="N91" s="327"/>
      <c r="O91" s="327"/>
      <c r="P91" s="327"/>
      <c r="Q91" s="327"/>
      <c r="R91" s="327"/>
      <c r="S91" s="328"/>
    </row>
    <row r="92" spans="1:19" ht="15" customHeight="1" x14ac:dyDescent="0.25">
      <c r="A92" s="340"/>
      <c r="B92" s="320" t="s">
        <v>139</v>
      </c>
      <c r="C92" s="321"/>
      <c r="D92" s="321"/>
      <c r="E92" s="322"/>
      <c r="F92" s="323">
        <v>20</v>
      </c>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556</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557</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558</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0600-000000000000}">
      <formula1>KEK_P1</formula1>
    </dataValidation>
    <dataValidation type="list" allowBlank="1" showInputMessage="1" showErrorMessage="1" sqref="N34:S53" xr:uid="{00000000-0002-0000-0600-000001000000}">
      <formula1>KEU_P1</formula1>
    </dataValidation>
    <dataValidation type="list" allowBlank="1" showInputMessage="1" showErrorMessage="1" sqref="N14:S33" xr:uid="{00000000-0002-0000-0600-000002000000}">
      <formula1>KEW_P1</formula1>
    </dataValidation>
    <dataValidation type="list" allowBlank="1" showInputMessage="1" showErrorMessage="1" sqref="L81:L85" xr:uid="{00000000-0002-0000-0600-000003000000}">
      <formula1>PRAC_STUD</formula1>
    </dataValidation>
    <dataValidation type="list" allowBlank="1" showInputMessage="1" showErrorMessage="1" sqref="L72:L79" xr:uid="{00000000-0002-0000-0600-000004000000}">
      <formula1>METODY</formula1>
    </dataValidation>
    <dataValidation type="list" allowBlank="1" showInputMessage="1" showErrorMessage="1" sqref="L7" xr:uid="{00000000-0002-0000-0600-000005000000}">
      <formula1>STATUS</formula1>
    </dataValidation>
    <dataValidation type="list" allowBlank="1" showInputMessage="1" showErrorMessage="1" sqref="B90:E94" xr:uid="{00000000-0002-0000-0600-000006000000}">
      <formula1>ZAL</formula1>
    </dataValidation>
  </dataValidations>
  <hyperlinks>
    <hyperlink ref="O13" r:id="rId1" xr:uid="{00000000-0004-0000-06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Arkusz66">
    <pageSetUpPr fitToPage="1"/>
  </sheetPr>
  <dimension ref="A1:S103"/>
  <sheetViews>
    <sheetView showGridLines="0" topLeftCell="A98" zoomScale="95" zoomScaleNormal="95" zoomScaleSheetLayoutView="80" workbookViewId="0">
      <selection activeCell="B102" sqref="B102:S102"/>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P1_POWiR!B82</f>
        <v>Moduł P1/15</v>
      </c>
      <c r="B3" s="452"/>
      <c r="C3" s="452"/>
      <c r="D3" s="453" t="str">
        <f>P1_POWiR!C82</f>
        <v>MODUŁ SPECJALNOŚCIOWY (3-POWiR)</v>
      </c>
      <c r="E3" s="454"/>
      <c r="F3" s="454"/>
      <c r="G3" s="454"/>
      <c r="H3" s="454"/>
      <c r="I3" s="454"/>
      <c r="J3" s="454"/>
      <c r="K3" s="455"/>
      <c r="L3" s="3"/>
      <c r="M3" s="3"/>
      <c r="N3" s="3"/>
      <c r="O3" s="3"/>
      <c r="P3" s="3"/>
      <c r="Q3" s="3"/>
      <c r="R3" s="3"/>
    </row>
    <row r="4" spans="1:19" ht="18.75" thickBot="1" x14ac:dyDescent="0.3">
      <c r="A4" s="456" t="s">
        <v>49</v>
      </c>
      <c r="B4" s="456"/>
      <c r="C4" s="456"/>
      <c r="D4" s="457" t="str">
        <f>P1_POWiR!B84</f>
        <v>Przedmiot 15.2.</v>
      </c>
      <c r="E4" s="458"/>
      <c r="F4" s="458"/>
      <c r="G4" s="458"/>
      <c r="H4" s="458"/>
      <c r="I4" s="458"/>
      <c r="J4" s="458"/>
      <c r="K4" s="459"/>
      <c r="L4" s="3"/>
      <c r="M4" s="3"/>
      <c r="N4" s="3"/>
      <c r="O4" s="3"/>
      <c r="P4" s="3"/>
      <c r="Q4" s="3"/>
      <c r="R4" s="3"/>
    </row>
    <row r="5" spans="1:19" ht="21" thickBot="1" x14ac:dyDescent="0.3">
      <c r="A5" s="446" t="s">
        <v>50</v>
      </c>
      <c r="B5" s="446"/>
      <c r="C5" s="446"/>
      <c r="D5" s="460" t="str">
        <f>P1_POWiR!C84</f>
        <v xml:space="preserve">Pedagogika specjalna </v>
      </c>
      <c r="E5" s="460"/>
      <c r="F5" s="460"/>
      <c r="G5" s="460"/>
      <c r="H5" s="460"/>
      <c r="I5" s="460"/>
      <c r="J5" s="460"/>
      <c r="K5" s="460"/>
      <c r="L5" s="444" t="s">
        <v>28</v>
      </c>
      <c r="M5" s="444"/>
      <c r="N5" s="38">
        <f>P1_POWiR!E84</f>
        <v>3</v>
      </c>
      <c r="O5" s="444" t="s">
        <v>29</v>
      </c>
      <c r="P5" s="444"/>
      <c r="Q5" s="445" t="str">
        <f>P1_POWiR!J82</f>
        <v>dr J.Balcer</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(15)'!H6</f>
        <v>III</v>
      </c>
      <c r="H7" s="86" t="s">
        <v>33</v>
      </c>
      <c r="I7" s="37">
        <f>'M (15)'!J6</f>
        <v>5</v>
      </c>
      <c r="J7" s="247" t="s">
        <v>53</v>
      </c>
      <c r="K7" s="248"/>
      <c r="L7" s="447" t="s">
        <v>35</v>
      </c>
      <c r="M7" s="448"/>
      <c r="N7" s="6" t="s">
        <v>36</v>
      </c>
      <c r="O7" s="449" t="s">
        <v>37</v>
      </c>
      <c r="P7" s="449"/>
      <c r="Q7" s="450" t="s">
        <v>38</v>
      </c>
      <c r="R7" s="450"/>
      <c r="S7" s="39">
        <f>P1_POWiR!G84</f>
        <v>20</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1140</v>
      </c>
      <c r="C14" s="401"/>
      <c r="D14" s="401"/>
      <c r="E14" s="401"/>
      <c r="F14" s="401"/>
      <c r="G14" s="401"/>
      <c r="H14" s="401"/>
      <c r="I14" s="401"/>
      <c r="J14" s="401"/>
      <c r="K14" s="401"/>
      <c r="L14" s="401"/>
      <c r="M14" s="402"/>
      <c r="N14" s="409" t="s">
        <v>493</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t="s">
        <v>499</v>
      </c>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c r="O18" s="396"/>
      <c r="P18" s="396"/>
      <c r="Q18" s="396"/>
      <c r="R18" s="396"/>
      <c r="S18" s="397"/>
    </row>
    <row r="19" spans="1:19" ht="15" customHeight="1" x14ac:dyDescent="0.25">
      <c r="A19" s="385"/>
      <c r="B19" s="412" t="s">
        <v>1139</v>
      </c>
      <c r="C19" s="413"/>
      <c r="D19" s="413"/>
      <c r="E19" s="413"/>
      <c r="F19" s="413"/>
      <c r="G19" s="413"/>
      <c r="H19" s="413"/>
      <c r="I19" s="413"/>
      <c r="J19" s="413"/>
      <c r="K19" s="413"/>
      <c r="L19" s="413"/>
      <c r="M19" s="414"/>
      <c r="N19" s="415" t="s">
        <v>499</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t="s">
        <v>513</v>
      </c>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t="s">
        <v>497</v>
      </c>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t="s">
        <v>587</v>
      </c>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c r="C24" s="413"/>
      <c r="D24" s="413"/>
      <c r="E24" s="413"/>
      <c r="F24" s="413"/>
      <c r="G24" s="413"/>
      <c r="H24" s="413"/>
      <c r="I24" s="413"/>
      <c r="J24" s="413"/>
      <c r="K24" s="413"/>
      <c r="L24" s="413"/>
      <c r="M24" s="414"/>
      <c r="N24" s="415"/>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c r="C29" s="413"/>
      <c r="D29" s="413"/>
      <c r="E29" s="413"/>
      <c r="F29" s="413"/>
      <c r="G29" s="413"/>
      <c r="H29" s="413"/>
      <c r="I29" s="413"/>
      <c r="J29" s="413"/>
      <c r="K29" s="413"/>
      <c r="L29" s="413"/>
      <c r="M29" s="414"/>
      <c r="N29" s="415"/>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1141</v>
      </c>
      <c r="C34" s="401"/>
      <c r="D34" s="401"/>
      <c r="E34" s="401"/>
      <c r="F34" s="401"/>
      <c r="G34" s="401"/>
      <c r="H34" s="401"/>
      <c r="I34" s="401"/>
      <c r="J34" s="401"/>
      <c r="K34" s="401"/>
      <c r="L34" s="401"/>
      <c r="M34" s="402"/>
      <c r="N34" s="409" t="s">
        <v>501</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t="s">
        <v>503</v>
      </c>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t="s">
        <v>518</v>
      </c>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1142</v>
      </c>
      <c r="C39" s="413"/>
      <c r="D39" s="413"/>
      <c r="E39" s="413"/>
      <c r="F39" s="413"/>
      <c r="G39" s="413"/>
      <c r="H39" s="413"/>
      <c r="I39" s="413"/>
      <c r="J39" s="413"/>
      <c r="K39" s="413"/>
      <c r="L39" s="413"/>
      <c r="M39" s="414"/>
      <c r="N39" s="415" t="s">
        <v>503</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t="s">
        <v>625</v>
      </c>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t="s">
        <v>517</v>
      </c>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c r="C44" s="413"/>
      <c r="D44" s="413"/>
      <c r="E44" s="413"/>
      <c r="F44" s="413"/>
      <c r="G44" s="413"/>
      <c r="H44" s="413"/>
      <c r="I44" s="413"/>
      <c r="J44" s="413"/>
      <c r="K44" s="413"/>
      <c r="L44" s="413"/>
      <c r="M44" s="414"/>
      <c r="N44" s="415"/>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c r="C49" s="413"/>
      <c r="D49" s="413"/>
      <c r="E49" s="413"/>
      <c r="F49" s="413"/>
      <c r="G49" s="413"/>
      <c r="H49" s="413"/>
      <c r="I49" s="413"/>
      <c r="J49" s="413"/>
      <c r="K49" s="413"/>
      <c r="L49" s="413"/>
      <c r="M49" s="414"/>
      <c r="N49" s="415"/>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1143</v>
      </c>
      <c r="C54" s="401"/>
      <c r="D54" s="401"/>
      <c r="E54" s="401"/>
      <c r="F54" s="401"/>
      <c r="G54" s="401"/>
      <c r="H54" s="401"/>
      <c r="I54" s="401"/>
      <c r="J54" s="401"/>
      <c r="K54" s="401"/>
      <c r="L54" s="401"/>
      <c r="M54" s="402"/>
      <c r="N54" s="409" t="s">
        <v>505</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t="s">
        <v>562</v>
      </c>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c r="C59" s="413"/>
      <c r="D59" s="413"/>
      <c r="E59" s="413"/>
      <c r="F59" s="413"/>
      <c r="G59" s="413"/>
      <c r="H59" s="413"/>
      <c r="I59" s="413"/>
      <c r="J59" s="413"/>
      <c r="K59" s="413"/>
      <c r="L59" s="413"/>
      <c r="M59" s="414"/>
      <c r="N59" s="415"/>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c r="C64" s="413"/>
      <c r="D64" s="413"/>
      <c r="E64" s="413"/>
      <c r="F64" s="413"/>
      <c r="G64" s="413"/>
      <c r="H64" s="413"/>
      <c r="I64" s="413"/>
      <c r="J64" s="413"/>
      <c r="K64" s="413"/>
      <c r="L64" s="413"/>
      <c r="M64" s="414"/>
      <c r="N64" s="415"/>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P1_POWiR!G84</f>
        <v>20</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20</v>
      </c>
      <c r="H72" s="379"/>
      <c r="I72" s="380"/>
      <c r="J72" s="358"/>
      <c r="K72" s="361"/>
      <c r="L72" s="372" t="s">
        <v>93</v>
      </c>
      <c r="M72" s="373"/>
      <c r="N72" s="373"/>
      <c r="O72" s="373"/>
      <c r="P72" s="373"/>
      <c r="Q72" s="373"/>
      <c r="R72" s="373"/>
      <c r="S72" s="374"/>
    </row>
    <row r="73" spans="1:19" ht="15" customHeight="1" x14ac:dyDescent="0.25">
      <c r="A73" s="385"/>
      <c r="B73" s="352" t="s">
        <v>93</v>
      </c>
      <c r="C73" s="353"/>
      <c r="D73" s="353"/>
      <c r="E73" s="353"/>
      <c r="F73" s="354"/>
      <c r="G73" s="355">
        <v>8</v>
      </c>
      <c r="H73" s="356"/>
      <c r="I73" s="357"/>
      <c r="J73" s="358"/>
      <c r="K73" s="361"/>
      <c r="L73" s="372" t="s">
        <v>92</v>
      </c>
      <c r="M73" s="373"/>
      <c r="N73" s="373"/>
      <c r="O73" s="373"/>
      <c r="P73" s="373"/>
      <c r="Q73" s="373"/>
      <c r="R73" s="373"/>
      <c r="S73" s="374"/>
    </row>
    <row r="74" spans="1:19" ht="15" customHeight="1" x14ac:dyDescent="0.25">
      <c r="A74" s="385"/>
      <c r="B74" s="352" t="s">
        <v>95</v>
      </c>
      <c r="C74" s="353"/>
      <c r="D74" s="353"/>
      <c r="E74" s="353"/>
      <c r="F74" s="354"/>
      <c r="G74" s="355">
        <v>10</v>
      </c>
      <c r="H74" s="356"/>
      <c r="I74" s="357"/>
      <c r="J74" s="358"/>
      <c r="K74" s="361"/>
      <c r="L74" s="372" t="s">
        <v>94</v>
      </c>
      <c r="M74" s="373"/>
      <c r="N74" s="373"/>
      <c r="O74" s="373"/>
      <c r="P74" s="373"/>
      <c r="Q74" s="373"/>
      <c r="R74" s="373"/>
      <c r="S74" s="374"/>
    </row>
    <row r="75" spans="1:19" ht="15" customHeight="1" x14ac:dyDescent="0.25">
      <c r="A75" s="385"/>
      <c r="B75" s="352" t="s">
        <v>97</v>
      </c>
      <c r="C75" s="353"/>
      <c r="D75" s="353"/>
      <c r="E75" s="353"/>
      <c r="F75" s="354"/>
      <c r="G75" s="355"/>
      <c r="H75" s="356"/>
      <c r="I75" s="357"/>
      <c r="J75" s="358"/>
      <c r="K75" s="361"/>
      <c r="L75" s="372" t="s">
        <v>96</v>
      </c>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t="s">
        <v>137</v>
      </c>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c r="M77" s="373"/>
      <c r="N77" s="373"/>
      <c r="O77" s="373"/>
      <c r="P77" s="373"/>
      <c r="Q77" s="373"/>
      <c r="R77" s="373"/>
      <c r="S77" s="374"/>
    </row>
    <row r="78" spans="1:19" ht="15" customHeight="1" x14ac:dyDescent="0.25">
      <c r="A78" s="385"/>
      <c r="B78" s="352" t="s">
        <v>103</v>
      </c>
      <c r="C78" s="353"/>
      <c r="D78" s="353"/>
      <c r="E78" s="353"/>
      <c r="F78" s="354"/>
      <c r="G78" s="355"/>
      <c r="H78" s="356"/>
      <c r="I78" s="357"/>
      <c r="J78" s="358"/>
      <c r="K78" s="361"/>
      <c r="L78" s="372"/>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147</v>
      </c>
      <c r="M81" s="373"/>
      <c r="N81" s="373"/>
      <c r="O81" s="373"/>
      <c r="P81" s="373"/>
      <c r="Q81" s="373"/>
      <c r="R81" s="373"/>
      <c r="S81" s="374"/>
    </row>
    <row r="82" spans="1:19" ht="15" customHeight="1" x14ac:dyDescent="0.25">
      <c r="A82" s="385"/>
      <c r="B82" s="352" t="s">
        <v>110</v>
      </c>
      <c r="C82" s="353"/>
      <c r="D82" s="353"/>
      <c r="E82" s="353"/>
      <c r="F82" s="354"/>
      <c r="G82" s="355">
        <v>2</v>
      </c>
      <c r="H82" s="356"/>
      <c r="I82" s="357"/>
      <c r="J82" s="358"/>
      <c r="K82" s="361"/>
      <c r="L82" s="372" t="s">
        <v>148</v>
      </c>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t="s">
        <v>109</v>
      </c>
      <c r="M83" s="373"/>
      <c r="N83" s="373"/>
      <c r="O83" s="373"/>
      <c r="P83" s="373"/>
      <c r="Q83" s="373"/>
      <c r="R83" s="373"/>
      <c r="S83" s="374"/>
    </row>
    <row r="84" spans="1:19" ht="15" customHeight="1" x14ac:dyDescent="0.25">
      <c r="A84" s="385"/>
      <c r="B84" s="366" t="s">
        <v>11</v>
      </c>
      <c r="C84" s="367"/>
      <c r="D84" s="367"/>
      <c r="E84" s="367"/>
      <c r="F84" s="368"/>
      <c r="G84" s="369">
        <f>P1_POWiR!H84</f>
        <v>55</v>
      </c>
      <c r="H84" s="370"/>
      <c r="I84" s="371"/>
      <c r="J84" s="358"/>
      <c r="K84" s="361"/>
      <c r="L84" s="372" t="s">
        <v>113</v>
      </c>
      <c r="M84" s="373"/>
      <c r="N84" s="373"/>
      <c r="O84" s="373"/>
      <c r="P84" s="373"/>
      <c r="Q84" s="373"/>
      <c r="R84" s="373"/>
      <c r="S84" s="374"/>
    </row>
    <row r="85" spans="1:19" ht="15" customHeight="1" x14ac:dyDescent="0.25">
      <c r="A85" s="385"/>
      <c r="B85" s="375" t="s">
        <v>114</v>
      </c>
      <c r="C85" s="376"/>
      <c r="D85" s="376"/>
      <c r="E85" s="376"/>
      <c r="F85" s="377"/>
      <c r="G85" s="378">
        <f>SUM(G84,G71)</f>
        <v>75</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P1_POWiR!F84</f>
        <v>egzamin</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162</v>
      </c>
      <c r="C90" s="321"/>
      <c r="D90" s="321"/>
      <c r="E90" s="322"/>
      <c r="F90" s="495">
        <v>0.45</v>
      </c>
      <c r="G90" s="324"/>
      <c r="H90" s="324"/>
      <c r="I90" s="325"/>
      <c r="J90" s="344"/>
      <c r="K90" s="345"/>
      <c r="L90" s="326" t="s">
        <v>122</v>
      </c>
      <c r="M90" s="327"/>
      <c r="N90" s="327"/>
      <c r="O90" s="327"/>
      <c r="P90" s="327"/>
      <c r="Q90" s="327"/>
      <c r="R90" s="327"/>
      <c r="S90" s="328"/>
    </row>
    <row r="91" spans="1:19" ht="15" customHeight="1" x14ac:dyDescent="0.25">
      <c r="A91" s="340"/>
      <c r="B91" s="320" t="s">
        <v>1050</v>
      </c>
      <c r="C91" s="321"/>
      <c r="D91" s="321"/>
      <c r="E91" s="322"/>
      <c r="F91" s="495">
        <v>0.45</v>
      </c>
      <c r="G91" s="324"/>
      <c r="H91" s="324"/>
      <c r="I91" s="325"/>
      <c r="J91" s="344"/>
      <c r="K91" s="345"/>
      <c r="L91" s="326" t="s">
        <v>123</v>
      </c>
      <c r="M91" s="327"/>
      <c r="N91" s="327"/>
      <c r="O91" s="327"/>
      <c r="P91" s="327"/>
      <c r="Q91" s="327"/>
      <c r="R91" s="327"/>
      <c r="S91" s="328"/>
    </row>
    <row r="92" spans="1:19" ht="15" customHeight="1" x14ac:dyDescent="0.25">
      <c r="A92" s="340"/>
      <c r="B92" s="320" t="s">
        <v>139</v>
      </c>
      <c r="C92" s="321"/>
      <c r="D92" s="321"/>
      <c r="E92" s="322"/>
      <c r="F92" s="495">
        <v>0.1</v>
      </c>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1144</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1145</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1146</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4600-000000000000}">
      <formula1>ZAL</formula1>
    </dataValidation>
    <dataValidation type="list" allowBlank="1" showInputMessage="1" showErrorMessage="1" sqref="L7" xr:uid="{00000000-0002-0000-4600-000001000000}">
      <formula1>STATUS</formula1>
    </dataValidation>
    <dataValidation type="list" allowBlank="1" showInputMessage="1" showErrorMessage="1" sqref="L72:L79" xr:uid="{00000000-0002-0000-4600-000002000000}">
      <formula1>METODY</formula1>
    </dataValidation>
    <dataValidation type="list" allowBlank="1" showInputMessage="1" showErrorMessage="1" sqref="L81:L85" xr:uid="{00000000-0002-0000-4600-000003000000}">
      <formula1>PRAC_STUD</formula1>
    </dataValidation>
    <dataValidation type="list" allowBlank="1" showInputMessage="1" showErrorMessage="1" sqref="N14:S33" xr:uid="{00000000-0002-0000-4600-000004000000}">
      <formula1>KEW_P1</formula1>
    </dataValidation>
    <dataValidation type="list" allowBlank="1" showInputMessage="1" showErrorMessage="1" sqref="N34:S53" xr:uid="{00000000-0002-0000-4600-000005000000}">
      <formula1>KEU_P1</formula1>
    </dataValidation>
    <dataValidation type="list" allowBlank="1" showInputMessage="1" showErrorMessage="1" sqref="N54:S68" xr:uid="{00000000-0002-0000-4600-000006000000}">
      <formula1>KEK_P1</formula1>
    </dataValidation>
  </dataValidations>
  <hyperlinks>
    <hyperlink ref="O13" r:id="rId1" xr:uid="{00000000-0004-0000-46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Arkusz67">
    <pageSetUpPr fitToPage="1"/>
  </sheetPr>
  <dimension ref="A1:S103"/>
  <sheetViews>
    <sheetView showGridLines="0" topLeftCell="A98" zoomScale="95" zoomScaleNormal="95" zoomScaleSheetLayoutView="80" workbookViewId="0">
      <selection activeCell="N107" sqref="N107"/>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P1_POWiR!B82</f>
        <v>Moduł P1/15</v>
      </c>
      <c r="B3" s="452"/>
      <c r="C3" s="452"/>
      <c r="D3" s="453" t="str">
        <f>P1_POWiR!C82</f>
        <v>MODUŁ SPECJALNOŚCIOWY (3-POWiR)</v>
      </c>
      <c r="E3" s="454"/>
      <c r="F3" s="454"/>
      <c r="G3" s="454"/>
      <c r="H3" s="454"/>
      <c r="I3" s="454"/>
      <c r="J3" s="454"/>
      <c r="K3" s="455"/>
      <c r="L3" s="3"/>
      <c r="M3" s="3"/>
      <c r="N3" s="3"/>
      <c r="O3" s="3"/>
      <c r="P3" s="3"/>
      <c r="Q3" s="3"/>
      <c r="R3" s="3"/>
    </row>
    <row r="4" spans="1:19" ht="18.75" thickBot="1" x14ac:dyDescent="0.3">
      <c r="A4" s="456" t="s">
        <v>49</v>
      </c>
      <c r="B4" s="456"/>
      <c r="C4" s="456"/>
      <c r="D4" s="457" t="str">
        <f>P1_POWiR!B85</f>
        <v>Przedmiot 15.3.</v>
      </c>
      <c r="E4" s="458"/>
      <c r="F4" s="458"/>
      <c r="G4" s="458"/>
      <c r="H4" s="458"/>
      <c r="I4" s="458"/>
      <c r="J4" s="458"/>
      <c r="K4" s="459"/>
      <c r="L4" s="3"/>
      <c r="M4" s="3"/>
      <c r="N4" s="3"/>
      <c r="O4" s="3"/>
      <c r="P4" s="3"/>
      <c r="Q4" s="3"/>
      <c r="R4" s="3"/>
    </row>
    <row r="5" spans="1:19" ht="21" thickBot="1" x14ac:dyDescent="0.3">
      <c r="A5" s="446" t="s">
        <v>50</v>
      </c>
      <c r="B5" s="446"/>
      <c r="C5" s="446"/>
      <c r="D5" s="460" t="str">
        <f>P1_POWiR!C85</f>
        <v>Profilaktyka i metody pracy z osobą uzależnioną</v>
      </c>
      <c r="E5" s="460"/>
      <c r="F5" s="460"/>
      <c r="G5" s="460"/>
      <c r="H5" s="460"/>
      <c r="I5" s="460"/>
      <c r="J5" s="460"/>
      <c r="K5" s="460"/>
      <c r="L5" s="444" t="s">
        <v>28</v>
      </c>
      <c r="M5" s="444"/>
      <c r="N5" s="38">
        <f>P1_POWiR!E85</f>
        <v>2</v>
      </c>
      <c r="O5" s="444" t="s">
        <v>29</v>
      </c>
      <c r="P5" s="444"/>
      <c r="Q5" s="445" t="str">
        <f>P1_POWiR!J82</f>
        <v>dr J.Balcer</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(15)'!H6</f>
        <v>III</v>
      </c>
      <c r="H7" s="86" t="s">
        <v>33</v>
      </c>
      <c r="I7" s="37">
        <f>'M (15)'!J6</f>
        <v>5</v>
      </c>
      <c r="J7" s="247" t="s">
        <v>53</v>
      </c>
      <c r="K7" s="248"/>
      <c r="L7" s="447" t="s">
        <v>35</v>
      </c>
      <c r="M7" s="448"/>
      <c r="N7" s="6" t="s">
        <v>36</v>
      </c>
      <c r="O7" s="449" t="s">
        <v>37</v>
      </c>
      <c r="P7" s="449"/>
      <c r="Q7" s="450" t="s">
        <v>38</v>
      </c>
      <c r="R7" s="450"/>
      <c r="S7" s="39">
        <f>P1_POWiR!G85</f>
        <v>14</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1147</v>
      </c>
      <c r="C14" s="401"/>
      <c r="D14" s="401"/>
      <c r="E14" s="401"/>
      <c r="F14" s="401"/>
      <c r="G14" s="401"/>
      <c r="H14" s="401"/>
      <c r="I14" s="401"/>
      <c r="J14" s="401"/>
      <c r="K14" s="401"/>
      <c r="L14" s="401"/>
      <c r="M14" s="402"/>
      <c r="N14" s="409" t="s">
        <v>493</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t="s">
        <v>499</v>
      </c>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t="s">
        <v>513</v>
      </c>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c r="O18" s="396"/>
      <c r="P18" s="396"/>
      <c r="Q18" s="396"/>
      <c r="R18" s="396"/>
      <c r="S18" s="397"/>
    </row>
    <row r="19" spans="1:19" ht="15" customHeight="1" x14ac:dyDescent="0.25">
      <c r="A19" s="385"/>
      <c r="B19" s="412" t="s">
        <v>1148</v>
      </c>
      <c r="C19" s="413"/>
      <c r="D19" s="413"/>
      <c r="E19" s="413"/>
      <c r="F19" s="413"/>
      <c r="G19" s="413"/>
      <c r="H19" s="413"/>
      <c r="I19" s="413"/>
      <c r="J19" s="413"/>
      <c r="K19" s="413"/>
      <c r="L19" s="413"/>
      <c r="M19" s="414"/>
      <c r="N19" s="415" t="s">
        <v>587</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t="s">
        <v>1149</v>
      </c>
      <c r="C24" s="413"/>
      <c r="D24" s="413"/>
      <c r="E24" s="413"/>
      <c r="F24" s="413"/>
      <c r="G24" s="413"/>
      <c r="H24" s="413"/>
      <c r="I24" s="413"/>
      <c r="J24" s="413"/>
      <c r="K24" s="413"/>
      <c r="L24" s="413"/>
      <c r="M24" s="414"/>
      <c r="N24" s="415" t="s">
        <v>787</v>
      </c>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c r="C29" s="413"/>
      <c r="D29" s="413"/>
      <c r="E29" s="413"/>
      <c r="F29" s="413"/>
      <c r="G29" s="413"/>
      <c r="H29" s="413"/>
      <c r="I29" s="413"/>
      <c r="J29" s="413"/>
      <c r="K29" s="413"/>
      <c r="L29" s="413"/>
      <c r="M29" s="414"/>
      <c r="N29" s="415"/>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1150</v>
      </c>
      <c r="C34" s="401"/>
      <c r="D34" s="401"/>
      <c r="E34" s="401"/>
      <c r="F34" s="401"/>
      <c r="G34" s="401"/>
      <c r="H34" s="401"/>
      <c r="I34" s="401"/>
      <c r="J34" s="401"/>
      <c r="K34" s="401"/>
      <c r="L34" s="401"/>
      <c r="M34" s="402"/>
      <c r="N34" s="409" t="s">
        <v>501</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t="s">
        <v>625</v>
      </c>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1151</v>
      </c>
      <c r="C39" s="413"/>
      <c r="D39" s="413"/>
      <c r="E39" s="413"/>
      <c r="F39" s="413"/>
      <c r="G39" s="413"/>
      <c r="H39" s="413"/>
      <c r="I39" s="413"/>
      <c r="J39" s="413"/>
      <c r="K39" s="413"/>
      <c r="L39" s="413"/>
      <c r="M39" s="414"/>
      <c r="N39" s="415" t="s">
        <v>626</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t="s">
        <v>535</v>
      </c>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t="s">
        <v>590</v>
      </c>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t="s">
        <v>1152</v>
      </c>
      <c r="C44" s="413"/>
      <c r="D44" s="413"/>
      <c r="E44" s="413"/>
      <c r="F44" s="413"/>
      <c r="G44" s="413"/>
      <c r="H44" s="413"/>
      <c r="I44" s="413"/>
      <c r="J44" s="413"/>
      <c r="K44" s="413"/>
      <c r="L44" s="413"/>
      <c r="M44" s="414"/>
      <c r="N44" s="415" t="s">
        <v>539</v>
      </c>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c r="C49" s="413"/>
      <c r="D49" s="413"/>
      <c r="E49" s="413"/>
      <c r="F49" s="413"/>
      <c r="G49" s="413"/>
      <c r="H49" s="413"/>
      <c r="I49" s="413"/>
      <c r="J49" s="413"/>
      <c r="K49" s="413"/>
      <c r="L49" s="413"/>
      <c r="M49" s="414"/>
      <c r="N49" s="415"/>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1153</v>
      </c>
      <c r="C54" s="401"/>
      <c r="D54" s="401"/>
      <c r="E54" s="401"/>
      <c r="F54" s="401"/>
      <c r="G54" s="401"/>
      <c r="H54" s="401"/>
      <c r="I54" s="401"/>
      <c r="J54" s="401"/>
      <c r="K54" s="401"/>
      <c r="L54" s="401"/>
      <c r="M54" s="402"/>
      <c r="N54" s="409" t="s">
        <v>562</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t="s">
        <v>630</v>
      </c>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t="s">
        <v>1154</v>
      </c>
      <c r="C59" s="413"/>
      <c r="D59" s="413"/>
      <c r="E59" s="413"/>
      <c r="F59" s="413"/>
      <c r="G59" s="413"/>
      <c r="H59" s="413"/>
      <c r="I59" s="413"/>
      <c r="J59" s="413"/>
      <c r="K59" s="413"/>
      <c r="L59" s="413"/>
      <c r="M59" s="414"/>
      <c r="N59" s="415" t="s">
        <v>505</v>
      </c>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t="s">
        <v>1155</v>
      </c>
      <c r="C64" s="413"/>
      <c r="D64" s="413"/>
      <c r="E64" s="413"/>
      <c r="F64" s="413"/>
      <c r="G64" s="413"/>
      <c r="H64" s="413"/>
      <c r="I64" s="413"/>
      <c r="J64" s="413"/>
      <c r="K64" s="413"/>
      <c r="L64" s="413"/>
      <c r="M64" s="414"/>
      <c r="N64" s="415" t="s">
        <v>562</v>
      </c>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t="s">
        <v>630</v>
      </c>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P1_POWiR!G85</f>
        <v>14</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14</v>
      </c>
      <c r="H72" s="379"/>
      <c r="I72" s="380"/>
      <c r="J72" s="358"/>
      <c r="K72" s="361"/>
      <c r="L72" s="372" t="s">
        <v>92</v>
      </c>
      <c r="M72" s="373"/>
      <c r="N72" s="373"/>
      <c r="O72" s="373"/>
      <c r="P72" s="373"/>
      <c r="Q72" s="373"/>
      <c r="R72" s="373"/>
      <c r="S72" s="374"/>
    </row>
    <row r="73" spans="1:19" ht="15" customHeight="1" x14ac:dyDescent="0.25">
      <c r="A73" s="385"/>
      <c r="B73" s="352" t="s">
        <v>93</v>
      </c>
      <c r="C73" s="353"/>
      <c r="D73" s="353"/>
      <c r="E73" s="353"/>
      <c r="F73" s="354"/>
      <c r="G73" s="355">
        <v>4</v>
      </c>
      <c r="H73" s="356"/>
      <c r="I73" s="357"/>
      <c r="J73" s="358"/>
      <c r="K73" s="361"/>
      <c r="L73" s="372" t="s">
        <v>96</v>
      </c>
      <c r="M73" s="373"/>
      <c r="N73" s="373"/>
      <c r="O73" s="373"/>
      <c r="P73" s="373"/>
      <c r="Q73" s="373"/>
      <c r="R73" s="373"/>
      <c r="S73" s="374"/>
    </row>
    <row r="74" spans="1:19" ht="15" customHeight="1" x14ac:dyDescent="0.25">
      <c r="A74" s="385"/>
      <c r="B74" s="352" t="s">
        <v>95</v>
      </c>
      <c r="C74" s="353"/>
      <c r="D74" s="353"/>
      <c r="E74" s="353"/>
      <c r="F74" s="354"/>
      <c r="G74" s="355"/>
      <c r="H74" s="356"/>
      <c r="I74" s="357"/>
      <c r="J74" s="358"/>
      <c r="K74" s="361"/>
      <c r="L74" s="372" t="s">
        <v>159</v>
      </c>
      <c r="M74" s="373"/>
      <c r="N74" s="373"/>
      <c r="O74" s="373"/>
      <c r="P74" s="373"/>
      <c r="Q74" s="373"/>
      <c r="R74" s="373"/>
      <c r="S74" s="374"/>
    </row>
    <row r="75" spans="1:19" ht="15" customHeight="1" x14ac:dyDescent="0.25">
      <c r="A75" s="385"/>
      <c r="B75" s="352" t="s">
        <v>97</v>
      </c>
      <c r="C75" s="353"/>
      <c r="D75" s="353"/>
      <c r="E75" s="353"/>
      <c r="F75" s="354"/>
      <c r="G75" s="355"/>
      <c r="H75" s="356"/>
      <c r="I75" s="357"/>
      <c r="J75" s="358"/>
      <c r="K75" s="361"/>
      <c r="L75" s="372" t="s">
        <v>102</v>
      </c>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t="s">
        <v>1052</v>
      </c>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c r="M77" s="373"/>
      <c r="N77" s="373"/>
      <c r="O77" s="373"/>
      <c r="P77" s="373"/>
      <c r="Q77" s="373"/>
      <c r="R77" s="373"/>
      <c r="S77" s="374"/>
    </row>
    <row r="78" spans="1:19" ht="15" customHeight="1" x14ac:dyDescent="0.25">
      <c r="A78" s="385"/>
      <c r="B78" s="352" t="s">
        <v>103</v>
      </c>
      <c r="C78" s="353"/>
      <c r="D78" s="353"/>
      <c r="E78" s="353"/>
      <c r="F78" s="354"/>
      <c r="G78" s="355">
        <v>8</v>
      </c>
      <c r="H78" s="356"/>
      <c r="I78" s="357"/>
      <c r="J78" s="358"/>
      <c r="K78" s="361"/>
      <c r="L78" s="372"/>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147</v>
      </c>
      <c r="M81" s="373"/>
      <c r="N81" s="373"/>
      <c r="O81" s="373"/>
      <c r="P81" s="373"/>
      <c r="Q81" s="373"/>
      <c r="R81" s="373"/>
      <c r="S81" s="374"/>
    </row>
    <row r="82" spans="1:19" ht="15" customHeight="1" x14ac:dyDescent="0.25">
      <c r="A82" s="385"/>
      <c r="B82" s="352" t="s">
        <v>110</v>
      </c>
      <c r="C82" s="353"/>
      <c r="D82" s="353"/>
      <c r="E82" s="353"/>
      <c r="F82" s="354"/>
      <c r="G82" s="355">
        <v>2</v>
      </c>
      <c r="H82" s="356"/>
      <c r="I82" s="357"/>
      <c r="J82" s="358"/>
      <c r="K82" s="361"/>
      <c r="L82" s="372" t="s">
        <v>148</v>
      </c>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t="s">
        <v>109</v>
      </c>
      <c r="M83" s="373"/>
      <c r="N83" s="373"/>
      <c r="O83" s="373"/>
      <c r="P83" s="373"/>
      <c r="Q83" s="373"/>
      <c r="R83" s="373"/>
      <c r="S83" s="374"/>
    </row>
    <row r="84" spans="1:19" ht="15" customHeight="1" x14ac:dyDescent="0.25">
      <c r="A84" s="385"/>
      <c r="B84" s="366" t="s">
        <v>11</v>
      </c>
      <c r="C84" s="367"/>
      <c r="D84" s="367"/>
      <c r="E84" s="367"/>
      <c r="F84" s="368"/>
      <c r="G84" s="369">
        <f>P1_POWiR!H85</f>
        <v>36</v>
      </c>
      <c r="H84" s="370"/>
      <c r="I84" s="371"/>
      <c r="J84" s="358"/>
      <c r="K84" s="361"/>
      <c r="L84" s="372" t="s">
        <v>111</v>
      </c>
      <c r="M84" s="373"/>
      <c r="N84" s="373"/>
      <c r="O84" s="373"/>
      <c r="P84" s="373"/>
      <c r="Q84" s="373"/>
      <c r="R84" s="373"/>
      <c r="S84" s="374"/>
    </row>
    <row r="85" spans="1:19" ht="15" customHeight="1" x14ac:dyDescent="0.25">
      <c r="A85" s="385"/>
      <c r="B85" s="375" t="s">
        <v>114</v>
      </c>
      <c r="C85" s="376"/>
      <c r="D85" s="376"/>
      <c r="E85" s="376"/>
      <c r="F85" s="377"/>
      <c r="G85" s="378">
        <f>SUM(G84,G71)</f>
        <v>50</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P1_POWiR!F85</f>
        <v>zaliczenie</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138</v>
      </c>
      <c r="C90" s="321"/>
      <c r="D90" s="321"/>
      <c r="E90" s="322"/>
      <c r="F90" s="495">
        <v>0.5</v>
      </c>
      <c r="G90" s="324"/>
      <c r="H90" s="324"/>
      <c r="I90" s="325"/>
      <c r="J90" s="344"/>
      <c r="K90" s="345"/>
      <c r="L90" s="326" t="s">
        <v>122</v>
      </c>
      <c r="M90" s="327"/>
      <c r="N90" s="327"/>
      <c r="O90" s="327"/>
      <c r="P90" s="327"/>
      <c r="Q90" s="327"/>
      <c r="R90" s="327"/>
      <c r="S90" s="328"/>
    </row>
    <row r="91" spans="1:19" ht="15" customHeight="1" x14ac:dyDescent="0.25">
      <c r="A91" s="340"/>
      <c r="B91" s="320" t="s">
        <v>98</v>
      </c>
      <c r="C91" s="321"/>
      <c r="D91" s="321"/>
      <c r="E91" s="322"/>
      <c r="F91" s="495">
        <v>0.4</v>
      </c>
      <c r="G91" s="324"/>
      <c r="H91" s="324"/>
      <c r="I91" s="325"/>
      <c r="J91" s="344"/>
      <c r="K91" s="345"/>
      <c r="L91" s="326" t="s">
        <v>123</v>
      </c>
      <c r="M91" s="327"/>
      <c r="N91" s="327"/>
      <c r="O91" s="327"/>
      <c r="P91" s="327"/>
      <c r="Q91" s="327"/>
      <c r="R91" s="327"/>
      <c r="S91" s="328"/>
    </row>
    <row r="92" spans="1:19" ht="15" customHeight="1" x14ac:dyDescent="0.25">
      <c r="A92" s="340"/>
      <c r="B92" s="320" t="s">
        <v>139</v>
      </c>
      <c r="C92" s="321"/>
      <c r="D92" s="321"/>
      <c r="E92" s="322"/>
      <c r="F92" s="495">
        <v>0.1</v>
      </c>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1156</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1157</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1158</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4700-000000000000}">
      <formula1>KEK_P1</formula1>
    </dataValidation>
    <dataValidation type="list" allowBlank="1" showInputMessage="1" showErrorMessage="1" sqref="N34:S53" xr:uid="{00000000-0002-0000-4700-000001000000}">
      <formula1>KEU_P1</formula1>
    </dataValidation>
    <dataValidation type="list" allowBlank="1" showInputMessage="1" showErrorMessage="1" sqref="N14:S33" xr:uid="{00000000-0002-0000-4700-000002000000}">
      <formula1>KEW_P1</formula1>
    </dataValidation>
    <dataValidation type="list" allowBlank="1" showInputMessage="1" showErrorMessage="1" sqref="L81:L85" xr:uid="{00000000-0002-0000-4700-000003000000}">
      <formula1>PRAC_STUD</formula1>
    </dataValidation>
    <dataValidation type="list" allowBlank="1" showInputMessage="1" showErrorMessage="1" sqref="L72:L79" xr:uid="{00000000-0002-0000-4700-000004000000}">
      <formula1>METODY</formula1>
    </dataValidation>
    <dataValidation type="list" allowBlank="1" showInputMessage="1" showErrorMessage="1" sqref="L7" xr:uid="{00000000-0002-0000-4700-000005000000}">
      <formula1>STATUS</formula1>
    </dataValidation>
    <dataValidation type="list" allowBlank="1" showInputMessage="1" showErrorMessage="1" sqref="B90:E94" xr:uid="{00000000-0002-0000-4700-000006000000}">
      <formula1>ZAL</formula1>
    </dataValidation>
  </dataValidations>
  <hyperlinks>
    <hyperlink ref="O13" r:id="rId1" xr:uid="{00000000-0004-0000-47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Arkusz68">
    <pageSetUpPr fitToPage="1"/>
  </sheetPr>
  <dimension ref="A1:S103"/>
  <sheetViews>
    <sheetView showGridLines="0" topLeftCell="A59" zoomScale="95" zoomScaleNormal="95" zoomScaleSheetLayoutView="80" workbookViewId="0">
      <selection activeCell="G71" sqref="G71:I71"/>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P1_POWiR!B82</f>
        <v>Moduł P1/15</v>
      </c>
      <c r="B3" s="452"/>
      <c r="C3" s="452"/>
      <c r="D3" s="453" t="str">
        <f>P1_POWiR!C82</f>
        <v>MODUŁ SPECJALNOŚCIOWY (3-POWiR)</v>
      </c>
      <c r="E3" s="454"/>
      <c r="F3" s="454"/>
      <c r="G3" s="454"/>
      <c r="H3" s="454"/>
      <c r="I3" s="454"/>
      <c r="J3" s="454"/>
      <c r="K3" s="455"/>
      <c r="L3" s="3"/>
      <c r="M3" s="3"/>
      <c r="N3" s="3"/>
      <c r="O3" s="3"/>
      <c r="P3" s="3"/>
      <c r="Q3" s="3"/>
      <c r="R3" s="3"/>
    </row>
    <row r="4" spans="1:19" ht="18.75" thickBot="1" x14ac:dyDescent="0.3">
      <c r="A4" s="456" t="s">
        <v>49</v>
      </c>
      <c r="B4" s="456"/>
      <c r="C4" s="456"/>
      <c r="D4" s="457" t="str">
        <f>P1_POWiR!B86</f>
        <v>Przedmiot 15.4.</v>
      </c>
      <c r="E4" s="458"/>
      <c r="F4" s="458"/>
      <c r="G4" s="458"/>
      <c r="H4" s="458"/>
      <c r="I4" s="458"/>
      <c r="J4" s="458"/>
      <c r="K4" s="459"/>
      <c r="L4" s="3"/>
      <c r="M4" s="3"/>
      <c r="N4" s="3"/>
      <c r="O4" s="3"/>
      <c r="P4" s="3"/>
      <c r="Q4" s="3"/>
      <c r="R4" s="3"/>
    </row>
    <row r="5" spans="1:19" ht="21" thickBot="1" x14ac:dyDescent="0.3">
      <c r="A5" s="446" t="s">
        <v>50</v>
      </c>
      <c r="B5" s="446"/>
      <c r="C5" s="446"/>
      <c r="D5" s="460" t="str">
        <f>P1_POWiR!C86</f>
        <v>Trening w zakresie neutralizacji agresji</v>
      </c>
      <c r="E5" s="460"/>
      <c r="F5" s="460"/>
      <c r="G5" s="460"/>
      <c r="H5" s="460"/>
      <c r="I5" s="460"/>
      <c r="J5" s="460"/>
      <c r="K5" s="460"/>
      <c r="L5" s="444" t="s">
        <v>28</v>
      </c>
      <c r="M5" s="444"/>
      <c r="N5" s="38">
        <f>P1_POWiR!E86</f>
        <v>2</v>
      </c>
      <c r="O5" s="444" t="s">
        <v>29</v>
      </c>
      <c r="P5" s="444"/>
      <c r="Q5" s="445" t="str">
        <f>P1_POWiR!J82</f>
        <v>dr J.Balcer</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(15)'!H6</f>
        <v>III</v>
      </c>
      <c r="H7" s="86" t="s">
        <v>33</v>
      </c>
      <c r="I7" s="37">
        <f>'M (15)'!J6</f>
        <v>5</v>
      </c>
      <c r="J7" s="247" t="s">
        <v>53</v>
      </c>
      <c r="K7" s="248"/>
      <c r="L7" s="447" t="s">
        <v>35</v>
      </c>
      <c r="M7" s="448"/>
      <c r="N7" s="6" t="s">
        <v>36</v>
      </c>
      <c r="O7" s="449" t="s">
        <v>37</v>
      </c>
      <c r="P7" s="449"/>
      <c r="Q7" s="450" t="s">
        <v>38</v>
      </c>
      <c r="R7" s="450"/>
      <c r="S7" s="39">
        <f>P1_POWiR!G86</f>
        <v>14</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1159</v>
      </c>
      <c r="C14" s="401"/>
      <c r="D14" s="401"/>
      <c r="E14" s="401"/>
      <c r="F14" s="401"/>
      <c r="G14" s="401"/>
      <c r="H14" s="401"/>
      <c r="I14" s="401"/>
      <c r="J14" s="401"/>
      <c r="K14" s="401"/>
      <c r="L14" s="401"/>
      <c r="M14" s="402"/>
      <c r="N14" s="409" t="s">
        <v>493</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t="s">
        <v>513</v>
      </c>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t="s">
        <v>530</v>
      </c>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c r="O18" s="396"/>
      <c r="P18" s="396"/>
      <c r="Q18" s="396"/>
      <c r="R18" s="396"/>
      <c r="S18" s="397"/>
    </row>
    <row r="19" spans="1:19" ht="15" customHeight="1" x14ac:dyDescent="0.25">
      <c r="A19" s="385"/>
      <c r="B19" s="412" t="s">
        <v>1160</v>
      </c>
      <c r="C19" s="413"/>
      <c r="D19" s="413"/>
      <c r="E19" s="413"/>
      <c r="F19" s="413"/>
      <c r="G19" s="413"/>
      <c r="H19" s="413"/>
      <c r="I19" s="413"/>
      <c r="J19" s="413"/>
      <c r="K19" s="413"/>
      <c r="L19" s="413"/>
      <c r="M19" s="414"/>
      <c r="N19" s="415" t="s">
        <v>499</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t="s">
        <v>587</v>
      </c>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t="s">
        <v>533</v>
      </c>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t="s">
        <v>1162</v>
      </c>
      <c r="C24" s="413"/>
      <c r="D24" s="413"/>
      <c r="E24" s="413"/>
      <c r="F24" s="413"/>
      <c r="G24" s="413"/>
      <c r="H24" s="413"/>
      <c r="I24" s="413"/>
      <c r="J24" s="413"/>
      <c r="K24" s="413"/>
      <c r="L24" s="413"/>
      <c r="M24" s="414"/>
      <c r="N24" s="415" t="s">
        <v>587</v>
      </c>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t="s">
        <v>533</v>
      </c>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t="s">
        <v>1161</v>
      </c>
      <c r="C29" s="413"/>
      <c r="D29" s="413"/>
      <c r="E29" s="413"/>
      <c r="F29" s="413"/>
      <c r="G29" s="413"/>
      <c r="H29" s="413"/>
      <c r="I29" s="413"/>
      <c r="J29" s="413"/>
      <c r="K29" s="413"/>
      <c r="L29" s="413"/>
      <c r="M29" s="414"/>
      <c r="N29" s="415" t="s">
        <v>571</v>
      </c>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1163</v>
      </c>
      <c r="C34" s="401"/>
      <c r="D34" s="401"/>
      <c r="E34" s="401"/>
      <c r="F34" s="401"/>
      <c r="G34" s="401"/>
      <c r="H34" s="401"/>
      <c r="I34" s="401"/>
      <c r="J34" s="401"/>
      <c r="K34" s="401"/>
      <c r="L34" s="401"/>
      <c r="M34" s="402"/>
      <c r="N34" s="409" t="s">
        <v>501</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t="s">
        <v>503</v>
      </c>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t="s">
        <v>625</v>
      </c>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1164</v>
      </c>
      <c r="C39" s="413"/>
      <c r="D39" s="413"/>
      <c r="E39" s="413"/>
      <c r="F39" s="413"/>
      <c r="G39" s="413"/>
      <c r="H39" s="413"/>
      <c r="I39" s="413"/>
      <c r="J39" s="413"/>
      <c r="K39" s="413"/>
      <c r="L39" s="413"/>
      <c r="M39" s="414"/>
      <c r="N39" s="415" t="s">
        <v>503</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t="s">
        <v>537</v>
      </c>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t="s">
        <v>519</v>
      </c>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c r="C44" s="413"/>
      <c r="D44" s="413"/>
      <c r="E44" s="413"/>
      <c r="F44" s="413"/>
      <c r="G44" s="413"/>
      <c r="H44" s="413"/>
      <c r="I44" s="413"/>
      <c r="J44" s="413"/>
      <c r="K44" s="413"/>
      <c r="L44" s="413"/>
      <c r="M44" s="414"/>
      <c r="N44" s="415"/>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c r="C49" s="413"/>
      <c r="D49" s="413"/>
      <c r="E49" s="413"/>
      <c r="F49" s="413"/>
      <c r="G49" s="413"/>
      <c r="H49" s="413"/>
      <c r="I49" s="413"/>
      <c r="J49" s="413"/>
      <c r="K49" s="413"/>
      <c r="L49" s="413"/>
      <c r="M49" s="414"/>
      <c r="N49" s="415"/>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1165</v>
      </c>
      <c r="C54" s="401"/>
      <c r="D54" s="401"/>
      <c r="E54" s="401"/>
      <c r="F54" s="401"/>
      <c r="G54" s="401"/>
      <c r="H54" s="401"/>
      <c r="I54" s="401"/>
      <c r="J54" s="401"/>
      <c r="K54" s="401"/>
      <c r="L54" s="401"/>
      <c r="M54" s="402"/>
      <c r="N54" s="409" t="s">
        <v>543</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t="s">
        <v>562</v>
      </c>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c r="C59" s="413"/>
      <c r="D59" s="413"/>
      <c r="E59" s="413"/>
      <c r="F59" s="413"/>
      <c r="G59" s="413"/>
      <c r="H59" s="413"/>
      <c r="I59" s="413"/>
      <c r="J59" s="413"/>
      <c r="K59" s="413"/>
      <c r="L59" s="413"/>
      <c r="M59" s="414"/>
      <c r="N59" s="415"/>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c r="C64" s="413"/>
      <c r="D64" s="413"/>
      <c r="E64" s="413"/>
      <c r="F64" s="413"/>
      <c r="G64" s="413"/>
      <c r="H64" s="413"/>
      <c r="I64" s="413"/>
      <c r="J64" s="413"/>
      <c r="K64" s="413"/>
      <c r="L64" s="413"/>
      <c r="M64" s="414"/>
      <c r="N64" s="415"/>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P1_POWiR!G86</f>
        <v>14</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14</v>
      </c>
      <c r="H72" s="379"/>
      <c r="I72" s="380"/>
      <c r="J72" s="358"/>
      <c r="K72" s="361"/>
      <c r="L72" s="372" t="s">
        <v>93</v>
      </c>
      <c r="M72" s="373"/>
      <c r="N72" s="373"/>
      <c r="O72" s="373"/>
      <c r="P72" s="373"/>
      <c r="Q72" s="373"/>
      <c r="R72" s="373"/>
      <c r="S72" s="374"/>
    </row>
    <row r="73" spans="1:19" ht="15" customHeight="1" x14ac:dyDescent="0.25">
      <c r="A73" s="385"/>
      <c r="B73" s="352" t="s">
        <v>93</v>
      </c>
      <c r="C73" s="353"/>
      <c r="D73" s="353"/>
      <c r="E73" s="353"/>
      <c r="F73" s="354"/>
      <c r="G73" s="355">
        <v>2</v>
      </c>
      <c r="H73" s="356"/>
      <c r="I73" s="357"/>
      <c r="J73" s="358"/>
      <c r="K73" s="361"/>
      <c r="L73" s="372" t="s">
        <v>92</v>
      </c>
      <c r="M73" s="373"/>
      <c r="N73" s="373"/>
      <c r="O73" s="373"/>
      <c r="P73" s="373"/>
      <c r="Q73" s="373"/>
      <c r="R73" s="373"/>
      <c r="S73" s="374"/>
    </row>
    <row r="74" spans="1:19" ht="15" customHeight="1" x14ac:dyDescent="0.25">
      <c r="A74" s="385"/>
      <c r="B74" s="352" t="s">
        <v>95</v>
      </c>
      <c r="C74" s="353"/>
      <c r="D74" s="353"/>
      <c r="E74" s="353"/>
      <c r="F74" s="354"/>
      <c r="G74" s="355"/>
      <c r="H74" s="356"/>
      <c r="I74" s="357"/>
      <c r="J74" s="358"/>
      <c r="K74" s="361"/>
      <c r="L74" s="372" t="s">
        <v>94</v>
      </c>
      <c r="M74" s="373"/>
      <c r="N74" s="373"/>
      <c r="O74" s="373"/>
      <c r="P74" s="373"/>
      <c r="Q74" s="373"/>
      <c r="R74" s="373"/>
      <c r="S74" s="374"/>
    </row>
    <row r="75" spans="1:19" ht="15" customHeight="1" x14ac:dyDescent="0.25">
      <c r="A75" s="385"/>
      <c r="B75" s="352" t="s">
        <v>97</v>
      </c>
      <c r="C75" s="353"/>
      <c r="D75" s="353"/>
      <c r="E75" s="353"/>
      <c r="F75" s="354"/>
      <c r="G75" s="355"/>
      <c r="H75" s="356"/>
      <c r="I75" s="357"/>
      <c r="J75" s="358"/>
      <c r="K75" s="361"/>
      <c r="L75" s="372" t="s">
        <v>96</v>
      </c>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t="s">
        <v>102</v>
      </c>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c r="M77" s="373"/>
      <c r="N77" s="373"/>
      <c r="O77" s="373"/>
      <c r="P77" s="373"/>
      <c r="Q77" s="373"/>
      <c r="R77" s="373"/>
      <c r="S77" s="374"/>
    </row>
    <row r="78" spans="1:19" ht="15" customHeight="1" x14ac:dyDescent="0.25">
      <c r="A78" s="385"/>
      <c r="B78" s="352" t="s">
        <v>103</v>
      </c>
      <c r="C78" s="353"/>
      <c r="D78" s="353"/>
      <c r="E78" s="353"/>
      <c r="F78" s="354"/>
      <c r="G78" s="355">
        <v>10</v>
      </c>
      <c r="H78" s="356"/>
      <c r="I78" s="357"/>
      <c r="J78" s="358"/>
      <c r="K78" s="361"/>
      <c r="L78" s="372"/>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134</v>
      </c>
      <c r="M81" s="373"/>
      <c r="N81" s="373"/>
      <c r="O81" s="373"/>
      <c r="P81" s="373"/>
      <c r="Q81" s="373"/>
      <c r="R81" s="373"/>
      <c r="S81" s="374"/>
    </row>
    <row r="82" spans="1:19" ht="15" customHeight="1" x14ac:dyDescent="0.25">
      <c r="A82" s="385"/>
      <c r="B82" s="352" t="s">
        <v>110</v>
      </c>
      <c r="C82" s="353"/>
      <c r="D82" s="353"/>
      <c r="E82" s="353"/>
      <c r="F82" s="354"/>
      <c r="G82" s="355">
        <v>2</v>
      </c>
      <c r="H82" s="356"/>
      <c r="I82" s="357"/>
      <c r="J82" s="358"/>
      <c r="K82" s="361"/>
      <c r="L82" s="372" t="s">
        <v>146</v>
      </c>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t="s">
        <v>148</v>
      </c>
      <c r="M83" s="373"/>
      <c r="N83" s="373"/>
      <c r="O83" s="373"/>
      <c r="P83" s="373"/>
      <c r="Q83" s="373"/>
      <c r="R83" s="373"/>
      <c r="S83" s="374"/>
    </row>
    <row r="84" spans="1:19" ht="15" customHeight="1" x14ac:dyDescent="0.25">
      <c r="A84" s="385"/>
      <c r="B84" s="366" t="s">
        <v>11</v>
      </c>
      <c r="C84" s="367"/>
      <c r="D84" s="367"/>
      <c r="E84" s="367"/>
      <c r="F84" s="368"/>
      <c r="G84" s="369">
        <f>P1_POWiR!H86</f>
        <v>38</v>
      </c>
      <c r="H84" s="370"/>
      <c r="I84" s="371"/>
      <c r="J84" s="358"/>
      <c r="K84" s="361"/>
      <c r="L84" s="372"/>
      <c r="M84" s="373"/>
      <c r="N84" s="373"/>
      <c r="O84" s="373"/>
      <c r="P84" s="373"/>
      <c r="Q84" s="373"/>
      <c r="R84" s="373"/>
      <c r="S84" s="374"/>
    </row>
    <row r="85" spans="1:19" ht="15" customHeight="1" x14ac:dyDescent="0.25">
      <c r="A85" s="385"/>
      <c r="B85" s="375" t="s">
        <v>114</v>
      </c>
      <c r="C85" s="376"/>
      <c r="D85" s="376"/>
      <c r="E85" s="376"/>
      <c r="F85" s="377"/>
      <c r="G85" s="378">
        <f>SUM(G84,G71)</f>
        <v>52</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P1_POWiR!F86</f>
        <v>zaliczenie</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213</v>
      </c>
      <c r="C90" s="321"/>
      <c r="D90" s="321"/>
      <c r="E90" s="322"/>
      <c r="F90" s="495">
        <v>0.45</v>
      </c>
      <c r="G90" s="324"/>
      <c r="H90" s="324"/>
      <c r="I90" s="325"/>
      <c r="J90" s="344"/>
      <c r="K90" s="345"/>
      <c r="L90" s="326" t="s">
        <v>122</v>
      </c>
      <c r="M90" s="327"/>
      <c r="N90" s="327"/>
      <c r="O90" s="327"/>
      <c r="P90" s="327"/>
      <c r="Q90" s="327"/>
      <c r="R90" s="327"/>
      <c r="S90" s="328"/>
    </row>
    <row r="91" spans="1:19" ht="15" customHeight="1" x14ac:dyDescent="0.25">
      <c r="A91" s="340"/>
      <c r="B91" s="320" t="s">
        <v>169</v>
      </c>
      <c r="C91" s="321"/>
      <c r="D91" s="321"/>
      <c r="E91" s="322"/>
      <c r="F91" s="495">
        <v>0.45</v>
      </c>
      <c r="G91" s="324"/>
      <c r="H91" s="324"/>
      <c r="I91" s="325"/>
      <c r="J91" s="344"/>
      <c r="K91" s="345"/>
      <c r="L91" s="326" t="s">
        <v>123</v>
      </c>
      <c r="M91" s="327"/>
      <c r="N91" s="327"/>
      <c r="O91" s="327"/>
      <c r="P91" s="327"/>
      <c r="Q91" s="327"/>
      <c r="R91" s="327"/>
      <c r="S91" s="328"/>
    </row>
    <row r="92" spans="1:19" ht="15" customHeight="1" x14ac:dyDescent="0.25">
      <c r="A92" s="340"/>
      <c r="B92" s="320" t="s">
        <v>172</v>
      </c>
      <c r="C92" s="321"/>
      <c r="D92" s="321"/>
      <c r="E92" s="322"/>
      <c r="F92" s="495">
        <v>0.1</v>
      </c>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1168</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1166</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1167</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4800-000000000000}">
      <formula1>ZAL</formula1>
    </dataValidation>
    <dataValidation type="list" allowBlank="1" showInputMessage="1" showErrorMessage="1" sqref="L7" xr:uid="{00000000-0002-0000-4800-000001000000}">
      <formula1>STATUS</formula1>
    </dataValidation>
    <dataValidation type="list" allowBlank="1" showInputMessage="1" showErrorMessage="1" sqref="L72:L79" xr:uid="{00000000-0002-0000-4800-000002000000}">
      <formula1>METODY</formula1>
    </dataValidation>
    <dataValidation type="list" allowBlank="1" showInputMessage="1" showErrorMessage="1" sqref="L81:L85" xr:uid="{00000000-0002-0000-4800-000003000000}">
      <formula1>PRAC_STUD</formula1>
    </dataValidation>
    <dataValidation type="list" allowBlank="1" showInputMessage="1" showErrorMessage="1" sqref="N14:S33" xr:uid="{00000000-0002-0000-4800-000004000000}">
      <formula1>KEW_P1</formula1>
    </dataValidation>
    <dataValidation type="list" allowBlank="1" showInputMessage="1" showErrorMessage="1" sqref="N34:S53" xr:uid="{00000000-0002-0000-4800-000005000000}">
      <formula1>KEU_P1</formula1>
    </dataValidation>
    <dataValidation type="list" allowBlank="1" showInputMessage="1" showErrorMessage="1" sqref="N54:S68" xr:uid="{00000000-0002-0000-4800-000006000000}">
      <formula1>KEK_P1</formula1>
    </dataValidation>
  </dataValidations>
  <hyperlinks>
    <hyperlink ref="O13" r:id="rId1" xr:uid="{00000000-0004-0000-48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Arkusz69">
    <pageSetUpPr fitToPage="1"/>
  </sheetPr>
  <dimension ref="A1:S103"/>
  <sheetViews>
    <sheetView showGridLines="0" topLeftCell="A62" zoomScale="95" zoomScaleNormal="95" zoomScaleSheetLayoutView="80" workbookViewId="0">
      <selection activeCell="B102" sqref="B102:S102"/>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P1_POWiR!B82</f>
        <v>Moduł P1/15</v>
      </c>
      <c r="B3" s="452"/>
      <c r="C3" s="452"/>
      <c r="D3" s="453" t="str">
        <f>P1_POWiR!C82</f>
        <v>MODUŁ SPECJALNOŚCIOWY (3-POWiR)</v>
      </c>
      <c r="E3" s="454"/>
      <c r="F3" s="454"/>
      <c r="G3" s="454"/>
      <c r="H3" s="454"/>
      <c r="I3" s="454"/>
      <c r="J3" s="454"/>
      <c r="K3" s="455"/>
      <c r="L3" s="3"/>
      <c r="M3" s="3"/>
      <c r="N3" s="3"/>
      <c r="O3" s="3"/>
      <c r="P3" s="3"/>
      <c r="Q3" s="3"/>
      <c r="R3" s="3"/>
    </row>
    <row r="4" spans="1:19" ht="18.75" thickBot="1" x14ac:dyDescent="0.3">
      <c r="A4" s="456" t="s">
        <v>49</v>
      </c>
      <c r="B4" s="456"/>
      <c r="C4" s="456"/>
      <c r="D4" s="457" t="str">
        <f>P1_POWiR!B87</f>
        <v>Przedmiot 15.5.</v>
      </c>
      <c r="E4" s="458"/>
      <c r="F4" s="458"/>
      <c r="G4" s="458"/>
      <c r="H4" s="458"/>
      <c r="I4" s="458"/>
      <c r="J4" s="458"/>
      <c r="K4" s="459"/>
      <c r="L4" s="3"/>
      <c r="M4" s="3"/>
      <c r="N4" s="3"/>
      <c r="O4" s="3"/>
      <c r="P4" s="3"/>
      <c r="Q4" s="3"/>
      <c r="R4" s="3"/>
    </row>
    <row r="5" spans="1:19" ht="21" thickBot="1" x14ac:dyDescent="0.3">
      <c r="A5" s="446" t="s">
        <v>50</v>
      </c>
      <c r="B5" s="446"/>
      <c r="C5" s="446"/>
      <c r="D5" s="460" t="str">
        <f>P1_POWiR!C87</f>
        <v>Podstawy pracy socjalnej</v>
      </c>
      <c r="E5" s="460"/>
      <c r="F5" s="460"/>
      <c r="G5" s="460"/>
      <c r="H5" s="460"/>
      <c r="I5" s="460"/>
      <c r="J5" s="460"/>
      <c r="K5" s="460"/>
      <c r="L5" s="444" t="s">
        <v>28</v>
      </c>
      <c r="M5" s="444"/>
      <c r="N5" s="38">
        <f>P1_POWiR!E87</f>
        <v>2</v>
      </c>
      <c r="O5" s="444" t="s">
        <v>29</v>
      </c>
      <c r="P5" s="444"/>
      <c r="Q5" s="445" t="str">
        <f>P1_POWiR!J82</f>
        <v>dr J.Balcer</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(15)'!H6</f>
        <v>III</v>
      </c>
      <c r="H7" s="86" t="s">
        <v>33</v>
      </c>
      <c r="I7" s="37">
        <f>'M (15)'!J6</f>
        <v>5</v>
      </c>
      <c r="J7" s="247" t="s">
        <v>53</v>
      </c>
      <c r="K7" s="248"/>
      <c r="L7" s="447" t="s">
        <v>35</v>
      </c>
      <c r="M7" s="448"/>
      <c r="N7" s="6" t="s">
        <v>36</v>
      </c>
      <c r="O7" s="449" t="s">
        <v>37</v>
      </c>
      <c r="P7" s="449"/>
      <c r="Q7" s="450" t="s">
        <v>38</v>
      </c>
      <c r="R7" s="450"/>
      <c r="S7" s="39">
        <f>P1_POWiR!G87</f>
        <v>14</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1169</v>
      </c>
      <c r="C14" s="401"/>
      <c r="D14" s="401"/>
      <c r="E14" s="401"/>
      <c r="F14" s="401"/>
      <c r="G14" s="401"/>
      <c r="H14" s="401"/>
      <c r="I14" s="401"/>
      <c r="J14" s="401"/>
      <c r="K14" s="401"/>
      <c r="L14" s="401"/>
      <c r="M14" s="402"/>
      <c r="N14" s="409" t="s">
        <v>530</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t="s">
        <v>499</v>
      </c>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c r="O18" s="396"/>
      <c r="P18" s="396"/>
      <c r="Q18" s="396"/>
      <c r="R18" s="396"/>
      <c r="S18" s="397"/>
    </row>
    <row r="19" spans="1:19" ht="15" customHeight="1" x14ac:dyDescent="0.25">
      <c r="A19" s="385"/>
      <c r="B19" s="412" t="s">
        <v>1170</v>
      </c>
      <c r="C19" s="413"/>
      <c r="D19" s="413"/>
      <c r="E19" s="413"/>
      <c r="F19" s="413"/>
      <c r="G19" s="413"/>
      <c r="H19" s="413"/>
      <c r="I19" s="413"/>
      <c r="J19" s="413"/>
      <c r="K19" s="413"/>
      <c r="L19" s="413"/>
      <c r="M19" s="414"/>
      <c r="N19" s="415" t="s">
        <v>499</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t="s">
        <v>571</v>
      </c>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t="s">
        <v>1171</v>
      </c>
      <c r="C24" s="413"/>
      <c r="D24" s="413"/>
      <c r="E24" s="413"/>
      <c r="F24" s="413"/>
      <c r="G24" s="413"/>
      <c r="H24" s="413"/>
      <c r="I24" s="413"/>
      <c r="J24" s="413"/>
      <c r="K24" s="413"/>
      <c r="L24" s="413"/>
      <c r="M24" s="414"/>
      <c r="N24" s="415" t="s">
        <v>499</v>
      </c>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t="s">
        <v>497</v>
      </c>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c r="C29" s="413"/>
      <c r="D29" s="413"/>
      <c r="E29" s="413"/>
      <c r="F29" s="413"/>
      <c r="G29" s="413"/>
      <c r="H29" s="413"/>
      <c r="I29" s="413"/>
      <c r="J29" s="413"/>
      <c r="K29" s="413"/>
      <c r="L29" s="413"/>
      <c r="M29" s="414"/>
      <c r="N29" s="415"/>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1173</v>
      </c>
      <c r="C34" s="401"/>
      <c r="D34" s="401"/>
      <c r="E34" s="401"/>
      <c r="F34" s="401"/>
      <c r="G34" s="401"/>
      <c r="H34" s="401"/>
      <c r="I34" s="401"/>
      <c r="J34" s="401"/>
      <c r="K34" s="401"/>
      <c r="L34" s="401"/>
      <c r="M34" s="402"/>
      <c r="N34" s="409" t="s">
        <v>503</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t="s">
        <v>625</v>
      </c>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1172</v>
      </c>
      <c r="C39" s="413"/>
      <c r="D39" s="413"/>
      <c r="E39" s="413"/>
      <c r="F39" s="413"/>
      <c r="G39" s="413"/>
      <c r="H39" s="413"/>
      <c r="I39" s="413"/>
      <c r="J39" s="413"/>
      <c r="K39" s="413"/>
      <c r="L39" s="413"/>
      <c r="M39" s="414"/>
      <c r="N39" s="415" t="s">
        <v>519</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t="s">
        <v>590</v>
      </c>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t="s">
        <v>540</v>
      </c>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t="s">
        <v>1174</v>
      </c>
      <c r="C44" s="413"/>
      <c r="D44" s="413"/>
      <c r="E44" s="413"/>
      <c r="F44" s="413"/>
      <c r="G44" s="413"/>
      <c r="H44" s="413"/>
      <c r="I44" s="413"/>
      <c r="J44" s="413"/>
      <c r="K44" s="413"/>
      <c r="L44" s="413"/>
      <c r="M44" s="414"/>
      <c r="N44" s="415" t="s">
        <v>517</v>
      </c>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t="s">
        <v>590</v>
      </c>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t="s">
        <v>540</v>
      </c>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c r="C49" s="413"/>
      <c r="D49" s="413"/>
      <c r="E49" s="413"/>
      <c r="F49" s="413"/>
      <c r="G49" s="413"/>
      <c r="H49" s="413"/>
      <c r="I49" s="413"/>
      <c r="J49" s="413"/>
      <c r="K49" s="413"/>
      <c r="L49" s="413"/>
      <c r="M49" s="414"/>
      <c r="N49" s="415"/>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1175</v>
      </c>
      <c r="C54" s="401"/>
      <c r="D54" s="401"/>
      <c r="E54" s="401"/>
      <c r="F54" s="401"/>
      <c r="G54" s="401"/>
      <c r="H54" s="401"/>
      <c r="I54" s="401"/>
      <c r="J54" s="401"/>
      <c r="K54" s="401"/>
      <c r="L54" s="401"/>
      <c r="M54" s="402"/>
      <c r="N54" s="409" t="s">
        <v>505</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t="s">
        <v>507</v>
      </c>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t="s">
        <v>1176</v>
      </c>
      <c r="C59" s="413"/>
      <c r="D59" s="413"/>
      <c r="E59" s="413"/>
      <c r="F59" s="413"/>
      <c r="G59" s="413"/>
      <c r="H59" s="413"/>
      <c r="I59" s="413"/>
      <c r="J59" s="413"/>
      <c r="K59" s="413"/>
      <c r="L59" s="413"/>
      <c r="M59" s="414"/>
      <c r="N59" s="415" t="s">
        <v>629</v>
      </c>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t="s">
        <v>589</v>
      </c>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t="s">
        <v>1177</v>
      </c>
      <c r="C64" s="413"/>
      <c r="D64" s="413"/>
      <c r="E64" s="413"/>
      <c r="F64" s="413"/>
      <c r="G64" s="413"/>
      <c r="H64" s="413"/>
      <c r="I64" s="413"/>
      <c r="J64" s="413"/>
      <c r="K64" s="413"/>
      <c r="L64" s="413"/>
      <c r="M64" s="414"/>
      <c r="N64" s="415" t="s">
        <v>543</v>
      </c>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t="s">
        <v>507</v>
      </c>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P1_POWiR!G87</f>
        <v>14</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14</v>
      </c>
      <c r="H72" s="379"/>
      <c r="I72" s="380"/>
      <c r="J72" s="358"/>
      <c r="K72" s="361"/>
      <c r="L72" s="372" t="s">
        <v>93</v>
      </c>
      <c r="M72" s="373"/>
      <c r="N72" s="373"/>
      <c r="O72" s="373"/>
      <c r="P72" s="373"/>
      <c r="Q72" s="373"/>
      <c r="R72" s="373"/>
      <c r="S72" s="374"/>
    </row>
    <row r="73" spans="1:19" ht="15" customHeight="1" x14ac:dyDescent="0.25">
      <c r="A73" s="385"/>
      <c r="B73" s="352" t="s">
        <v>93</v>
      </c>
      <c r="C73" s="353"/>
      <c r="D73" s="353"/>
      <c r="E73" s="353"/>
      <c r="F73" s="354"/>
      <c r="G73" s="355">
        <v>7</v>
      </c>
      <c r="H73" s="356"/>
      <c r="I73" s="357"/>
      <c r="J73" s="358"/>
      <c r="K73" s="361"/>
      <c r="L73" s="372" t="s">
        <v>92</v>
      </c>
      <c r="M73" s="373"/>
      <c r="N73" s="373"/>
      <c r="O73" s="373"/>
      <c r="P73" s="373"/>
      <c r="Q73" s="373"/>
      <c r="R73" s="373"/>
      <c r="S73" s="374"/>
    </row>
    <row r="74" spans="1:19" ht="15" customHeight="1" x14ac:dyDescent="0.25">
      <c r="A74" s="385"/>
      <c r="B74" s="352" t="s">
        <v>95</v>
      </c>
      <c r="C74" s="353"/>
      <c r="D74" s="353"/>
      <c r="E74" s="353"/>
      <c r="F74" s="354"/>
      <c r="G74" s="355">
        <v>6</v>
      </c>
      <c r="H74" s="356"/>
      <c r="I74" s="357"/>
      <c r="J74" s="358"/>
      <c r="K74" s="361"/>
      <c r="L74" s="372" t="s">
        <v>94</v>
      </c>
      <c r="M74" s="373"/>
      <c r="N74" s="373"/>
      <c r="O74" s="373"/>
      <c r="P74" s="373"/>
      <c r="Q74" s="373"/>
      <c r="R74" s="373"/>
      <c r="S74" s="374"/>
    </row>
    <row r="75" spans="1:19" ht="15" customHeight="1" x14ac:dyDescent="0.25">
      <c r="A75" s="385"/>
      <c r="B75" s="352" t="s">
        <v>97</v>
      </c>
      <c r="C75" s="353"/>
      <c r="D75" s="353"/>
      <c r="E75" s="353"/>
      <c r="F75" s="354"/>
      <c r="G75" s="355"/>
      <c r="H75" s="356"/>
      <c r="I75" s="357"/>
      <c r="J75" s="358"/>
      <c r="K75" s="361"/>
      <c r="L75" s="372" t="s">
        <v>96</v>
      </c>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t="s">
        <v>137</v>
      </c>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c r="M77" s="373"/>
      <c r="N77" s="373"/>
      <c r="O77" s="373"/>
      <c r="P77" s="373"/>
      <c r="Q77" s="373"/>
      <c r="R77" s="373"/>
      <c r="S77" s="374"/>
    </row>
    <row r="78" spans="1:19" ht="15" customHeight="1" x14ac:dyDescent="0.25">
      <c r="A78" s="385"/>
      <c r="B78" s="352" t="s">
        <v>103</v>
      </c>
      <c r="C78" s="353"/>
      <c r="D78" s="353"/>
      <c r="E78" s="353"/>
      <c r="F78" s="354"/>
      <c r="G78" s="355"/>
      <c r="H78" s="356"/>
      <c r="I78" s="357"/>
      <c r="J78" s="358"/>
      <c r="K78" s="361"/>
      <c r="L78" s="372"/>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147</v>
      </c>
      <c r="M81" s="373"/>
      <c r="N81" s="373"/>
      <c r="O81" s="373"/>
      <c r="P81" s="373"/>
      <c r="Q81" s="373"/>
      <c r="R81" s="373"/>
      <c r="S81" s="374"/>
    </row>
    <row r="82" spans="1:19" ht="15" customHeight="1" x14ac:dyDescent="0.25">
      <c r="A82" s="385"/>
      <c r="B82" s="352" t="s">
        <v>110</v>
      </c>
      <c r="C82" s="353"/>
      <c r="D82" s="353"/>
      <c r="E82" s="353"/>
      <c r="F82" s="354"/>
      <c r="G82" s="355">
        <v>1</v>
      </c>
      <c r="H82" s="356"/>
      <c r="I82" s="357"/>
      <c r="J82" s="358"/>
      <c r="K82" s="361"/>
      <c r="L82" s="372" t="s">
        <v>148</v>
      </c>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t="s">
        <v>199</v>
      </c>
      <c r="M83" s="373"/>
      <c r="N83" s="373"/>
      <c r="O83" s="373"/>
      <c r="P83" s="373"/>
      <c r="Q83" s="373"/>
      <c r="R83" s="373"/>
      <c r="S83" s="374"/>
    </row>
    <row r="84" spans="1:19" ht="15" customHeight="1" x14ac:dyDescent="0.25">
      <c r="A84" s="385"/>
      <c r="B84" s="366" t="s">
        <v>11</v>
      </c>
      <c r="C84" s="367"/>
      <c r="D84" s="367"/>
      <c r="E84" s="367"/>
      <c r="F84" s="368"/>
      <c r="G84" s="369">
        <f>P1_POWiR!H87</f>
        <v>36</v>
      </c>
      <c r="H84" s="370"/>
      <c r="I84" s="371"/>
      <c r="J84" s="358"/>
      <c r="K84" s="361"/>
      <c r="L84" s="372" t="s">
        <v>111</v>
      </c>
      <c r="M84" s="373"/>
      <c r="N84" s="373"/>
      <c r="O84" s="373"/>
      <c r="P84" s="373"/>
      <c r="Q84" s="373"/>
      <c r="R84" s="373"/>
      <c r="S84" s="374"/>
    </row>
    <row r="85" spans="1:19" ht="15" customHeight="1" x14ac:dyDescent="0.25">
      <c r="A85" s="385"/>
      <c r="B85" s="375" t="s">
        <v>114</v>
      </c>
      <c r="C85" s="376"/>
      <c r="D85" s="376"/>
      <c r="E85" s="376"/>
      <c r="F85" s="377"/>
      <c r="G85" s="378">
        <f>SUM(G84,G71)</f>
        <v>50</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P1_POWiR!F87</f>
        <v>egzamin</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1050</v>
      </c>
      <c r="C90" s="321"/>
      <c r="D90" s="321"/>
      <c r="E90" s="322"/>
      <c r="F90" s="495">
        <v>0.5</v>
      </c>
      <c r="G90" s="324"/>
      <c r="H90" s="324"/>
      <c r="I90" s="325"/>
      <c r="J90" s="344"/>
      <c r="K90" s="345"/>
      <c r="L90" s="326" t="s">
        <v>122</v>
      </c>
      <c r="M90" s="327"/>
      <c r="N90" s="327"/>
      <c r="O90" s="327"/>
      <c r="P90" s="327"/>
      <c r="Q90" s="327"/>
      <c r="R90" s="327"/>
      <c r="S90" s="328"/>
    </row>
    <row r="91" spans="1:19" ht="15" customHeight="1" x14ac:dyDescent="0.25">
      <c r="A91" s="340"/>
      <c r="B91" s="320" t="s">
        <v>162</v>
      </c>
      <c r="C91" s="321"/>
      <c r="D91" s="321"/>
      <c r="E91" s="322"/>
      <c r="F91" s="495">
        <v>0.4</v>
      </c>
      <c r="G91" s="324"/>
      <c r="H91" s="324"/>
      <c r="I91" s="325"/>
      <c r="J91" s="344"/>
      <c r="K91" s="345"/>
      <c r="L91" s="326" t="s">
        <v>123</v>
      </c>
      <c r="M91" s="327"/>
      <c r="N91" s="327"/>
      <c r="O91" s="327"/>
      <c r="P91" s="327"/>
      <c r="Q91" s="327"/>
      <c r="R91" s="327"/>
      <c r="S91" s="328"/>
    </row>
    <row r="92" spans="1:19" ht="15" customHeight="1" x14ac:dyDescent="0.25">
      <c r="A92" s="340"/>
      <c r="B92" s="320" t="s">
        <v>172</v>
      </c>
      <c r="C92" s="321"/>
      <c r="D92" s="321"/>
      <c r="E92" s="322"/>
      <c r="F92" s="495">
        <v>0.1</v>
      </c>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1178</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1179</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1180</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4900-000000000000}">
      <formula1>KEK_P1</formula1>
    </dataValidation>
    <dataValidation type="list" allowBlank="1" showInputMessage="1" showErrorMessage="1" sqref="N34:S53" xr:uid="{00000000-0002-0000-4900-000001000000}">
      <formula1>KEU_P1</formula1>
    </dataValidation>
    <dataValidation type="list" allowBlank="1" showInputMessage="1" showErrorMessage="1" sqref="N14:S33" xr:uid="{00000000-0002-0000-4900-000002000000}">
      <formula1>KEW_P1</formula1>
    </dataValidation>
    <dataValidation type="list" allowBlank="1" showInputMessage="1" showErrorMessage="1" sqref="L81:L85" xr:uid="{00000000-0002-0000-4900-000003000000}">
      <formula1>PRAC_STUD</formula1>
    </dataValidation>
    <dataValidation type="list" allowBlank="1" showInputMessage="1" showErrorMessage="1" sqref="L72:L79" xr:uid="{00000000-0002-0000-4900-000004000000}">
      <formula1>METODY</formula1>
    </dataValidation>
    <dataValidation type="list" allowBlank="1" showInputMessage="1" showErrorMessage="1" sqref="L7" xr:uid="{00000000-0002-0000-4900-000005000000}">
      <formula1>STATUS</formula1>
    </dataValidation>
    <dataValidation type="list" allowBlank="1" showInputMessage="1" showErrorMessage="1" sqref="B90:E94" xr:uid="{00000000-0002-0000-4900-000006000000}">
      <formula1>ZAL</formula1>
    </dataValidation>
  </dataValidations>
  <hyperlinks>
    <hyperlink ref="O13" r:id="rId1" xr:uid="{00000000-0004-0000-49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Arkusz63">
    <tabColor rgb="FFD0EBEC"/>
    <pageSetUpPr fitToPage="1"/>
  </sheetPr>
  <dimension ref="A1:S103"/>
  <sheetViews>
    <sheetView showGridLines="0" topLeftCell="A98" zoomScale="95" zoomScaleNormal="95" zoomScaleSheetLayoutView="80" workbookViewId="0">
      <selection activeCell="B102" sqref="B102:S102"/>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P1_POWiR!B78</f>
        <v>Moduł P1/14</v>
      </c>
      <c r="B3" s="452"/>
      <c r="C3" s="452"/>
      <c r="D3" s="453" t="str">
        <f>P1_POWiR!C78</f>
        <v>WSPÓŁCZESNE PROBLEMY WYCHOWANIA I KSZTAŁCENIA (OBIERALNY)</v>
      </c>
      <c r="E3" s="454"/>
      <c r="F3" s="454"/>
      <c r="G3" s="454"/>
      <c r="H3" s="454"/>
      <c r="I3" s="454"/>
      <c r="J3" s="454"/>
      <c r="K3" s="455"/>
      <c r="L3" s="3"/>
      <c r="M3" s="3"/>
      <c r="N3" s="3"/>
      <c r="O3" s="3"/>
      <c r="P3" s="3"/>
      <c r="Q3" s="3"/>
      <c r="R3" s="3"/>
    </row>
    <row r="4" spans="1:19" ht="18.75" thickBot="1" x14ac:dyDescent="0.3">
      <c r="A4" s="456" t="s">
        <v>49</v>
      </c>
      <c r="B4" s="456"/>
      <c r="C4" s="456"/>
      <c r="D4" s="457" t="str">
        <f>P1_POWiR!B81</f>
        <v>Przedmiot 14.3.</v>
      </c>
      <c r="E4" s="458"/>
      <c r="F4" s="458"/>
      <c r="G4" s="458"/>
      <c r="H4" s="458"/>
      <c r="I4" s="458"/>
      <c r="J4" s="458"/>
      <c r="K4" s="459"/>
      <c r="L4" s="3"/>
      <c r="M4" s="3"/>
      <c r="N4" s="3"/>
      <c r="O4" s="3"/>
      <c r="P4" s="3"/>
      <c r="Q4" s="3"/>
      <c r="R4" s="3"/>
    </row>
    <row r="5" spans="1:19" ht="21" thickBot="1" x14ac:dyDescent="0.3">
      <c r="A5" s="446" t="s">
        <v>50</v>
      </c>
      <c r="B5" s="446"/>
      <c r="C5" s="446"/>
      <c r="D5" s="460" t="str">
        <f>P1_POWiR!C81</f>
        <v>Design Thinking w wych. i kształc.</v>
      </c>
      <c r="E5" s="460"/>
      <c r="F5" s="460"/>
      <c r="G5" s="460"/>
      <c r="H5" s="460"/>
      <c r="I5" s="460"/>
      <c r="J5" s="460"/>
      <c r="K5" s="460"/>
      <c r="L5" s="444" t="s">
        <v>28</v>
      </c>
      <c r="M5" s="444"/>
      <c r="N5" s="38">
        <f>P1_POWiR!E81</f>
        <v>2</v>
      </c>
      <c r="O5" s="444" t="s">
        <v>29</v>
      </c>
      <c r="P5" s="444"/>
      <c r="Q5" s="445" t="str">
        <f>P1_POWiR!J78</f>
        <v>dr G. Erenc-Grygoruk</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(14)'!G6</f>
        <v>III</v>
      </c>
      <c r="H7" s="86" t="s">
        <v>33</v>
      </c>
      <c r="I7" s="37">
        <f>'M (14)'!I6</f>
        <v>5</v>
      </c>
      <c r="J7" s="247" t="s">
        <v>53</v>
      </c>
      <c r="K7" s="248"/>
      <c r="L7" s="447" t="s">
        <v>35</v>
      </c>
      <c r="M7" s="448"/>
      <c r="N7" s="6" t="s">
        <v>36</v>
      </c>
      <c r="O7" s="449" t="s">
        <v>37</v>
      </c>
      <c r="P7" s="449"/>
      <c r="Q7" s="450" t="s">
        <v>38</v>
      </c>
      <c r="R7" s="450"/>
      <c r="S7" s="39">
        <f>P1_POWiR!G81</f>
        <v>14</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1266</v>
      </c>
      <c r="C14" s="401"/>
      <c r="D14" s="401"/>
      <c r="E14" s="401"/>
      <c r="F14" s="401"/>
      <c r="G14" s="401"/>
      <c r="H14" s="401"/>
      <c r="I14" s="401"/>
      <c r="J14" s="401"/>
      <c r="K14" s="401"/>
      <c r="L14" s="401"/>
      <c r="M14" s="402"/>
      <c r="N14" s="409" t="s">
        <v>493</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t="s">
        <v>499</v>
      </c>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c r="O18" s="396"/>
      <c r="P18" s="396"/>
      <c r="Q18" s="396"/>
      <c r="R18" s="396"/>
      <c r="S18" s="397"/>
    </row>
    <row r="19" spans="1:19" ht="15" customHeight="1" x14ac:dyDescent="0.25">
      <c r="A19" s="385"/>
      <c r="B19" s="412" t="s">
        <v>1265</v>
      </c>
      <c r="C19" s="413"/>
      <c r="D19" s="413"/>
      <c r="E19" s="413"/>
      <c r="F19" s="413"/>
      <c r="G19" s="413"/>
      <c r="H19" s="413"/>
      <c r="I19" s="413"/>
      <c r="J19" s="413"/>
      <c r="K19" s="413"/>
      <c r="L19" s="413"/>
      <c r="M19" s="414"/>
      <c r="N19" s="415" t="s">
        <v>568</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t="s">
        <v>533</v>
      </c>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t="s">
        <v>1267</v>
      </c>
      <c r="C24" s="413"/>
      <c r="D24" s="413"/>
      <c r="E24" s="413"/>
      <c r="F24" s="413"/>
      <c r="G24" s="413"/>
      <c r="H24" s="413"/>
      <c r="I24" s="413"/>
      <c r="J24" s="413"/>
      <c r="K24" s="413"/>
      <c r="L24" s="413"/>
      <c r="M24" s="414"/>
      <c r="N24" s="415" t="s">
        <v>499</v>
      </c>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t="s">
        <v>568</v>
      </c>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t="s">
        <v>533</v>
      </c>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c r="C29" s="413"/>
      <c r="D29" s="413"/>
      <c r="E29" s="413"/>
      <c r="F29" s="413"/>
      <c r="G29" s="413"/>
      <c r="H29" s="413"/>
      <c r="I29" s="413"/>
      <c r="J29" s="413"/>
      <c r="K29" s="413"/>
      <c r="L29" s="413"/>
      <c r="M29" s="414"/>
      <c r="N29" s="415"/>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1268</v>
      </c>
      <c r="C34" s="401"/>
      <c r="D34" s="401"/>
      <c r="E34" s="401"/>
      <c r="F34" s="401"/>
      <c r="G34" s="401"/>
      <c r="H34" s="401"/>
      <c r="I34" s="401"/>
      <c r="J34" s="401"/>
      <c r="K34" s="401"/>
      <c r="L34" s="401"/>
      <c r="M34" s="402"/>
      <c r="N34" s="409" t="s">
        <v>503</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t="s">
        <v>540</v>
      </c>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1269</v>
      </c>
      <c r="C39" s="413"/>
      <c r="D39" s="413"/>
      <c r="E39" s="413"/>
      <c r="F39" s="413"/>
      <c r="G39" s="413"/>
      <c r="H39" s="413"/>
      <c r="I39" s="413"/>
      <c r="J39" s="413"/>
      <c r="K39" s="413"/>
      <c r="L39" s="413"/>
      <c r="M39" s="414"/>
      <c r="N39" s="415" t="s">
        <v>575</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t="s">
        <v>590</v>
      </c>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t="s">
        <v>540</v>
      </c>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t="s">
        <v>1270</v>
      </c>
      <c r="C44" s="413"/>
      <c r="D44" s="413"/>
      <c r="E44" s="413"/>
      <c r="F44" s="413"/>
      <c r="G44" s="413"/>
      <c r="H44" s="413"/>
      <c r="I44" s="413"/>
      <c r="J44" s="413"/>
      <c r="K44" s="413"/>
      <c r="L44" s="413"/>
      <c r="M44" s="414"/>
      <c r="N44" s="415" t="s">
        <v>575</v>
      </c>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t="s">
        <v>540</v>
      </c>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c r="C49" s="413"/>
      <c r="D49" s="413"/>
      <c r="E49" s="413"/>
      <c r="F49" s="413"/>
      <c r="G49" s="413"/>
      <c r="H49" s="413"/>
      <c r="I49" s="413"/>
      <c r="J49" s="413"/>
      <c r="K49" s="413"/>
      <c r="L49" s="413"/>
      <c r="M49" s="414"/>
      <c r="N49" s="415"/>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1271</v>
      </c>
      <c r="C54" s="401"/>
      <c r="D54" s="401"/>
      <c r="E54" s="401"/>
      <c r="F54" s="401"/>
      <c r="G54" s="401"/>
      <c r="H54" s="401"/>
      <c r="I54" s="401"/>
      <c r="J54" s="401"/>
      <c r="K54" s="401"/>
      <c r="L54" s="401"/>
      <c r="M54" s="402"/>
      <c r="N54" s="409" t="s">
        <v>629</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t="s">
        <v>543</v>
      </c>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t="s">
        <v>1272</v>
      </c>
      <c r="C59" s="413"/>
      <c r="D59" s="413"/>
      <c r="E59" s="413"/>
      <c r="F59" s="413"/>
      <c r="G59" s="413"/>
      <c r="H59" s="413"/>
      <c r="I59" s="413"/>
      <c r="J59" s="413"/>
      <c r="K59" s="413"/>
      <c r="L59" s="413"/>
      <c r="M59" s="414"/>
      <c r="N59" s="415" t="s">
        <v>629</v>
      </c>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t="s">
        <v>543</v>
      </c>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t="s">
        <v>1273</v>
      </c>
      <c r="C64" s="413"/>
      <c r="D64" s="413"/>
      <c r="E64" s="413"/>
      <c r="F64" s="413"/>
      <c r="G64" s="413"/>
      <c r="H64" s="413"/>
      <c r="I64" s="413"/>
      <c r="J64" s="413"/>
      <c r="K64" s="413"/>
      <c r="L64" s="413"/>
      <c r="M64" s="414"/>
      <c r="N64" s="415" t="s">
        <v>507</v>
      </c>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t="s">
        <v>524</v>
      </c>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P1_POWiR!G81</f>
        <v>14</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14</v>
      </c>
      <c r="H72" s="379"/>
      <c r="I72" s="380"/>
      <c r="J72" s="358"/>
      <c r="K72" s="361"/>
      <c r="L72" s="372" t="s">
        <v>92</v>
      </c>
      <c r="M72" s="373"/>
      <c r="N72" s="373"/>
      <c r="O72" s="373"/>
      <c r="P72" s="373"/>
      <c r="Q72" s="373"/>
      <c r="R72" s="373"/>
      <c r="S72" s="374"/>
    </row>
    <row r="73" spans="1:19" ht="15" customHeight="1" x14ac:dyDescent="0.25">
      <c r="A73" s="385"/>
      <c r="B73" s="352" t="s">
        <v>93</v>
      </c>
      <c r="C73" s="353"/>
      <c r="D73" s="353"/>
      <c r="E73" s="353"/>
      <c r="F73" s="354"/>
      <c r="G73" s="355">
        <v>2</v>
      </c>
      <c r="H73" s="356"/>
      <c r="I73" s="357"/>
      <c r="J73" s="358"/>
      <c r="K73" s="361"/>
      <c r="L73" s="372" t="s">
        <v>94</v>
      </c>
      <c r="M73" s="373"/>
      <c r="N73" s="373"/>
      <c r="O73" s="373"/>
      <c r="P73" s="373"/>
      <c r="Q73" s="373"/>
      <c r="R73" s="373"/>
      <c r="S73" s="374"/>
    </row>
    <row r="74" spans="1:19" ht="15" customHeight="1" x14ac:dyDescent="0.25">
      <c r="A74" s="385"/>
      <c r="B74" s="352" t="s">
        <v>95</v>
      </c>
      <c r="C74" s="353"/>
      <c r="D74" s="353"/>
      <c r="E74" s="353"/>
      <c r="F74" s="354"/>
      <c r="G74" s="355"/>
      <c r="H74" s="356"/>
      <c r="I74" s="357"/>
      <c r="J74" s="358"/>
      <c r="K74" s="361"/>
      <c r="L74" s="372" t="s">
        <v>96</v>
      </c>
      <c r="M74" s="373"/>
      <c r="N74" s="373"/>
      <c r="O74" s="373"/>
      <c r="P74" s="373"/>
      <c r="Q74" s="373"/>
      <c r="R74" s="373"/>
      <c r="S74" s="374"/>
    </row>
    <row r="75" spans="1:19" ht="15" customHeight="1" x14ac:dyDescent="0.25">
      <c r="A75" s="385"/>
      <c r="B75" s="352" t="s">
        <v>97</v>
      </c>
      <c r="C75" s="353"/>
      <c r="D75" s="353"/>
      <c r="E75" s="353"/>
      <c r="F75" s="354"/>
      <c r="G75" s="355"/>
      <c r="H75" s="356"/>
      <c r="I75" s="357"/>
      <c r="J75" s="358"/>
      <c r="K75" s="361"/>
      <c r="L75" s="372" t="s">
        <v>102</v>
      </c>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c r="M77" s="373"/>
      <c r="N77" s="373"/>
      <c r="O77" s="373"/>
      <c r="P77" s="373"/>
      <c r="Q77" s="373"/>
      <c r="R77" s="373"/>
      <c r="S77" s="374"/>
    </row>
    <row r="78" spans="1:19" ht="15" customHeight="1" x14ac:dyDescent="0.25">
      <c r="A78" s="385"/>
      <c r="B78" s="352" t="s">
        <v>103</v>
      </c>
      <c r="C78" s="353"/>
      <c r="D78" s="353"/>
      <c r="E78" s="353"/>
      <c r="F78" s="354"/>
      <c r="G78" s="355">
        <v>12</v>
      </c>
      <c r="H78" s="356"/>
      <c r="I78" s="357"/>
      <c r="J78" s="358"/>
      <c r="K78" s="361"/>
      <c r="L78" s="372"/>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148</v>
      </c>
      <c r="M81" s="373"/>
      <c r="N81" s="373"/>
      <c r="O81" s="373"/>
      <c r="P81" s="373"/>
      <c r="Q81" s="373"/>
      <c r="R81" s="373"/>
      <c r="S81" s="374"/>
    </row>
    <row r="82" spans="1:19" ht="15" customHeight="1" x14ac:dyDescent="0.25">
      <c r="A82" s="385"/>
      <c r="B82" s="352" t="s">
        <v>110</v>
      </c>
      <c r="C82" s="353"/>
      <c r="D82" s="353"/>
      <c r="E82" s="353"/>
      <c r="F82" s="354"/>
      <c r="G82" s="355"/>
      <c r="H82" s="356"/>
      <c r="I82" s="357"/>
      <c r="J82" s="358"/>
      <c r="K82" s="361"/>
      <c r="L82" s="372" t="s">
        <v>109</v>
      </c>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t="s">
        <v>134</v>
      </c>
      <c r="M83" s="373"/>
      <c r="N83" s="373"/>
      <c r="O83" s="373"/>
      <c r="P83" s="373"/>
      <c r="Q83" s="373"/>
      <c r="R83" s="373"/>
      <c r="S83" s="374"/>
    </row>
    <row r="84" spans="1:19" ht="15" customHeight="1" x14ac:dyDescent="0.25">
      <c r="A84" s="385"/>
      <c r="B84" s="366" t="s">
        <v>11</v>
      </c>
      <c r="C84" s="367"/>
      <c r="D84" s="367"/>
      <c r="E84" s="367"/>
      <c r="F84" s="368"/>
      <c r="G84" s="369">
        <f>P1_POWiR!H81</f>
        <v>36</v>
      </c>
      <c r="H84" s="370"/>
      <c r="I84" s="371"/>
      <c r="J84" s="358"/>
      <c r="K84" s="361"/>
      <c r="L84" s="372"/>
      <c r="M84" s="373"/>
      <c r="N84" s="373"/>
      <c r="O84" s="373"/>
      <c r="P84" s="373"/>
      <c r="Q84" s="373"/>
      <c r="R84" s="373"/>
      <c r="S84" s="374"/>
    </row>
    <row r="85" spans="1:19" ht="15" customHeight="1" x14ac:dyDescent="0.25">
      <c r="A85" s="385"/>
      <c r="B85" s="375" t="s">
        <v>114</v>
      </c>
      <c r="C85" s="376"/>
      <c r="D85" s="376"/>
      <c r="E85" s="376"/>
      <c r="F85" s="377"/>
      <c r="G85" s="378">
        <f>SUM(G84,G71)</f>
        <v>50</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P1_POWiR!F81</f>
        <v>zaliczenie</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98</v>
      </c>
      <c r="C90" s="321"/>
      <c r="D90" s="321"/>
      <c r="E90" s="322"/>
      <c r="F90" s="495">
        <v>0.6</v>
      </c>
      <c r="G90" s="324"/>
      <c r="H90" s="324"/>
      <c r="I90" s="325"/>
      <c r="J90" s="344"/>
      <c r="K90" s="345"/>
      <c r="L90" s="326" t="s">
        <v>122</v>
      </c>
      <c r="M90" s="327"/>
      <c r="N90" s="327"/>
      <c r="O90" s="327"/>
      <c r="P90" s="327"/>
      <c r="Q90" s="327"/>
      <c r="R90" s="327"/>
      <c r="S90" s="328"/>
    </row>
    <row r="91" spans="1:19" ht="15" customHeight="1" x14ac:dyDescent="0.25">
      <c r="A91" s="340"/>
      <c r="B91" s="320" t="s">
        <v>213</v>
      </c>
      <c r="C91" s="321"/>
      <c r="D91" s="321"/>
      <c r="E91" s="322"/>
      <c r="F91" s="495">
        <v>0.4</v>
      </c>
      <c r="G91" s="324"/>
      <c r="H91" s="324"/>
      <c r="I91" s="325"/>
      <c r="J91" s="344"/>
      <c r="K91" s="345"/>
      <c r="L91" s="326" t="s">
        <v>123</v>
      </c>
      <c r="M91" s="327"/>
      <c r="N91" s="327"/>
      <c r="O91" s="327"/>
      <c r="P91" s="327"/>
      <c r="Q91" s="327"/>
      <c r="R91" s="327"/>
      <c r="S91" s="328"/>
    </row>
    <row r="92" spans="1:19" ht="15" customHeight="1" x14ac:dyDescent="0.25">
      <c r="A92" s="340"/>
      <c r="B92" s="320"/>
      <c r="C92" s="321"/>
      <c r="D92" s="321"/>
      <c r="E92" s="322"/>
      <c r="F92" s="323"/>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1274</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1275</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1276</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4200-000000000000}">
      <formula1>ZAL</formula1>
    </dataValidation>
    <dataValidation type="list" allowBlank="1" showInputMessage="1" showErrorMessage="1" sqref="L7" xr:uid="{00000000-0002-0000-4200-000001000000}">
      <formula1>STATUS</formula1>
    </dataValidation>
    <dataValidation type="list" allowBlank="1" showInputMessage="1" showErrorMessage="1" sqref="L72:L79" xr:uid="{00000000-0002-0000-4200-000002000000}">
      <formula1>METODY</formula1>
    </dataValidation>
    <dataValidation type="list" allowBlank="1" showInputMessage="1" showErrorMessage="1" sqref="L81:L85" xr:uid="{00000000-0002-0000-4200-000003000000}">
      <formula1>PRAC_STUD</formula1>
    </dataValidation>
    <dataValidation type="list" allowBlank="1" showInputMessage="1" showErrorMessage="1" sqref="N14:S33" xr:uid="{00000000-0002-0000-4200-000004000000}">
      <formula1>KEW_P1</formula1>
    </dataValidation>
    <dataValidation type="list" allowBlank="1" showInputMessage="1" showErrorMessage="1" sqref="N34:S53" xr:uid="{00000000-0002-0000-4200-000005000000}">
      <formula1>KEU_P1</formula1>
    </dataValidation>
    <dataValidation type="list" allowBlank="1" showInputMessage="1" showErrorMessage="1" sqref="N54:S68" xr:uid="{00000000-0002-0000-4200-000006000000}">
      <formula1>KEK_P1</formula1>
    </dataValidation>
  </dataValidations>
  <hyperlinks>
    <hyperlink ref="O13" r:id="rId1" xr:uid="{00000000-0004-0000-42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Arkusz70">
    <pageSetUpPr fitToPage="1"/>
  </sheetPr>
  <dimension ref="A1:S103"/>
  <sheetViews>
    <sheetView showGridLines="0" topLeftCell="A92" zoomScale="95" zoomScaleNormal="95" zoomScaleSheetLayoutView="80" workbookViewId="0">
      <selection activeCell="B98" sqref="B98:S98"/>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P1_POWiR!B82</f>
        <v>Moduł P1/15</v>
      </c>
      <c r="B3" s="452"/>
      <c r="C3" s="452"/>
      <c r="D3" s="453" t="str">
        <f>P1_POWiR!C82</f>
        <v>MODUŁ SPECJALNOŚCIOWY (3-POWiR)</v>
      </c>
      <c r="E3" s="454"/>
      <c r="F3" s="454"/>
      <c r="G3" s="454"/>
      <c r="H3" s="454"/>
      <c r="I3" s="454"/>
      <c r="J3" s="454"/>
      <c r="K3" s="455"/>
      <c r="L3" s="3"/>
      <c r="M3" s="3"/>
      <c r="N3" s="3"/>
      <c r="O3" s="3"/>
      <c r="P3" s="3"/>
      <c r="Q3" s="3"/>
      <c r="R3" s="3"/>
    </row>
    <row r="4" spans="1:19" ht="18.75" thickBot="1" x14ac:dyDescent="0.3">
      <c r="A4" s="456" t="s">
        <v>49</v>
      </c>
      <c r="B4" s="456"/>
      <c r="C4" s="456"/>
      <c r="D4" s="457" t="str">
        <f>P1_POWiR!B88</f>
        <v>Przedmiot 15.6.</v>
      </c>
      <c r="E4" s="458"/>
      <c r="F4" s="458"/>
      <c r="G4" s="458"/>
      <c r="H4" s="458"/>
      <c r="I4" s="458"/>
      <c r="J4" s="458"/>
      <c r="K4" s="459"/>
      <c r="L4" s="3"/>
      <c r="M4" s="3"/>
      <c r="N4" s="3"/>
      <c r="O4" s="3"/>
      <c r="P4" s="3"/>
      <c r="Q4" s="3"/>
      <c r="R4" s="3"/>
    </row>
    <row r="5" spans="1:19" ht="21" thickBot="1" x14ac:dyDescent="0.3">
      <c r="A5" s="446" t="s">
        <v>50</v>
      </c>
      <c r="B5" s="446"/>
      <c r="C5" s="446"/>
      <c r="D5" s="460" t="str">
        <f>P1_POWiR!C88</f>
        <v>seminarium dyplomowe</v>
      </c>
      <c r="E5" s="460"/>
      <c r="F5" s="460"/>
      <c r="G5" s="460"/>
      <c r="H5" s="460"/>
      <c r="I5" s="460"/>
      <c r="J5" s="460"/>
      <c r="K5" s="460"/>
      <c r="L5" s="444" t="s">
        <v>28</v>
      </c>
      <c r="M5" s="444"/>
      <c r="N5" s="38">
        <f>P1_POWiR!E88</f>
        <v>4</v>
      </c>
      <c r="O5" s="444" t="s">
        <v>29</v>
      </c>
      <c r="P5" s="444"/>
      <c r="Q5" s="445" t="str">
        <f>P1_POWiR!J82</f>
        <v>dr J.Balcer</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(15)'!H6</f>
        <v>III</v>
      </c>
      <c r="H7" s="86" t="s">
        <v>33</v>
      </c>
      <c r="I7" s="37">
        <f>'M (15)'!J6</f>
        <v>5</v>
      </c>
      <c r="J7" s="247" t="s">
        <v>53</v>
      </c>
      <c r="K7" s="248"/>
      <c r="L7" s="447" t="s">
        <v>35</v>
      </c>
      <c r="M7" s="448"/>
      <c r="N7" s="6" t="s">
        <v>36</v>
      </c>
      <c r="O7" s="449" t="s">
        <v>37</v>
      </c>
      <c r="P7" s="449"/>
      <c r="Q7" s="450" t="s">
        <v>38</v>
      </c>
      <c r="R7" s="450"/>
      <c r="S7" s="39">
        <f>P1_POWiR!G88</f>
        <v>20</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1285</v>
      </c>
      <c r="C14" s="401"/>
      <c r="D14" s="401"/>
      <c r="E14" s="401"/>
      <c r="F14" s="401"/>
      <c r="G14" s="401"/>
      <c r="H14" s="401"/>
      <c r="I14" s="401"/>
      <c r="J14" s="401"/>
      <c r="K14" s="401"/>
      <c r="L14" s="401"/>
      <c r="M14" s="402"/>
      <c r="N14" s="409" t="s">
        <v>493</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t="s">
        <v>499</v>
      </c>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c r="O18" s="396"/>
      <c r="P18" s="396"/>
      <c r="Q18" s="396"/>
      <c r="R18" s="396"/>
      <c r="S18" s="397"/>
    </row>
    <row r="19" spans="1:19" ht="15" customHeight="1" x14ac:dyDescent="0.25">
      <c r="A19" s="385"/>
      <c r="B19" s="412" t="s">
        <v>1286</v>
      </c>
      <c r="C19" s="413"/>
      <c r="D19" s="413"/>
      <c r="E19" s="413"/>
      <c r="F19" s="413"/>
      <c r="G19" s="413"/>
      <c r="H19" s="413"/>
      <c r="I19" s="413"/>
      <c r="J19" s="413"/>
      <c r="K19" s="413"/>
      <c r="L19" s="413"/>
      <c r="M19" s="414"/>
      <c r="N19" s="415" t="s">
        <v>499</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t="s">
        <v>497</v>
      </c>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t="s">
        <v>787</v>
      </c>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c r="C24" s="413"/>
      <c r="D24" s="413"/>
      <c r="E24" s="413"/>
      <c r="F24" s="413"/>
      <c r="G24" s="413"/>
      <c r="H24" s="413"/>
      <c r="I24" s="413"/>
      <c r="J24" s="413"/>
      <c r="K24" s="413"/>
      <c r="L24" s="413"/>
      <c r="M24" s="414"/>
      <c r="N24" s="415"/>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c r="C29" s="413"/>
      <c r="D29" s="413"/>
      <c r="E29" s="413"/>
      <c r="F29" s="413"/>
      <c r="G29" s="413"/>
      <c r="H29" s="413"/>
      <c r="I29" s="413"/>
      <c r="J29" s="413"/>
      <c r="K29" s="413"/>
      <c r="L29" s="413"/>
      <c r="M29" s="414"/>
      <c r="N29" s="415"/>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1287</v>
      </c>
      <c r="C34" s="401"/>
      <c r="D34" s="401"/>
      <c r="E34" s="401"/>
      <c r="F34" s="401"/>
      <c r="G34" s="401"/>
      <c r="H34" s="401"/>
      <c r="I34" s="401"/>
      <c r="J34" s="401"/>
      <c r="K34" s="401"/>
      <c r="L34" s="401"/>
      <c r="M34" s="402"/>
      <c r="N34" s="409" t="s">
        <v>501</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t="s">
        <v>625</v>
      </c>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t="s">
        <v>537</v>
      </c>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1288</v>
      </c>
      <c r="C39" s="413"/>
      <c r="D39" s="413"/>
      <c r="E39" s="413"/>
      <c r="F39" s="413"/>
      <c r="G39" s="413"/>
      <c r="H39" s="413"/>
      <c r="I39" s="413"/>
      <c r="J39" s="413"/>
      <c r="K39" s="413"/>
      <c r="L39" s="413"/>
      <c r="M39" s="414"/>
      <c r="N39" s="415" t="s">
        <v>626</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t="s">
        <v>535</v>
      </c>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c r="C44" s="413"/>
      <c r="D44" s="413"/>
      <c r="E44" s="413"/>
      <c r="F44" s="413"/>
      <c r="G44" s="413"/>
      <c r="H44" s="413"/>
      <c r="I44" s="413"/>
      <c r="J44" s="413"/>
      <c r="K44" s="413"/>
      <c r="L44" s="413"/>
      <c r="M44" s="414"/>
      <c r="N44" s="415"/>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c r="C49" s="413"/>
      <c r="D49" s="413"/>
      <c r="E49" s="413"/>
      <c r="F49" s="413"/>
      <c r="G49" s="413"/>
      <c r="H49" s="413"/>
      <c r="I49" s="413"/>
      <c r="J49" s="413"/>
      <c r="K49" s="413"/>
      <c r="L49" s="413"/>
      <c r="M49" s="414"/>
      <c r="N49" s="415"/>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1280</v>
      </c>
      <c r="C54" s="401"/>
      <c r="D54" s="401"/>
      <c r="E54" s="401"/>
      <c r="F54" s="401"/>
      <c r="G54" s="401"/>
      <c r="H54" s="401"/>
      <c r="I54" s="401"/>
      <c r="J54" s="401"/>
      <c r="K54" s="401"/>
      <c r="L54" s="401"/>
      <c r="M54" s="402"/>
      <c r="N54" s="409" t="s">
        <v>505</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t="s">
        <v>524</v>
      </c>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t="s">
        <v>1281</v>
      </c>
      <c r="C59" s="413"/>
      <c r="D59" s="413"/>
      <c r="E59" s="413"/>
      <c r="F59" s="413"/>
      <c r="G59" s="413"/>
      <c r="H59" s="413"/>
      <c r="I59" s="413"/>
      <c r="J59" s="413"/>
      <c r="K59" s="413"/>
      <c r="L59" s="413"/>
      <c r="M59" s="414"/>
      <c r="N59" s="415" t="s">
        <v>562</v>
      </c>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c r="C64" s="413"/>
      <c r="D64" s="413"/>
      <c r="E64" s="413"/>
      <c r="F64" s="413"/>
      <c r="G64" s="413"/>
      <c r="H64" s="413"/>
      <c r="I64" s="413"/>
      <c r="J64" s="413"/>
      <c r="K64" s="413"/>
      <c r="L64" s="413"/>
      <c r="M64" s="414"/>
      <c r="N64" s="415"/>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P1_POWiR!G88</f>
        <v>20</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20</v>
      </c>
      <c r="H72" s="379"/>
      <c r="I72" s="380"/>
      <c r="J72" s="358"/>
      <c r="K72" s="361"/>
      <c r="L72" s="372" t="s">
        <v>93</v>
      </c>
      <c r="M72" s="373"/>
      <c r="N72" s="373"/>
      <c r="O72" s="373"/>
      <c r="P72" s="373"/>
      <c r="Q72" s="373"/>
      <c r="R72" s="373"/>
      <c r="S72" s="374"/>
    </row>
    <row r="73" spans="1:19" ht="15" customHeight="1" x14ac:dyDescent="0.25">
      <c r="A73" s="385"/>
      <c r="B73" s="352" t="s">
        <v>93</v>
      </c>
      <c r="C73" s="353"/>
      <c r="D73" s="353"/>
      <c r="E73" s="353"/>
      <c r="F73" s="354"/>
      <c r="G73" s="355"/>
      <c r="H73" s="356"/>
      <c r="I73" s="357"/>
      <c r="J73" s="358"/>
      <c r="K73" s="361"/>
      <c r="L73" s="372" t="s">
        <v>96</v>
      </c>
      <c r="M73" s="373"/>
      <c r="N73" s="373"/>
      <c r="O73" s="373"/>
      <c r="P73" s="373"/>
      <c r="Q73" s="373"/>
      <c r="R73" s="373"/>
      <c r="S73" s="374"/>
    </row>
    <row r="74" spans="1:19" ht="15" customHeight="1" x14ac:dyDescent="0.25">
      <c r="A74" s="385"/>
      <c r="B74" s="352" t="s">
        <v>95</v>
      </c>
      <c r="C74" s="353"/>
      <c r="D74" s="353"/>
      <c r="E74" s="353"/>
      <c r="F74" s="354"/>
      <c r="G74" s="355"/>
      <c r="H74" s="356"/>
      <c r="I74" s="357"/>
      <c r="J74" s="358"/>
      <c r="K74" s="361"/>
      <c r="L74" s="372" t="s">
        <v>137</v>
      </c>
      <c r="M74" s="373"/>
      <c r="N74" s="373"/>
      <c r="O74" s="373"/>
      <c r="P74" s="373"/>
      <c r="Q74" s="373"/>
      <c r="R74" s="373"/>
      <c r="S74" s="374"/>
    </row>
    <row r="75" spans="1:19" ht="15" customHeight="1" x14ac:dyDescent="0.25">
      <c r="A75" s="385"/>
      <c r="B75" s="352" t="s">
        <v>97</v>
      </c>
      <c r="C75" s="353"/>
      <c r="D75" s="353"/>
      <c r="E75" s="353"/>
      <c r="F75" s="354"/>
      <c r="G75" s="355"/>
      <c r="H75" s="356"/>
      <c r="I75" s="357"/>
      <c r="J75" s="358"/>
      <c r="K75" s="361"/>
      <c r="L75" s="372" t="s">
        <v>225</v>
      </c>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c r="M76" s="373"/>
      <c r="N76" s="373"/>
      <c r="O76" s="373"/>
      <c r="P76" s="373"/>
      <c r="Q76" s="373"/>
      <c r="R76" s="373"/>
      <c r="S76" s="374"/>
    </row>
    <row r="77" spans="1:19" ht="15" customHeight="1" x14ac:dyDescent="0.25">
      <c r="A77" s="385"/>
      <c r="B77" s="352" t="s">
        <v>101</v>
      </c>
      <c r="C77" s="353"/>
      <c r="D77" s="353"/>
      <c r="E77" s="353"/>
      <c r="F77" s="354"/>
      <c r="G77" s="355">
        <v>20</v>
      </c>
      <c r="H77" s="356"/>
      <c r="I77" s="357"/>
      <c r="J77" s="358"/>
      <c r="K77" s="361"/>
      <c r="L77" s="372"/>
      <c r="M77" s="373"/>
      <c r="N77" s="373"/>
      <c r="O77" s="373"/>
      <c r="P77" s="373"/>
      <c r="Q77" s="373"/>
      <c r="R77" s="373"/>
      <c r="S77" s="374"/>
    </row>
    <row r="78" spans="1:19" ht="15" customHeight="1" x14ac:dyDescent="0.25">
      <c r="A78" s="385"/>
      <c r="B78" s="352" t="s">
        <v>103</v>
      </c>
      <c r="C78" s="353"/>
      <c r="D78" s="353"/>
      <c r="E78" s="353"/>
      <c r="F78" s="354"/>
      <c r="G78" s="355"/>
      <c r="H78" s="356"/>
      <c r="I78" s="357"/>
      <c r="J78" s="358"/>
      <c r="K78" s="361"/>
      <c r="L78" s="372"/>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148</v>
      </c>
      <c r="M81" s="373"/>
      <c r="N81" s="373"/>
      <c r="O81" s="373"/>
      <c r="P81" s="373"/>
      <c r="Q81" s="373"/>
      <c r="R81" s="373"/>
      <c r="S81" s="374"/>
    </row>
    <row r="82" spans="1:19" ht="15" customHeight="1" x14ac:dyDescent="0.25">
      <c r="A82" s="385"/>
      <c r="B82" s="352" t="s">
        <v>110</v>
      </c>
      <c r="C82" s="353"/>
      <c r="D82" s="353"/>
      <c r="E82" s="353"/>
      <c r="F82" s="354"/>
      <c r="G82" s="355"/>
      <c r="H82" s="356"/>
      <c r="I82" s="357"/>
      <c r="J82" s="358"/>
      <c r="K82" s="361"/>
      <c r="L82" s="372" t="s">
        <v>111</v>
      </c>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t="s">
        <v>133</v>
      </c>
      <c r="M83" s="373"/>
      <c r="N83" s="373"/>
      <c r="O83" s="373"/>
      <c r="P83" s="373"/>
      <c r="Q83" s="373"/>
      <c r="R83" s="373"/>
      <c r="S83" s="374"/>
    </row>
    <row r="84" spans="1:19" ht="15" customHeight="1" x14ac:dyDescent="0.25">
      <c r="A84" s="385"/>
      <c r="B84" s="366" t="s">
        <v>11</v>
      </c>
      <c r="C84" s="367"/>
      <c r="D84" s="367"/>
      <c r="E84" s="367"/>
      <c r="F84" s="368"/>
      <c r="G84" s="369">
        <f>P1_POWiR!H88</f>
        <v>80</v>
      </c>
      <c r="H84" s="370"/>
      <c r="I84" s="371"/>
      <c r="J84" s="358"/>
      <c r="K84" s="361"/>
      <c r="L84" s="372"/>
      <c r="M84" s="373"/>
      <c r="N84" s="373"/>
      <c r="O84" s="373"/>
      <c r="P84" s="373"/>
      <c r="Q84" s="373"/>
      <c r="R84" s="373"/>
      <c r="S84" s="374"/>
    </row>
    <row r="85" spans="1:19" ht="15" customHeight="1" x14ac:dyDescent="0.25">
      <c r="A85" s="385"/>
      <c r="B85" s="375" t="s">
        <v>114</v>
      </c>
      <c r="C85" s="376"/>
      <c r="D85" s="376"/>
      <c r="E85" s="376"/>
      <c r="F85" s="377"/>
      <c r="G85" s="378">
        <f>SUM(G84,G71)</f>
        <v>100</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P1_POWiR!F88</f>
        <v>zaliczenie</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172</v>
      </c>
      <c r="C90" s="321"/>
      <c r="D90" s="321"/>
      <c r="E90" s="322"/>
      <c r="F90" s="323">
        <v>100</v>
      </c>
      <c r="G90" s="324"/>
      <c r="H90" s="324"/>
      <c r="I90" s="325"/>
      <c r="J90" s="344"/>
      <c r="K90" s="345"/>
      <c r="L90" s="326" t="s">
        <v>122</v>
      </c>
      <c r="M90" s="327"/>
      <c r="N90" s="327"/>
      <c r="O90" s="327"/>
      <c r="P90" s="327"/>
      <c r="Q90" s="327"/>
      <c r="R90" s="327"/>
      <c r="S90" s="328"/>
    </row>
    <row r="91" spans="1:19" ht="15" customHeight="1" x14ac:dyDescent="0.25">
      <c r="A91" s="340"/>
      <c r="B91" s="320"/>
      <c r="C91" s="321"/>
      <c r="D91" s="321"/>
      <c r="E91" s="322"/>
      <c r="F91" s="323"/>
      <c r="G91" s="324"/>
      <c r="H91" s="324"/>
      <c r="I91" s="325"/>
      <c r="J91" s="344"/>
      <c r="K91" s="345"/>
      <c r="L91" s="326" t="s">
        <v>123</v>
      </c>
      <c r="M91" s="327"/>
      <c r="N91" s="327"/>
      <c r="O91" s="327"/>
      <c r="P91" s="327"/>
      <c r="Q91" s="327"/>
      <c r="R91" s="327"/>
      <c r="S91" s="328"/>
    </row>
    <row r="92" spans="1:19" ht="15" customHeight="1" x14ac:dyDescent="0.25">
      <c r="A92" s="340"/>
      <c r="B92" s="320"/>
      <c r="C92" s="321"/>
      <c r="D92" s="321"/>
      <c r="E92" s="322"/>
      <c r="F92" s="323"/>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1295</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1283</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1284</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4A00-000000000000}">
      <formula1>ZAL</formula1>
    </dataValidation>
    <dataValidation type="list" allowBlank="1" showInputMessage="1" showErrorMessage="1" sqref="L7" xr:uid="{00000000-0002-0000-4A00-000001000000}">
      <formula1>STATUS</formula1>
    </dataValidation>
    <dataValidation type="list" allowBlank="1" showInputMessage="1" showErrorMessage="1" sqref="L72:L79" xr:uid="{00000000-0002-0000-4A00-000002000000}">
      <formula1>METODY</formula1>
    </dataValidation>
    <dataValidation type="list" allowBlank="1" showInputMessage="1" showErrorMessage="1" sqref="L81:L85" xr:uid="{00000000-0002-0000-4A00-000003000000}">
      <formula1>PRAC_STUD</formula1>
    </dataValidation>
    <dataValidation type="list" allowBlank="1" showInputMessage="1" showErrorMessage="1" sqref="N14:S33" xr:uid="{00000000-0002-0000-4A00-000004000000}">
      <formula1>KEW_P1</formula1>
    </dataValidation>
    <dataValidation type="list" allowBlank="1" showInputMessage="1" showErrorMessage="1" sqref="N34:S53" xr:uid="{00000000-0002-0000-4A00-000005000000}">
      <formula1>KEU_P1</formula1>
    </dataValidation>
    <dataValidation type="list" allowBlank="1" showInputMessage="1" showErrorMessage="1" sqref="N54:S68" xr:uid="{00000000-0002-0000-4A00-000006000000}">
      <formula1>KEK_P1</formula1>
    </dataValidation>
  </dataValidations>
  <hyperlinks>
    <hyperlink ref="O13" r:id="rId1" xr:uid="{00000000-0004-0000-4A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Arkusz71">
    <tabColor rgb="FFD5D5FF"/>
    <pageSetUpPr fitToPage="1"/>
  </sheetPr>
  <dimension ref="A1:R29"/>
  <sheetViews>
    <sheetView showGridLines="0" showZeros="0" topLeftCell="A22" zoomScale="90" zoomScaleNormal="90" zoomScaleSheetLayoutView="50" workbookViewId="0">
      <selection activeCell="L22" sqref="L22:R22"/>
    </sheetView>
  </sheetViews>
  <sheetFormatPr defaultColWidth="8.7109375" defaultRowHeight="15" x14ac:dyDescent="0.25"/>
  <cols>
    <col min="1" max="1" width="16.7109375" customWidth="1"/>
    <col min="2" max="3" width="10.7109375" customWidth="1"/>
    <col min="4" max="5" width="20.7109375" customWidth="1"/>
    <col min="6" max="9" width="10.7109375" customWidth="1"/>
    <col min="10" max="10" width="20.7109375" customWidth="1"/>
    <col min="11" max="18" width="10.7109375" customWidth="1"/>
  </cols>
  <sheetData>
    <row r="1" spans="1:18" ht="26.25" thickBot="1" x14ac:dyDescent="0.3">
      <c r="A1" s="230" t="str">
        <f>P1_POWiR!B2</f>
        <v>2022/2023</v>
      </c>
      <c r="B1" s="231"/>
      <c r="C1" s="32"/>
      <c r="D1" s="1"/>
    </row>
    <row r="2" spans="1:18" ht="10.15" customHeight="1" thickBot="1" x14ac:dyDescent="0.3"/>
    <row r="3" spans="1:18" ht="39" customHeight="1" thickBot="1" x14ac:dyDescent="0.3">
      <c r="A3" s="232" t="s">
        <v>26</v>
      </c>
      <c r="B3" s="233"/>
      <c r="C3" s="235" t="str">
        <f>P1_POWiR!B89</f>
        <v>Moduł P1/16</v>
      </c>
      <c r="D3" s="236"/>
      <c r="E3" s="236"/>
      <c r="F3" s="237"/>
      <c r="G3" s="2"/>
      <c r="H3" s="2"/>
      <c r="I3" s="2"/>
      <c r="J3" s="2"/>
      <c r="K3" s="2"/>
      <c r="L3" s="3"/>
      <c r="M3" s="3"/>
      <c r="N3" s="3"/>
      <c r="O3" s="3"/>
      <c r="P3" s="3"/>
      <c r="Q3" s="3"/>
    </row>
    <row r="4" spans="1:18" ht="39.75" customHeight="1" thickBot="1" x14ac:dyDescent="0.3">
      <c r="A4" s="234" t="s">
        <v>27</v>
      </c>
      <c r="B4" s="234"/>
      <c r="C4" s="224" t="str">
        <f>P1_POWiR!C89</f>
        <v>MODUŁ AKTYWNOŚCI PRAKTYCZNYCH (3)</v>
      </c>
      <c r="D4" s="225"/>
      <c r="E4" s="225"/>
      <c r="F4" s="225"/>
      <c r="G4" s="225"/>
      <c r="H4" s="225"/>
      <c r="I4" s="225"/>
      <c r="J4" s="226"/>
      <c r="K4" s="229" t="s">
        <v>28</v>
      </c>
      <c r="L4" s="229"/>
      <c r="M4" s="62">
        <f>P1_POWiR!E89</f>
        <v>8</v>
      </c>
      <c r="N4" s="227" t="s">
        <v>29</v>
      </c>
      <c r="O4" s="228"/>
      <c r="P4" s="221">
        <f>P1_POWiR!J89</f>
        <v>0</v>
      </c>
      <c r="Q4" s="222"/>
      <c r="R4" s="223"/>
    </row>
    <row r="5" spans="1:18" ht="10.15" customHeight="1" thickBot="1" x14ac:dyDescent="0.3">
      <c r="A5" s="244"/>
      <c r="B5" s="244"/>
      <c r="C5" s="244"/>
      <c r="D5" s="244"/>
      <c r="E5" s="244"/>
      <c r="F5" s="244"/>
      <c r="G5" s="244"/>
      <c r="H5" s="244"/>
      <c r="I5" s="244"/>
      <c r="J5" s="244"/>
      <c r="K5" s="244"/>
      <c r="L5" s="244"/>
      <c r="M5" s="244"/>
      <c r="N5" s="244"/>
      <c r="O5" s="244"/>
      <c r="P5" s="244"/>
      <c r="Q5" s="244"/>
      <c r="R5" s="244"/>
    </row>
    <row r="6" spans="1:18" ht="43.35" customHeight="1" thickBot="1" x14ac:dyDescent="0.3">
      <c r="A6" s="234" t="s">
        <v>30</v>
      </c>
      <c r="B6" s="234"/>
      <c r="C6" s="235" t="str">
        <f>P1_POWiR!B3</f>
        <v>PEDAGOGIKA</v>
      </c>
      <c r="D6" s="237"/>
      <c r="E6" s="4" t="str">
        <f>P1_POWiR!B4</f>
        <v>I stopnia</v>
      </c>
      <c r="F6" s="61" t="s">
        <v>31</v>
      </c>
      <c r="G6" s="5" t="s">
        <v>170</v>
      </c>
      <c r="H6" s="61" t="s">
        <v>33</v>
      </c>
      <c r="I6" s="5">
        <v>5</v>
      </c>
      <c r="J6" s="6" t="s">
        <v>34</v>
      </c>
      <c r="K6" s="245" t="s">
        <v>35</v>
      </c>
      <c r="L6" s="245"/>
      <c r="M6" s="246" t="s">
        <v>36</v>
      </c>
      <c r="N6" s="246"/>
      <c r="O6" s="40" t="s">
        <v>37</v>
      </c>
      <c r="P6" s="247" t="s">
        <v>38</v>
      </c>
      <c r="Q6" s="248"/>
      <c r="R6" s="62">
        <f>P1_POWiR!G89</f>
        <v>200</v>
      </c>
    </row>
    <row r="7" spans="1:18" ht="10.15" customHeight="1" thickBot="1" x14ac:dyDescent="0.3">
      <c r="B7" s="7"/>
      <c r="C7" s="7"/>
      <c r="D7" s="7"/>
      <c r="E7" s="7"/>
      <c r="F7" s="7"/>
      <c r="G7" s="7"/>
      <c r="H7" s="7"/>
      <c r="I7" s="7"/>
      <c r="J7" s="7"/>
      <c r="K7" s="7"/>
      <c r="L7" s="7"/>
      <c r="M7" s="8"/>
      <c r="N7" s="7"/>
      <c r="O7" s="7"/>
      <c r="P7" s="7"/>
      <c r="Q7" s="7"/>
    </row>
    <row r="8" spans="1:18" ht="15" customHeight="1" x14ac:dyDescent="0.25">
      <c r="A8" s="249"/>
      <c r="B8" s="250"/>
      <c r="C8" s="250"/>
      <c r="D8" s="250"/>
      <c r="E8" s="250"/>
      <c r="F8" s="250"/>
      <c r="G8" s="250"/>
      <c r="H8" s="250"/>
      <c r="I8" s="250"/>
      <c r="J8" s="250"/>
      <c r="K8" s="250"/>
      <c r="L8" s="250"/>
      <c r="M8" s="250"/>
      <c r="N8" s="250"/>
      <c r="O8" s="250"/>
      <c r="P8" s="250"/>
      <c r="Q8" s="250"/>
      <c r="R8" s="251"/>
    </row>
    <row r="9" spans="1:18" ht="30" customHeight="1" x14ac:dyDescent="0.25">
      <c r="A9" s="252" t="s">
        <v>39</v>
      </c>
      <c r="B9" s="253"/>
      <c r="C9" s="253"/>
      <c r="D9" s="253"/>
      <c r="E9" s="253"/>
      <c r="F9" s="253"/>
      <c r="G9" s="253"/>
      <c r="H9" s="253"/>
      <c r="I9" s="253"/>
      <c r="J9" s="253"/>
      <c r="K9" s="253"/>
      <c r="L9" s="253"/>
      <c r="M9" s="253"/>
      <c r="N9" s="253"/>
      <c r="O9" s="253"/>
      <c r="P9" s="253"/>
      <c r="Q9" s="253"/>
      <c r="R9" s="254"/>
    </row>
    <row r="10" spans="1:18" ht="15" customHeight="1" x14ac:dyDescent="0.25">
      <c r="A10" s="255" t="s">
        <v>40</v>
      </c>
      <c r="B10" s="256"/>
      <c r="C10" s="256"/>
      <c r="D10" s="256"/>
      <c r="E10" s="256"/>
      <c r="F10" s="256"/>
      <c r="G10" s="256"/>
      <c r="H10" s="256"/>
      <c r="I10" s="256"/>
      <c r="J10" s="256"/>
      <c r="K10" s="256"/>
      <c r="L10" s="256"/>
      <c r="M10" s="256"/>
      <c r="N10" s="256"/>
      <c r="O10" s="256"/>
      <c r="P10" s="256"/>
      <c r="Q10" s="256"/>
      <c r="R10" s="257"/>
    </row>
    <row r="11" spans="1:18" ht="100.15" customHeight="1" thickBot="1" x14ac:dyDescent="0.3">
      <c r="A11" s="258" t="s">
        <v>1203</v>
      </c>
      <c r="B11" s="259"/>
      <c r="C11" s="259"/>
      <c r="D11" s="259"/>
      <c r="E11" s="259"/>
      <c r="F11" s="259"/>
      <c r="G11" s="259"/>
      <c r="H11" s="259"/>
      <c r="I11" s="259"/>
      <c r="J11" s="259"/>
      <c r="K11" s="259"/>
      <c r="L11" s="259"/>
      <c r="M11" s="259"/>
      <c r="N11" s="259"/>
      <c r="O11" s="259"/>
      <c r="P11" s="259"/>
      <c r="Q11" s="259"/>
      <c r="R11" s="260"/>
    </row>
    <row r="12" spans="1:18" ht="10.15" customHeight="1" thickBot="1" x14ac:dyDescent="0.3">
      <c r="A12" s="264"/>
      <c r="B12" s="264"/>
      <c r="C12" s="264"/>
      <c r="D12" s="264"/>
      <c r="E12" s="264"/>
      <c r="F12" s="264"/>
      <c r="G12" s="264"/>
      <c r="H12" s="264"/>
      <c r="I12" s="264"/>
      <c r="J12" s="264"/>
      <c r="K12" s="264"/>
      <c r="L12" s="264"/>
      <c r="M12" s="264"/>
      <c r="N12" s="264"/>
      <c r="O12" s="264"/>
      <c r="P12" s="264"/>
      <c r="Q12" s="264"/>
      <c r="R12" s="264"/>
    </row>
    <row r="13" spans="1:18" ht="15" customHeight="1" x14ac:dyDescent="0.25">
      <c r="A13" s="58"/>
      <c r="B13" s="59"/>
      <c r="C13" s="59"/>
      <c r="D13" s="59"/>
      <c r="E13" s="59"/>
      <c r="F13" s="59"/>
      <c r="G13" s="59"/>
      <c r="H13" s="59"/>
      <c r="I13" s="59"/>
      <c r="J13" s="59"/>
      <c r="K13" s="59"/>
      <c r="L13" s="59"/>
      <c r="M13" s="59"/>
      <c r="N13" s="59"/>
      <c r="O13" s="59"/>
      <c r="P13" s="59"/>
      <c r="Q13" s="59"/>
      <c r="R13" s="60"/>
    </row>
    <row r="14" spans="1:18" ht="30" customHeight="1" x14ac:dyDescent="0.25">
      <c r="A14" s="252" t="s">
        <v>41</v>
      </c>
      <c r="B14" s="253"/>
      <c r="C14" s="253"/>
      <c r="D14" s="253"/>
      <c r="E14" s="253"/>
      <c r="F14" s="253"/>
      <c r="G14" s="253"/>
      <c r="H14" s="253"/>
      <c r="I14" s="253"/>
      <c r="J14" s="253"/>
      <c r="K14" s="253"/>
      <c r="L14" s="253"/>
      <c r="M14" s="253"/>
      <c r="N14" s="253"/>
      <c r="O14" s="253"/>
      <c r="P14" s="253"/>
      <c r="Q14" s="253"/>
      <c r="R14" s="254"/>
    </row>
    <row r="15" spans="1:18" s="9" customFormat="1" ht="15" customHeight="1" x14ac:dyDescent="0.25">
      <c r="A15" s="268" t="s">
        <v>42</v>
      </c>
      <c r="B15" s="269"/>
      <c r="C15" s="269"/>
      <c r="D15" s="269"/>
      <c r="E15" s="269"/>
      <c r="F15" s="269"/>
      <c r="G15" s="269"/>
      <c r="H15" s="269"/>
      <c r="I15" s="269"/>
      <c r="J15" s="269"/>
      <c r="K15" s="269"/>
      <c r="L15" s="269"/>
      <c r="M15" s="269"/>
      <c r="N15" s="269"/>
      <c r="O15" s="269"/>
      <c r="P15" s="269"/>
      <c r="Q15" s="269"/>
      <c r="R15" s="270"/>
    </row>
    <row r="16" spans="1:18" ht="48.75" customHeight="1" thickBot="1" x14ac:dyDescent="0.3">
      <c r="A16" s="265" t="s">
        <v>1204</v>
      </c>
      <c r="B16" s="266"/>
      <c r="C16" s="266"/>
      <c r="D16" s="266"/>
      <c r="E16" s="266"/>
      <c r="F16" s="266"/>
      <c r="G16" s="266"/>
      <c r="H16" s="266"/>
      <c r="I16" s="266"/>
      <c r="J16" s="266"/>
      <c r="K16" s="266"/>
      <c r="L16" s="266"/>
      <c r="M16" s="266"/>
      <c r="N16" s="266"/>
      <c r="O16" s="266"/>
      <c r="P16" s="266"/>
      <c r="Q16" s="266"/>
      <c r="R16" s="267"/>
    </row>
    <row r="17" spans="1:18" ht="10.15" customHeight="1" thickBot="1" x14ac:dyDescent="0.3">
      <c r="A17" s="264"/>
      <c r="B17" s="264"/>
      <c r="C17" s="264"/>
      <c r="D17" s="264"/>
      <c r="E17" s="264"/>
      <c r="F17" s="264"/>
      <c r="G17" s="264"/>
      <c r="H17" s="264"/>
      <c r="I17" s="264"/>
      <c r="J17" s="264"/>
      <c r="K17" s="264"/>
      <c r="L17" s="264"/>
      <c r="M17" s="264"/>
      <c r="N17" s="264"/>
      <c r="O17" s="264"/>
      <c r="P17" s="264"/>
      <c r="Q17" s="264"/>
      <c r="R17" s="264"/>
    </row>
    <row r="18" spans="1:18" ht="15" customHeight="1" x14ac:dyDescent="0.25">
      <c r="A18" s="249"/>
      <c r="B18" s="250"/>
      <c r="C18" s="250"/>
      <c r="D18" s="250"/>
      <c r="E18" s="250"/>
      <c r="F18" s="250"/>
      <c r="G18" s="250"/>
      <c r="H18" s="250"/>
      <c r="I18" s="250"/>
      <c r="J18" s="250"/>
      <c r="K18" s="250"/>
      <c r="L18" s="250"/>
      <c r="M18" s="250"/>
      <c r="N18" s="250"/>
      <c r="O18" s="250"/>
      <c r="P18" s="250"/>
      <c r="Q18" s="250"/>
      <c r="R18" s="251"/>
    </row>
    <row r="19" spans="1:18" ht="30" customHeight="1" x14ac:dyDescent="0.25">
      <c r="A19" s="252" t="s">
        <v>43</v>
      </c>
      <c r="B19" s="253"/>
      <c r="C19" s="253"/>
      <c r="D19" s="253"/>
      <c r="E19" s="253"/>
      <c r="F19" s="253"/>
      <c r="G19" s="253"/>
      <c r="H19" s="253"/>
      <c r="I19" s="253"/>
      <c r="J19" s="253"/>
      <c r="K19" s="253"/>
      <c r="L19" s="253"/>
      <c r="M19" s="253"/>
      <c r="N19" s="253"/>
      <c r="O19" s="253"/>
      <c r="P19" s="253"/>
      <c r="Q19" s="253"/>
      <c r="R19" s="254"/>
    </row>
    <row r="20" spans="1:18" ht="15" customHeight="1" x14ac:dyDescent="0.25">
      <c r="A20" s="268" t="s">
        <v>44</v>
      </c>
      <c r="B20" s="269"/>
      <c r="C20" s="269"/>
      <c r="D20" s="269"/>
      <c r="E20" s="269"/>
      <c r="F20" s="269"/>
      <c r="G20" s="269"/>
      <c r="H20" s="269"/>
      <c r="I20" s="269"/>
      <c r="J20" s="269"/>
      <c r="K20" s="269"/>
      <c r="L20" s="269"/>
      <c r="M20" s="269"/>
      <c r="N20" s="269"/>
      <c r="O20" s="269"/>
      <c r="P20" s="269"/>
      <c r="Q20" s="269"/>
      <c r="R20" s="270"/>
    </row>
    <row r="21" spans="1:18" ht="40.15" customHeight="1" x14ac:dyDescent="0.25">
      <c r="A21" s="271" t="s">
        <v>45</v>
      </c>
      <c r="B21" s="272"/>
      <c r="C21" s="272"/>
      <c r="D21" s="272"/>
      <c r="E21" s="273"/>
      <c r="F21" s="274" t="s">
        <v>46</v>
      </c>
      <c r="G21" s="275"/>
      <c r="H21" s="275"/>
      <c r="I21" s="275"/>
      <c r="J21" s="275"/>
      <c r="K21" s="277"/>
      <c r="L21" s="274" t="s">
        <v>47</v>
      </c>
      <c r="M21" s="275"/>
      <c r="N21" s="275"/>
      <c r="O21" s="275"/>
      <c r="P21" s="275"/>
      <c r="Q21" s="275"/>
      <c r="R21" s="276"/>
    </row>
    <row r="22" spans="1:18" ht="127.5" customHeight="1" thickBot="1" x14ac:dyDescent="0.3">
      <c r="A22" s="462" t="s">
        <v>1205</v>
      </c>
      <c r="B22" s="262"/>
      <c r="C22" s="262"/>
      <c r="D22" s="262"/>
      <c r="E22" s="262"/>
      <c r="F22" s="262" t="s">
        <v>1207</v>
      </c>
      <c r="G22" s="262"/>
      <c r="H22" s="262"/>
      <c r="I22" s="262"/>
      <c r="J22" s="262"/>
      <c r="K22" s="262"/>
      <c r="L22" s="262" t="s">
        <v>1206</v>
      </c>
      <c r="M22" s="262"/>
      <c r="N22" s="262"/>
      <c r="O22" s="262"/>
      <c r="P22" s="262"/>
      <c r="Q22" s="262"/>
      <c r="R22" s="263"/>
    </row>
    <row r="23" spans="1:18" ht="10.15" customHeight="1" thickBot="1" x14ac:dyDescent="0.3">
      <c r="A23" s="264"/>
      <c r="B23" s="264"/>
      <c r="C23" s="264"/>
      <c r="D23" s="264"/>
      <c r="E23" s="264"/>
      <c r="F23" s="264"/>
      <c r="G23" s="264"/>
      <c r="H23" s="264"/>
      <c r="I23" s="264"/>
      <c r="J23" s="264"/>
      <c r="K23" s="264"/>
      <c r="L23" s="264"/>
      <c r="M23" s="264"/>
      <c r="N23" s="264"/>
      <c r="O23" s="264"/>
      <c r="P23" s="264"/>
      <c r="Q23" s="264"/>
      <c r="R23" s="264"/>
    </row>
    <row r="24" spans="1:18" ht="15" customHeight="1" x14ac:dyDescent="0.25">
      <c r="A24" s="33"/>
      <c r="B24" s="34"/>
      <c r="C24" s="34"/>
      <c r="D24" s="34"/>
      <c r="E24" s="34"/>
      <c r="F24" s="34"/>
      <c r="G24" s="34"/>
      <c r="H24" s="34"/>
      <c r="I24" s="34"/>
      <c r="J24" s="34"/>
      <c r="K24" s="34"/>
      <c r="L24" s="34"/>
      <c r="M24" s="34"/>
      <c r="N24" s="34"/>
      <c r="O24" s="34"/>
      <c r="P24" s="34"/>
      <c r="Q24" s="34"/>
      <c r="R24" s="35"/>
    </row>
    <row r="25" spans="1:18" ht="20.100000000000001" customHeight="1" x14ac:dyDescent="0.25">
      <c r="A25" s="278" t="s">
        <v>48</v>
      </c>
      <c r="B25" s="279"/>
      <c r="C25" s="279"/>
      <c r="D25" s="279"/>
      <c r="E25" s="279"/>
      <c r="F25" s="279"/>
      <c r="G25" s="279"/>
      <c r="H25" s="279"/>
      <c r="I25" s="279"/>
      <c r="J25" s="279"/>
      <c r="K25" s="279"/>
      <c r="L25" s="279"/>
      <c r="M25" s="279"/>
      <c r="N25" s="279"/>
      <c r="O25" s="279"/>
      <c r="P25" s="279"/>
      <c r="Q25" s="279"/>
      <c r="R25" s="280"/>
    </row>
    <row r="26" spans="1:18" ht="25.15" customHeight="1" x14ac:dyDescent="0.25">
      <c r="A26" s="26" t="s">
        <v>49</v>
      </c>
      <c r="B26" s="281" t="str">
        <f>P1_POWiR!B89</f>
        <v>Moduł P1/16</v>
      </c>
      <c r="C26" s="282"/>
      <c r="D26" s="30" t="str">
        <f>P1_POWiR!B90</f>
        <v>Przedmiot 16.1.</v>
      </c>
      <c r="E26" s="50" t="str">
        <f>P1_POWiR!B89</f>
        <v>Moduł P1/16</v>
      </c>
      <c r="F26" s="289" t="str">
        <f>P1_POWiR!B91</f>
        <v>Przedmiot 16.2.</v>
      </c>
      <c r="G26" s="290"/>
      <c r="H26" s="297"/>
      <c r="I26" s="298"/>
      <c r="J26" s="31"/>
      <c r="K26" s="305"/>
      <c r="L26" s="306"/>
      <c r="M26" s="305"/>
      <c r="N26" s="306"/>
      <c r="O26" s="307"/>
      <c r="P26" s="308"/>
      <c r="Q26" s="307"/>
      <c r="R26" s="309"/>
    </row>
    <row r="27" spans="1:18" ht="59.25" customHeight="1" x14ac:dyDescent="0.25">
      <c r="A27" s="26" t="s">
        <v>50</v>
      </c>
      <c r="B27" s="286" t="str">
        <f>P1_POWiR!C90</f>
        <v>Praktyka pedagogiczna</v>
      </c>
      <c r="C27" s="287"/>
      <c r="D27" s="288"/>
      <c r="E27" s="291" t="str">
        <f>P1_POWiR!C91</f>
        <v>Inne aktywnosci</v>
      </c>
      <c r="F27" s="292"/>
      <c r="G27" s="293"/>
      <c r="H27" s="299"/>
      <c r="I27" s="300"/>
      <c r="J27" s="301"/>
      <c r="K27" s="310"/>
      <c r="L27" s="311"/>
      <c r="M27" s="311"/>
      <c r="N27" s="312"/>
      <c r="O27" s="313"/>
      <c r="P27" s="314"/>
      <c r="Q27" s="314"/>
      <c r="R27" s="315"/>
    </row>
    <row r="28" spans="1:18" ht="30" customHeight="1" thickBot="1" x14ac:dyDescent="0.3">
      <c r="A28" s="36" t="s">
        <v>51</v>
      </c>
      <c r="B28" s="283">
        <f>P1_POWiR!E90</f>
        <v>7</v>
      </c>
      <c r="C28" s="284"/>
      <c r="D28" s="285"/>
      <c r="E28" s="294">
        <f>P1_POWiR!E91</f>
        <v>1</v>
      </c>
      <c r="F28" s="295"/>
      <c r="G28" s="296"/>
      <c r="H28" s="302"/>
      <c r="I28" s="303"/>
      <c r="J28" s="304"/>
      <c r="K28" s="238"/>
      <c r="L28" s="239"/>
      <c r="M28" s="239"/>
      <c r="N28" s="240"/>
      <c r="O28" s="241"/>
      <c r="P28" s="242"/>
      <c r="Q28" s="242"/>
      <c r="R28" s="243"/>
    </row>
    <row r="29" spans="1:18" ht="34.5" hidden="1" customHeight="1" thickBot="1" x14ac:dyDescent="0.3">
      <c r="A29" s="67"/>
      <c r="B29" s="68"/>
      <c r="C29" s="69" t="s">
        <v>52</v>
      </c>
      <c r="D29" s="70"/>
      <c r="E29" s="71"/>
      <c r="F29" s="72" t="s">
        <v>52</v>
      </c>
      <c r="G29" s="73"/>
      <c r="H29" s="74"/>
      <c r="I29" s="75" t="s">
        <v>52</v>
      </c>
      <c r="J29" s="76"/>
      <c r="K29" s="77"/>
      <c r="L29" s="78" t="s">
        <v>52</v>
      </c>
      <c r="M29" s="79"/>
      <c r="N29" s="80"/>
      <c r="O29" s="81"/>
      <c r="P29" s="82" t="s">
        <v>52</v>
      </c>
      <c r="Q29" s="83"/>
      <c r="R29" s="84"/>
    </row>
  </sheetData>
  <sheetProtection sheet="1" objects="1" scenarios="1"/>
  <mergeCells count="51">
    <mergeCell ref="A1:B1"/>
    <mergeCell ref="A3:B3"/>
    <mergeCell ref="C3:F3"/>
    <mergeCell ref="A4:B4"/>
    <mergeCell ref="C4:J4"/>
    <mergeCell ref="N4:O4"/>
    <mergeCell ref="P4:R4"/>
    <mergeCell ref="A5:R5"/>
    <mergeCell ref="A6:B6"/>
    <mergeCell ref="C6:D6"/>
    <mergeCell ref="K6:L6"/>
    <mergeCell ref="M6:N6"/>
    <mergeCell ref="P6:Q6"/>
    <mergeCell ref="K4:L4"/>
    <mergeCell ref="A20:R20"/>
    <mergeCell ref="A8:R8"/>
    <mergeCell ref="A9:R9"/>
    <mergeCell ref="A10:R10"/>
    <mergeCell ref="A11:R11"/>
    <mergeCell ref="A12:R12"/>
    <mergeCell ref="A14:R14"/>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4B00-000000000000}">
      <formula1>20</formula1>
      <formula2>1200</formula2>
    </dataValidation>
    <dataValidation type="list" allowBlank="1" showInputMessage="1" showErrorMessage="1" sqref="K6:L6" xr:uid="{00000000-0002-0000-4B00-000001000000}">
      <formula1>STATUS</formula1>
    </dataValidation>
  </dataValidations>
  <hyperlinks>
    <hyperlink ref="F29" r:id="rId1" xr:uid="{00000000-0004-0000-4B00-000000000000}"/>
    <hyperlink ref="L29" r:id="rId2" xr:uid="{00000000-0004-0000-4B00-000001000000}"/>
    <hyperlink ref="P29" r:id="rId3" xr:uid="{00000000-0004-0000-4B00-000002000000}"/>
    <hyperlink ref="C29" r:id="rId4" xr:uid="{00000000-0004-0000-4B00-000003000000}"/>
    <hyperlink ref="I29" r:id="rId5" xr:uid="{00000000-0004-0000-4B00-000004000000}"/>
  </hyperlinks>
  <printOptions horizontalCentered="1"/>
  <pageMargins left="0.70866141732283472" right="0.70866141732283472" top="0.74803149606299213" bottom="0.74803149606299213" header="0.31496062992125984" footer="0.31496062992125984"/>
  <pageSetup paperSize="9" scale="55" orientation="landscape" r:id="rId6"/>
  <headerFooter>
    <oddHeader>&amp;C&amp;"Century Gothic,Pogrubiony"&amp;12&amp;K05-044KARTA MODUŁU</oddHeader>
  </headerFooter>
  <drawing r:id="rId7"/>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Arkusz72">
    <pageSetUpPr fitToPage="1"/>
  </sheetPr>
  <dimension ref="A1:S103"/>
  <sheetViews>
    <sheetView showGridLines="0" topLeftCell="A95" zoomScale="95" zoomScaleNormal="95" zoomScaleSheetLayoutView="80" workbookViewId="0">
      <selection activeCell="N65" sqref="N65:S65"/>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P1_POWiR!B89</f>
        <v>Moduł P1/16</v>
      </c>
      <c r="B3" s="452"/>
      <c r="C3" s="452"/>
      <c r="D3" s="453" t="str">
        <f>P1_POWiR!C89</f>
        <v>MODUŁ AKTYWNOŚCI PRAKTYCZNYCH (3)</v>
      </c>
      <c r="E3" s="454"/>
      <c r="F3" s="454"/>
      <c r="G3" s="454"/>
      <c r="H3" s="454"/>
      <c r="I3" s="454"/>
      <c r="J3" s="454"/>
      <c r="K3" s="455"/>
      <c r="L3" s="3"/>
      <c r="M3" s="3"/>
      <c r="N3" s="3"/>
      <c r="O3" s="3"/>
      <c r="P3" s="3"/>
      <c r="Q3" s="3"/>
      <c r="R3" s="3"/>
    </row>
    <row r="4" spans="1:19" ht="18.75" thickBot="1" x14ac:dyDescent="0.3">
      <c r="A4" s="456" t="s">
        <v>49</v>
      </c>
      <c r="B4" s="456"/>
      <c r="C4" s="456"/>
      <c r="D4" s="457" t="str">
        <f>P1_POWiR!B90</f>
        <v>Przedmiot 16.1.</v>
      </c>
      <c r="E4" s="458"/>
      <c r="F4" s="458"/>
      <c r="G4" s="458"/>
      <c r="H4" s="458"/>
      <c r="I4" s="458"/>
      <c r="J4" s="458"/>
      <c r="K4" s="459"/>
      <c r="L4" s="3"/>
      <c r="M4" s="3"/>
      <c r="N4" s="3"/>
      <c r="O4" s="3"/>
      <c r="P4" s="3"/>
      <c r="Q4" s="3"/>
      <c r="R4" s="3"/>
    </row>
    <row r="5" spans="1:19" ht="21" thickBot="1" x14ac:dyDescent="0.3">
      <c r="A5" s="446" t="s">
        <v>50</v>
      </c>
      <c r="B5" s="446"/>
      <c r="C5" s="446"/>
      <c r="D5" s="460" t="str">
        <f>P1_POWiR!C90</f>
        <v>Praktyka pedagogiczna</v>
      </c>
      <c r="E5" s="460"/>
      <c r="F5" s="460"/>
      <c r="G5" s="460"/>
      <c r="H5" s="460"/>
      <c r="I5" s="460"/>
      <c r="J5" s="460"/>
      <c r="K5" s="460"/>
      <c r="L5" s="444" t="s">
        <v>28</v>
      </c>
      <c r="M5" s="444"/>
      <c r="N5" s="38">
        <f>P1_POWiR!E90</f>
        <v>7</v>
      </c>
      <c r="O5" s="444" t="s">
        <v>29</v>
      </c>
      <c r="P5" s="444"/>
      <c r="Q5" s="445">
        <f>P1_POWiR!J89</f>
        <v>0</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(16)'!G6</f>
        <v>III</v>
      </c>
      <c r="H7" s="86" t="s">
        <v>33</v>
      </c>
      <c r="I7" s="37">
        <f>'M (16)'!I6</f>
        <v>5</v>
      </c>
      <c r="J7" s="247" t="s">
        <v>53</v>
      </c>
      <c r="K7" s="248"/>
      <c r="L7" s="447" t="s">
        <v>35</v>
      </c>
      <c r="M7" s="448"/>
      <c r="N7" s="6" t="s">
        <v>36</v>
      </c>
      <c r="O7" s="449" t="s">
        <v>37</v>
      </c>
      <c r="P7" s="449"/>
      <c r="Q7" s="450" t="s">
        <v>38</v>
      </c>
      <c r="R7" s="450"/>
      <c r="S7" s="39">
        <f>P1_POWiR!G90</f>
        <v>175</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1208</v>
      </c>
      <c r="C14" s="401"/>
      <c r="D14" s="401"/>
      <c r="E14" s="401"/>
      <c r="F14" s="401"/>
      <c r="G14" s="401"/>
      <c r="H14" s="401"/>
      <c r="I14" s="401"/>
      <c r="J14" s="401"/>
      <c r="K14" s="401"/>
      <c r="L14" s="401"/>
      <c r="M14" s="402"/>
      <c r="N14" s="409" t="s">
        <v>499</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t="s">
        <v>530</v>
      </c>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t="s">
        <v>497</v>
      </c>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c r="O18" s="396"/>
      <c r="P18" s="396"/>
      <c r="Q18" s="396"/>
      <c r="R18" s="396"/>
      <c r="S18" s="397"/>
    </row>
    <row r="19" spans="1:19" ht="15" customHeight="1" x14ac:dyDescent="0.25">
      <c r="A19" s="385"/>
      <c r="B19" s="412" t="s">
        <v>1219</v>
      </c>
      <c r="C19" s="413"/>
      <c r="D19" s="413"/>
      <c r="E19" s="413"/>
      <c r="F19" s="413"/>
      <c r="G19" s="413"/>
      <c r="H19" s="413"/>
      <c r="I19" s="413"/>
      <c r="J19" s="413"/>
      <c r="K19" s="413"/>
      <c r="L19" s="413"/>
      <c r="M19" s="414"/>
      <c r="N19" s="415" t="s">
        <v>499</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t="s">
        <v>533</v>
      </c>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t="s">
        <v>588</v>
      </c>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t="s">
        <v>1218</v>
      </c>
      <c r="C24" s="413"/>
      <c r="D24" s="413"/>
      <c r="E24" s="413"/>
      <c r="F24" s="413"/>
      <c r="G24" s="413"/>
      <c r="H24" s="413"/>
      <c r="I24" s="413"/>
      <c r="J24" s="413"/>
      <c r="K24" s="413"/>
      <c r="L24" s="413"/>
      <c r="M24" s="414"/>
      <c r="N24" s="415" t="s">
        <v>499</v>
      </c>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t="s">
        <v>588</v>
      </c>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c r="C29" s="413"/>
      <c r="D29" s="413"/>
      <c r="E29" s="413"/>
      <c r="F29" s="413"/>
      <c r="G29" s="413"/>
      <c r="H29" s="413"/>
      <c r="I29" s="413"/>
      <c r="J29" s="413"/>
      <c r="K29" s="413"/>
      <c r="L29" s="413"/>
      <c r="M29" s="414"/>
      <c r="N29" s="415"/>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1226</v>
      </c>
      <c r="C34" s="401"/>
      <c r="D34" s="401"/>
      <c r="E34" s="401"/>
      <c r="F34" s="401"/>
      <c r="G34" s="401"/>
      <c r="H34" s="401"/>
      <c r="I34" s="401"/>
      <c r="J34" s="401"/>
      <c r="K34" s="401"/>
      <c r="L34" s="401"/>
      <c r="M34" s="402"/>
      <c r="N34" s="409" t="s">
        <v>503</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t="s">
        <v>625</v>
      </c>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1227</v>
      </c>
      <c r="C39" s="413"/>
      <c r="D39" s="413"/>
      <c r="E39" s="413"/>
      <c r="F39" s="413"/>
      <c r="G39" s="413"/>
      <c r="H39" s="413"/>
      <c r="I39" s="413"/>
      <c r="J39" s="413"/>
      <c r="K39" s="413"/>
      <c r="L39" s="413"/>
      <c r="M39" s="414"/>
      <c r="N39" s="415" t="s">
        <v>503</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t="s">
        <v>519</v>
      </c>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t="s">
        <v>626</v>
      </c>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t="s">
        <v>1221</v>
      </c>
      <c r="C44" s="413"/>
      <c r="D44" s="413"/>
      <c r="E44" s="413"/>
      <c r="F44" s="413"/>
      <c r="G44" s="413"/>
      <c r="H44" s="413"/>
      <c r="I44" s="413"/>
      <c r="J44" s="413"/>
      <c r="K44" s="413"/>
      <c r="L44" s="413"/>
      <c r="M44" s="414"/>
      <c r="N44" s="415" t="s">
        <v>503</v>
      </c>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t="s">
        <v>537</v>
      </c>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t="s">
        <v>575</v>
      </c>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c r="C49" s="413"/>
      <c r="D49" s="413"/>
      <c r="E49" s="413"/>
      <c r="F49" s="413"/>
      <c r="G49" s="413"/>
      <c r="H49" s="413"/>
      <c r="I49" s="413"/>
      <c r="J49" s="413"/>
      <c r="K49" s="413"/>
      <c r="L49" s="413"/>
      <c r="M49" s="414"/>
      <c r="N49" s="415"/>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1222</v>
      </c>
      <c r="C54" s="401"/>
      <c r="D54" s="401"/>
      <c r="E54" s="401"/>
      <c r="F54" s="401"/>
      <c r="G54" s="401"/>
      <c r="H54" s="401"/>
      <c r="I54" s="401"/>
      <c r="J54" s="401"/>
      <c r="K54" s="401"/>
      <c r="L54" s="401"/>
      <c r="M54" s="402"/>
      <c r="N54" s="409" t="s">
        <v>505</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t="s">
        <v>507</v>
      </c>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t="s">
        <v>1223</v>
      </c>
      <c r="C59" s="413"/>
      <c r="D59" s="413"/>
      <c r="E59" s="413"/>
      <c r="F59" s="413"/>
      <c r="G59" s="413"/>
      <c r="H59" s="413"/>
      <c r="I59" s="413"/>
      <c r="J59" s="413"/>
      <c r="K59" s="413"/>
      <c r="L59" s="413"/>
      <c r="M59" s="414"/>
      <c r="N59" s="415" t="s">
        <v>629</v>
      </c>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t="s">
        <v>543</v>
      </c>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t="s">
        <v>1224</v>
      </c>
      <c r="C64" s="413"/>
      <c r="D64" s="413"/>
      <c r="E64" s="413"/>
      <c r="F64" s="413"/>
      <c r="G64" s="413"/>
      <c r="H64" s="413"/>
      <c r="I64" s="413"/>
      <c r="J64" s="413"/>
      <c r="K64" s="413"/>
      <c r="L64" s="413"/>
      <c r="M64" s="414"/>
      <c r="N64" s="415" t="s">
        <v>562</v>
      </c>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t="s">
        <v>630</v>
      </c>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P1_POWiR!G90</f>
        <v>175</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175</v>
      </c>
      <c r="H72" s="379"/>
      <c r="I72" s="380"/>
      <c r="J72" s="358"/>
      <c r="K72" s="361"/>
      <c r="L72" s="372" t="s">
        <v>1052</v>
      </c>
      <c r="M72" s="373"/>
      <c r="N72" s="373"/>
      <c r="O72" s="373"/>
      <c r="P72" s="373"/>
      <c r="Q72" s="373"/>
      <c r="R72" s="373"/>
      <c r="S72" s="374"/>
    </row>
    <row r="73" spans="1:19" ht="15" customHeight="1" x14ac:dyDescent="0.25">
      <c r="A73" s="385"/>
      <c r="B73" s="352" t="s">
        <v>93</v>
      </c>
      <c r="C73" s="353"/>
      <c r="D73" s="353"/>
      <c r="E73" s="353"/>
      <c r="F73" s="354"/>
      <c r="G73" s="355"/>
      <c r="H73" s="356"/>
      <c r="I73" s="357"/>
      <c r="J73" s="358"/>
      <c r="K73" s="361"/>
      <c r="L73" s="372" t="s">
        <v>102</v>
      </c>
      <c r="M73" s="373"/>
      <c r="N73" s="373"/>
      <c r="O73" s="373"/>
      <c r="P73" s="373"/>
      <c r="Q73" s="373"/>
      <c r="R73" s="373"/>
      <c r="S73" s="374"/>
    </row>
    <row r="74" spans="1:19" ht="15" customHeight="1" x14ac:dyDescent="0.25">
      <c r="A74" s="385"/>
      <c r="B74" s="352" t="s">
        <v>95</v>
      </c>
      <c r="C74" s="353"/>
      <c r="D74" s="353"/>
      <c r="E74" s="353"/>
      <c r="F74" s="354"/>
      <c r="G74" s="355"/>
      <c r="H74" s="356"/>
      <c r="I74" s="357"/>
      <c r="J74" s="358"/>
      <c r="K74" s="361"/>
      <c r="L74" s="372" t="s">
        <v>225</v>
      </c>
      <c r="M74" s="373"/>
      <c r="N74" s="373"/>
      <c r="O74" s="373"/>
      <c r="P74" s="373"/>
      <c r="Q74" s="373"/>
      <c r="R74" s="373"/>
      <c r="S74" s="374"/>
    </row>
    <row r="75" spans="1:19" ht="15" customHeight="1" x14ac:dyDescent="0.25">
      <c r="A75" s="385"/>
      <c r="B75" s="352" t="s">
        <v>97</v>
      </c>
      <c r="C75" s="353"/>
      <c r="D75" s="353"/>
      <c r="E75" s="353"/>
      <c r="F75" s="354"/>
      <c r="G75" s="355"/>
      <c r="H75" s="356"/>
      <c r="I75" s="357"/>
      <c r="J75" s="358"/>
      <c r="K75" s="361"/>
      <c r="L75" s="372" t="s">
        <v>171</v>
      </c>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c r="M77" s="373"/>
      <c r="N77" s="373"/>
      <c r="O77" s="373"/>
      <c r="P77" s="373"/>
      <c r="Q77" s="373"/>
      <c r="R77" s="373"/>
      <c r="S77" s="374"/>
    </row>
    <row r="78" spans="1:19" ht="15" customHeight="1" x14ac:dyDescent="0.25">
      <c r="A78" s="385"/>
      <c r="B78" s="352" t="s">
        <v>103</v>
      </c>
      <c r="C78" s="353"/>
      <c r="D78" s="353"/>
      <c r="E78" s="353"/>
      <c r="F78" s="354"/>
      <c r="G78" s="355">
        <v>175</v>
      </c>
      <c r="H78" s="356"/>
      <c r="I78" s="357"/>
      <c r="J78" s="358"/>
      <c r="K78" s="361"/>
      <c r="L78" s="372"/>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148</v>
      </c>
      <c r="M81" s="373"/>
      <c r="N81" s="373"/>
      <c r="O81" s="373"/>
      <c r="P81" s="373"/>
      <c r="Q81" s="373"/>
      <c r="R81" s="373"/>
      <c r="S81" s="374"/>
    </row>
    <row r="82" spans="1:19" ht="15" customHeight="1" x14ac:dyDescent="0.25">
      <c r="A82" s="385"/>
      <c r="B82" s="352" t="s">
        <v>110</v>
      </c>
      <c r="C82" s="353"/>
      <c r="D82" s="353"/>
      <c r="E82" s="353"/>
      <c r="F82" s="354"/>
      <c r="G82" s="355"/>
      <c r="H82" s="356"/>
      <c r="I82" s="357"/>
      <c r="J82" s="358"/>
      <c r="K82" s="361"/>
      <c r="L82" s="372" t="s">
        <v>111</v>
      </c>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t="s">
        <v>163</v>
      </c>
      <c r="M83" s="373"/>
      <c r="N83" s="373"/>
      <c r="O83" s="373"/>
      <c r="P83" s="373"/>
      <c r="Q83" s="373"/>
      <c r="R83" s="373"/>
      <c r="S83" s="374"/>
    </row>
    <row r="84" spans="1:19" ht="15" customHeight="1" x14ac:dyDescent="0.25">
      <c r="A84" s="385"/>
      <c r="B84" s="366" t="s">
        <v>11</v>
      </c>
      <c r="C84" s="367"/>
      <c r="D84" s="367"/>
      <c r="E84" s="367"/>
      <c r="F84" s="368"/>
      <c r="G84" s="369">
        <f>P1_POWiR!H90</f>
        <v>0</v>
      </c>
      <c r="H84" s="370"/>
      <c r="I84" s="371"/>
      <c r="J84" s="358"/>
      <c r="K84" s="361"/>
      <c r="L84" s="372"/>
      <c r="M84" s="373"/>
      <c r="N84" s="373"/>
      <c r="O84" s="373"/>
      <c r="P84" s="373"/>
      <c r="Q84" s="373"/>
      <c r="R84" s="373"/>
      <c r="S84" s="374"/>
    </row>
    <row r="85" spans="1:19" ht="15" customHeight="1" x14ac:dyDescent="0.25">
      <c r="A85" s="385"/>
      <c r="B85" s="375" t="s">
        <v>114</v>
      </c>
      <c r="C85" s="376"/>
      <c r="D85" s="376"/>
      <c r="E85" s="376"/>
      <c r="F85" s="377"/>
      <c r="G85" s="378">
        <f>SUM(G84,G71)</f>
        <v>175</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P1_POWiR!F90</f>
        <v>zaliczenie</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172</v>
      </c>
      <c r="C90" s="321"/>
      <c r="D90" s="321"/>
      <c r="E90" s="322"/>
      <c r="F90" s="495">
        <v>1</v>
      </c>
      <c r="G90" s="324"/>
      <c r="H90" s="324"/>
      <c r="I90" s="325"/>
      <c r="J90" s="344"/>
      <c r="K90" s="345"/>
      <c r="L90" s="326" t="s">
        <v>122</v>
      </c>
      <c r="M90" s="327"/>
      <c r="N90" s="327"/>
      <c r="O90" s="327"/>
      <c r="P90" s="327"/>
      <c r="Q90" s="327"/>
      <c r="R90" s="327"/>
      <c r="S90" s="328"/>
    </row>
    <row r="91" spans="1:19" ht="15" customHeight="1" x14ac:dyDescent="0.25">
      <c r="A91" s="340"/>
      <c r="B91" s="320"/>
      <c r="C91" s="321"/>
      <c r="D91" s="321"/>
      <c r="E91" s="322"/>
      <c r="F91" s="323"/>
      <c r="G91" s="324"/>
      <c r="H91" s="324"/>
      <c r="I91" s="325"/>
      <c r="J91" s="344"/>
      <c r="K91" s="345"/>
      <c r="L91" s="326" t="s">
        <v>123</v>
      </c>
      <c r="M91" s="327"/>
      <c r="N91" s="327"/>
      <c r="O91" s="327"/>
      <c r="P91" s="327"/>
      <c r="Q91" s="327"/>
      <c r="R91" s="327"/>
      <c r="S91" s="328"/>
    </row>
    <row r="92" spans="1:19" ht="15" customHeight="1" x14ac:dyDescent="0.25">
      <c r="A92" s="340"/>
      <c r="B92" s="320"/>
      <c r="C92" s="321"/>
      <c r="D92" s="321"/>
      <c r="E92" s="322"/>
      <c r="F92" s="323"/>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1225</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1217</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1217</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4C00-000000000000}">
      <formula1>KEK_P1</formula1>
    </dataValidation>
    <dataValidation type="list" allowBlank="1" showInputMessage="1" showErrorMessage="1" sqref="N34:S53" xr:uid="{00000000-0002-0000-4C00-000001000000}">
      <formula1>KEU_P1</formula1>
    </dataValidation>
    <dataValidation type="list" allowBlank="1" showInputMessage="1" showErrorMessage="1" sqref="N14:S33" xr:uid="{00000000-0002-0000-4C00-000002000000}">
      <formula1>KEW_P1</formula1>
    </dataValidation>
    <dataValidation type="list" allowBlank="1" showInputMessage="1" showErrorMessage="1" sqref="L81:L85" xr:uid="{00000000-0002-0000-4C00-000003000000}">
      <formula1>PRAC_STUD</formula1>
    </dataValidation>
    <dataValidation type="list" allowBlank="1" showInputMessage="1" showErrorMessage="1" sqref="L72:L79" xr:uid="{00000000-0002-0000-4C00-000004000000}">
      <formula1>METODY</formula1>
    </dataValidation>
    <dataValidation type="list" allowBlank="1" showInputMessage="1" showErrorMessage="1" sqref="L7" xr:uid="{00000000-0002-0000-4C00-000005000000}">
      <formula1>STATUS</formula1>
    </dataValidation>
    <dataValidation type="list" allowBlank="1" showInputMessage="1" showErrorMessage="1" sqref="B90:E94" xr:uid="{00000000-0002-0000-4C00-000006000000}">
      <formula1>ZAL</formula1>
    </dataValidation>
  </dataValidations>
  <hyperlinks>
    <hyperlink ref="O13" r:id="rId1" xr:uid="{00000000-0004-0000-4C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Arkusz73">
    <pageSetUpPr fitToPage="1"/>
  </sheetPr>
  <dimension ref="A1:S103"/>
  <sheetViews>
    <sheetView showGridLines="0" topLeftCell="A91" zoomScale="95" zoomScaleNormal="95" zoomScaleSheetLayoutView="80" workbookViewId="0">
      <selection activeCell="F90" sqref="F90:I90"/>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P1_POWiR!B89</f>
        <v>Moduł P1/16</v>
      </c>
      <c r="B3" s="452"/>
      <c r="C3" s="452"/>
      <c r="D3" s="453" t="str">
        <f>P1_POWiR!C89</f>
        <v>MODUŁ AKTYWNOŚCI PRAKTYCZNYCH (3)</v>
      </c>
      <c r="E3" s="454"/>
      <c r="F3" s="454"/>
      <c r="G3" s="454"/>
      <c r="H3" s="454"/>
      <c r="I3" s="454"/>
      <c r="J3" s="454"/>
      <c r="K3" s="455"/>
      <c r="L3" s="3"/>
      <c r="M3" s="3"/>
      <c r="N3" s="3"/>
      <c r="O3" s="3"/>
      <c r="P3" s="3"/>
      <c r="Q3" s="3"/>
      <c r="R3" s="3"/>
    </row>
    <row r="4" spans="1:19" ht="18.75" thickBot="1" x14ac:dyDescent="0.3">
      <c r="A4" s="456" t="s">
        <v>49</v>
      </c>
      <c r="B4" s="456"/>
      <c r="C4" s="456"/>
      <c r="D4" s="457" t="str">
        <f>P1_POWiR!B91</f>
        <v>Przedmiot 16.2.</v>
      </c>
      <c r="E4" s="458"/>
      <c r="F4" s="458"/>
      <c r="G4" s="458"/>
      <c r="H4" s="458"/>
      <c r="I4" s="458"/>
      <c r="J4" s="458"/>
      <c r="K4" s="459"/>
      <c r="L4" s="3"/>
      <c r="M4" s="3"/>
      <c r="N4" s="3"/>
      <c r="O4" s="3"/>
      <c r="P4" s="3"/>
      <c r="Q4" s="3"/>
      <c r="R4" s="3"/>
    </row>
    <row r="5" spans="1:19" ht="21" thickBot="1" x14ac:dyDescent="0.3">
      <c r="A5" s="446" t="s">
        <v>50</v>
      </c>
      <c r="B5" s="446"/>
      <c r="C5" s="446"/>
      <c r="D5" s="460" t="str">
        <f>P1_POWiR!C91</f>
        <v>Inne aktywnosci</v>
      </c>
      <c r="E5" s="460"/>
      <c r="F5" s="460"/>
      <c r="G5" s="460"/>
      <c r="H5" s="460"/>
      <c r="I5" s="460"/>
      <c r="J5" s="460"/>
      <c r="K5" s="460"/>
      <c r="L5" s="444" t="s">
        <v>28</v>
      </c>
      <c r="M5" s="444"/>
      <c r="N5" s="38">
        <f>P1_POWiR!E91</f>
        <v>1</v>
      </c>
      <c r="O5" s="444" t="s">
        <v>29</v>
      </c>
      <c r="P5" s="444"/>
      <c r="Q5" s="445">
        <f>P1_POWiR!J89</f>
        <v>0</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(16)'!G6</f>
        <v>III</v>
      </c>
      <c r="H7" s="86" t="s">
        <v>33</v>
      </c>
      <c r="I7" s="37">
        <f>'M (16)'!I6</f>
        <v>5</v>
      </c>
      <c r="J7" s="247" t="s">
        <v>53</v>
      </c>
      <c r="K7" s="248"/>
      <c r="L7" s="447" t="s">
        <v>35</v>
      </c>
      <c r="M7" s="448"/>
      <c r="N7" s="6" t="s">
        <v>36</v>
      </c>
      <c r="O7" s="449" t="s">
        <v>37</v>
      </c>
      <c r="P7" s="449"/>
      <c r="Q7" s="450" t="s">
        <v>38</v>
      </c>
      <c r="R7" s="450"/>
      <c r="S7" s="39">
        <f>P1_POWiR!G91</f>
        <v>25</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1253</v>
      </c>
      <c r="C14" s="401"/>
      <c r="D14" s="401"/>
      <c r="E14" s="401"/>
      <c r="F14" s="401"/>
      <c r="G14" s="401"/>
      <c r="H14" s="401"/>
      <c r="I14" s="401"/>
      <c r="J14" s="401"/>
      <c r="K14" s="401"/>
      <c r="L14" s="401"/>
      <c r="M14" s="402"/>
      <c r="N14" s="409" t="s">
        <v>493</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t="s">
        <v>530</v>
      </c>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t="s">
        <v>571</v>
      </c>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t="s">
        <v>533</v>
      </c>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t="s">
        <v>588</v>
      </c>
      <c r="O18" s="396"/>
      <c r="P18" s="396"/>
      <c r="Q18" s="396"/>
      <c r="R18" s="396"/>
      <c r="S18" s="397"/>
    </row>
    <row r="19" spans="1:19" ht="15" customHeight="1" x14ac:dyDescent="0.25">
      <c r="A19" s="385"/>
      <c r="B19" s="412" t="s">
        <v>1254</v>
      </c>
      <c r="C19" s="413"/>
      <c r="D19" s="413"/>
      <c r="E19" s="413"/>
      <c r="F19" s="413"/>
      <c r="G19" s="413"/>
      <c r="H19" s="413"/>
      <c r="I19" s="413"/>
      <c r="J19" s="413"/>
      <c r="K19" s="413"/>
      <c r="L19" s="413"/>
      <c r="M19" s="414"/>
      <c r="N19" s="415" t="s">
        <v>530</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t="s">
        <v>571</v>
      </c>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t="s">
        <v>497</v>
      </c>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t="s">
        <v>1255</v>
      </c>
      <c r="C24" s="413"/>
      <c r="D24" s="413"/>
      <c r="E24" s="413"/>
      <c r="F24" s="413"/>
      <c r="G24" s="413"/>
      <c r="H24" s="413"/>
      <c r="I24" s="413"/>
      <c r="J24" s="413"/>
      <c r="K24" s="413"/>
      <c r="L24" s="413"/>
      <c r="M24" s="414"/>
      <c r="N24" s="415" t="s">
        <v>497</v>
      </c>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t="s">
        <v>531</v>
      </c>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c r="C29" s="413"/>
      <c r="D29" s="413"/>
      <c r="E29" s="413"/>
      <c r="F29" s="413"/>
      <c r="G29" s="413"/>
      <c r="H29" s="413"/>
      <c r="I29" s="413"/>
      <c r="J29" s="413"/>
      <c r="K29" s="413"/>
      <c r="L29" s="413"/>
      <c r="M29" s="414"/>
      <c r="N29" s="415"/>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1256</v>
      </c>
      <c r="C34" s="401"/>
      <c r="D34" s="401"/>
      <c r="E34" s="401"/>
      <c r="F34" s="401"/>
      <c r="G34" s="401"/>
      <c r="H34" s="401"/>
      <c r="I34" s="401"/>
      <c r="J34" s="401"/>
      <c r="K34" s="401"/>
      <c r="L34" s="401"/>
      <c r="M34" s="402"/>
      <c r="N34" s="409" t="s">
        <v>521</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t="s">
        <v>518</v>
      </c>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t="s">
        <v>625</v>
      </c>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1257</v>
      </c>
      <c r="C39" s="413"/>
      <c r="D39" s="413"/>
      <c r="E39" s="413"/>
      <c r="F39" s="413"/>
      <c r="G39" s="413"/>
      <c r="H39" s="413"/>
      <c r="I39" s="413"/>
      <c r="J39" s="413"/>
      <c r="K39" s="413"/>
      <c r="L39" s="413"/>
      <c r="M39" s="414"/>
      <c r="N39" s="415" t="s">
        <v>519</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t="s">
        <v>626</v>
      </c>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t="s">
        <v>535</v>
      </c>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t="s">
        <v>1258</v>
      </c>
      <c r="C44" s="413"/>
      <c r="D44" s="413"/>
      <c r="E44" s="413"/>
      <c r="F44" s="413"/>
      <c r="G44" s="413"/>
      <c r="H44" s="413"/>
      <c r="I44" s="413"/>
      <c r="J44" s="413"/>
      <c r="K44" s="413"/>
      <c r="L44" s="413"/>
      <c r="M44" s="414"/>
      <c r="N44" s="415" t="s">
        <v>590</v>
      </c>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t="s">
        <v>540</v>
      </c>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t="s">
        <v>553</v>
      </c>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c r="C49" s="413"/>
      <c r="D49" s="413"/>
      <c r="E49" s="413"/>
      <c r="F49" s="413"/>
      <c r="G49" s="413"/>
      <c r="H49" s="413"/>
      <c r="I49" s="413"/>
      <c r="J49" s="413"/>
      <c r="K49" s="413"/>
      <c r="L49" s="413"/>
      <c r="M49" s="414"/>
      <c r="N49" s="415"/>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1259</v>
      </c>
      <c r="C54" s="401"/>
      <c r="D54" s="401"/>
      <c r="E54" s="401"/>
      <c r="F54" s="401"/>
      <c r="G54" s="401"/>
      <c r="H54" s="401"/>
      <c r="I54" s="401"/>
      <c r="J54" s="401"/>
      <c r="K54" s="401"/>
      <c r="L54" s="401"/>
      <c r="M54" s="402"/>
      <c r="N54" s="409" t="s">
        <v>507</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t="s">
        <v>524</v>
      </c>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t="s">
        <v>1260</v>
      </c>
      <c r="C59" s="413"/>
      <c r="D59" s="413"/>
      <c r="E59" s="413"/>
      <c r="F59" s="413"/>
      <c r="G59" s="413"/>
      <c r="H59" s="413"/>
      <c r="I59" s="413"/>
      <c r="J59" s="413"/>
      <c r="K59" s="413"/>
      <c r="L59" s="413"/>
      <c r="M59" s="414"/>
      <c r="N59" s="415" t="s">
        <v>629</v>
      </c>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t="s">
        <v>543</v>
      </c>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t="s">
        <v>562</v>
      </c>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c r="C64" s="413"/>
      <c r="D64" s="413"/>
      <c r="E64" s="413"/>
      <c r="F64" s="413"/>
      <c r="G64" s="413"/>
      <c r="H64" s="413"/>
      <c r="I64" s="413"/>
      <c r="J64" s="413"/>
      <c r="K64" s="413"/>
      <c r="L64" s="413"/>
      <c r="M64" s="414"/>
      <c r="N64" s="415"/>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P1_POWiR!G91</f>
        <v>25</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25</v>
      </c>
      <c r="H72" s="379"/>
      <c r="I72" s="380"/>
      <c r="J72" s="358"/>
      <c r="K72" s="361"/>
      <c r="L72" s="372" t="s">
        <v>171</v>
      </c>
      <c r="M72" s="373"/>
      <c r="N72" s="373"/>
      <c r="O72" s="373"/>
      <c r="P72" s="373"/>
      <c r="Q72" s="373"/>
      <c r="R72" s="373"/>
      <c r="S72" s="374"/>
    </row>
    <row r="73" spans="1:19" ht="15" customHeight="1" x14ac:dyDescent="0.25">
      <c r="A73" s="385"/>
      <c r="B73" s="352" t="s">
        <v>93</v>
      </c>
      <c r="C73" s="353"/>
      <c r="D73" s="353"/>
      <c r="E73" s="353"/>
      <c r="F73" s="354"/>
      <c r="G73" s="355"/>
      <c r="H73" s="356"/>
      <c r="I73" s="357"/>
      <c r="J73" s="358"/>
      <c r="K73" s="361"/>
      <c r="L73" s="372"/>
      <c r="M73" s="373"/>
      <c r="N73" s="373"/>
      <c r="O73" s="373"/>
      <c r="P73" s="373"/>
      <c r="Q73" s="373"/>
      <c r="R73" s="373"/>
      <c r="S73" s="374"/>
    </row>
    <row r="74" spans="1:19" ht="15" customHeight="1" x14ac:dyDescent="0.25">
      <c r="A74" s="385"/>
      <c r="B74" s="352" t="s">
        <v>95</v>
      </c>
      <c r="C74" s="353"/>
      <c r="D74" s="353"/>
      <c r="E74" s="353"/>
      <c r="F74" s="354"/>
      <c r="G74" s="355"/>
      <c r="H74" s="356"/>
      <c r="I74" s="357"/>
      <c r="J74" s="358"/>
      <c r="K74" s="361"/>
      <c r="L74" s="372"/>
      <c r="M74" s="373"/>
      <c r="N74" s="373"/>
      <c r="O74" s="373"/>
      <c r="P74" s="373"/>
      <c r="Q74" s="373"/>
      <c r="R74" s="373"/>
      <c r="S74" s="374"/>
    </row>
    <row r="75" spans="1:19" ht="15" customHeight="1" x14ac:dyDescent="0.25">
      <c r="A75" s="385"/>
      <c r="B75" s="352" t="s">
        <v>97</v>
      </c>
      <c r="C75" s="353"/>
      <c r="D75" s="353"/>
      <c r="E75" s="353"/>
      <c r="F75" s="354"/>
      <c r="G75" s="355"/>
      <c r="H75" s="356"/>
      <c r="I75" s="357"/>
      <c r="J75" s="358"/>
      <c r="K75" s="361"/>
      <c r="L75" s="372"/>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c r="M77" s="373"/>
      <c r="N77" s="373"/>
      <c r="O77" s="373"/>
      <c r="P77" s="373"/>
      <c r="Q77" s="373"/>
      <c r="R77" s="373"/>
      <c r="S77" s="374"/>
    </row>
    <row r="78" spans="1:19" ht="15" customHeight="1" x14ac:dyDescent="0.25">
      <c r="A78" s="385"/>
      <c r="B78" s="352" t="s">
        <v>103</v>
      </c>
      <c r="C78" s="353"/>
      <c r="D78" s="353"/>
      <c r="E78" s="353"/>
      <c r="F78" s="354"/>
      <c r="G78" s="355"/>
      <c r="H78" s="356"/>
      <c r="I78" s="357"/>
      <c r="J78" s="358"/>
      <c r="K78" s="361"/>
      <c r="L78" s="372"/>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v>25</v>
      </c>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163</v>
      </c>
      <c r="M81" s="373"/>
      <c r="N81" s="373"/>
      <c r="O81" s="373"/>
      <c r="P81" s="373"/>
      <c r="Q81" s="373"/>
      <c r="R81" s="373"/>
      <c r="S81" s="374"/>
    </row>
    <row r="82" spans="1:19" ht="15" customHeight="1" x14ac:dyDescent="0.25">
      <c r="A82" s="385"/>
      <c r="B82" s="352" t="s">
        <v>110</v>
      </c>
      <c r="C82" s="353"/>
      <c r="D82" s="353"/>
      <c r="E82" s="353"/>
      <c r="F82" s="354"/>
      <c r="G82" s="355"/>
      <c r="H82" s="356"/>
      <c r="I82" s="357"/>
      <c r="J82" s="358"/>
      <c r="K82" s="361"/>
      <c r="L82" s="372"/>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c r="M83" s="373"/>
      <c r="N83" s="373"/>
      <c r="O83" s="373"/>
      <c r="P83" s="373"/>
      <c r="Q83" s="373"/>
      <c r="R83" s="373"/>
      <c r="S83" s="374"/>
    </row>
    <row r="84" spans="1:19" ht="15" customHeight="1" x14ac:dyDescent="0.25">
      <c r="A84" s="385"/>
      <c r="B84" s="366" t="s">
        <v>11</v>
      </c>
      <c r="C84" s="367"/>
      <c r="D84" s="367"/>
      <c r="E84" s="367"/>
      <c r="F84" s="368"/>
      <c r="G84" s="369">
        <f>P1_POWiR!H91</f>
        <v>0</v>
      </c>
      <c r="H84" s="370"/>
      <c r="I84" s="371"/>
      <c r="J84" s="358"/>
      <c r="K84" s="361"/>
      <c r="L84" s="372"/>
      <c r="M84" s="373"/>
      <c r="N84" s="373"/>
      <c r="O84" s="373"/>
      <c r="P84" s="373"/>
      <c r="Q84" s="373"/>
      <c r="R84" s="373"/>
      <c r="S84" s="374"/>
    </row>
    <row r="85" spans="1:19" ht="15" customHeight="1" x14ac:dyDescent="0.25">
      <c r="A85" s="385"/>
      <c r="B85" s="375" t="s">
        <v>114</v>
      </c>
      <c r="C85" s="376"/>
      <c r="D85" s="376"/>
      <c r="E85" s="376"/>
      <c r="F85" s="377"/>
      <c r="G85" s="378">
        <f>SUM(G84,G71)</f>
        <v>25</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P1_POWiR!F91</f>
        <v>zaliczenie</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172</v>
      </c>
      <c r="C90" s="321"/>
      <c r="D90" s="321"/>
      <c r="E90" s="322"/>
      <c r="F90" s="495">
        <v>1</v>
      </c>
      <c r="G90" s="324"/>
      <c r="H90" s="324"/>
      <c r="I90" s="325"/>
      <c r="J90" s="344"/>
      <c r="K90" s="345"/>
      <c r="L90" s="326" t="s">
        <v>122</v>
      </c>
      <c r="M90" s="327"/>
      <c r="N90" s="327"/>
      <c r="O90" s="327"/>
      <c r="P90" s="327"/>
      <c r="Q90" s="327"/>
      <c r="R90" s="327"/>
      <c r="S90" s="328"/>
    </row>
    <row r="91" spans="1:19" ht="15" customHeight="1" x14ac:dyDescent="0.25">
      <c r="A91" s="340"/>
      <c r="B91" s="320"/>
      <c r="C91" s="321"/>
      <c r="D91" s="321"/>
      <c r="E91" s="322"/>
      <c r="F91" s="323"/>
      <c r="G91" s="324"/>
      <c r="H91" s="324"/>
      <c r="I91" s="325"/>
      <c r="J91" s="344"/>
      <c r="K91" s="345"/>
      <c r="L91" s="326" t="s">
        <v>123</v>
      </c>
      <c r="M91" s="327"/>
      <c r="N91" s="327"/>
      <c r="O91" s="327"/>
      <c r="P91" s="327"/>
      <c r="Q91" s="327"/>
      <c r="R91" s="327"/>
      <c r="S91" s="328"/>
    </row>
    <row r="92" spans="1:19" ht="15" customHeight="1" x14ac:dyDescent="0.25">
      <c r="A92" s="340"/>
      <c r="B92" s="320"/>
      <c r="C92" s="321"/>
      <c r="D92" s="321"/>
      <c r="E92" s="322"/>
      <c r="F92" s="323"/>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1261</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1262</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1263</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4D00-000000000000}">
      <formula1>ZAL</formula1>
    </dataValidation>
    <dataValidation type="list" allowBlank="1" showInputMessage="1" showErrorMessage="1" sqref="L7" xr:uid="{00000000-0002-0000-4D00-000001000000}">
      <formula1>STATUS</formula1>
    </dataValidation>
    <dataValidation type="list" allowBlank="1" showInputMessage="1" showErrorMessage="1" sqref="L72:L79" xr:uid="{00000000-0002-0000-4D00-000002000000}">
      <formula1>METODY</formula1>
    </dataValidation>
    <dataValidation type="list" allowBlank="1" showInputMessage="1" showErrorMessage="1" sqref="L81:L85" xr:uid="{00000000-0002-0000-4D00-000003000000}">
      <formula1>PRAC_STUD</formula1>
    </dataValidation>
    <dataValidation type="list" allowBlank="1" showInputMessage="1" showErrorMessage="1" sqref="N14:S33" xr:uid="{00000000-0002-0000-4D00-000004000000}">
      <formula1>KEW_P1</formula1>
    </dataValidation>
    <dataValidation type="list" allowBlank="1" showInputMessage="1" showErrorMessage="1" sqref="N34:S53" xr:uid="{00000000-0002-0000-4D00-000005000000}">
      <formula1>KEU_P1</formula1>
    </dataValidation>
    <dataValidation type="list" allowBlank="1" showInputMessage="1" showErrorMessage="1" sqref="N54:S68" xr:uid="{00000000-0002-0000-4D00-000006000000}">
      <formula1>KEK_P1</formula1>
    </dataValidation>
  </dataValidations>
  <hyperlinks>
    <hyperlink ref="O13" r:id="rId1" xr:uid="{00000000-0004-0000-4D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Arkusz74">
    <tabColor rgb="FF9797FF"/>
    <pageSetUpPr fitToPage="1"/>
  </sheetPr>
  <dimension ref="A1:S29"/>
  <sheetViews>
    <sheetView showGridLines="0" topLeftCell="A22" zoomScale="90" zoomScaleNormal="90" zoomScaleSheetLayoutView="50" workbookViewId="0">
      <selection activeCell="I33" sqref="I33"/>
    </sheetView>
  </sheetViews>
  <sheetFormatPr defaultColWidth="8.7109375" defaultRowHeight="15" x14ac:dyDescent="0.25"/>
  <cols>
    <col min="1" max="1" width="16.7109375" customWidth="1"/>
    <col min="2" max="2" width="10.7109375" customWidth="1"/>
    <col min="3" max="3" width="8.7109375" customWidth="1"/>
    <col min="4" max="4" width="14.7109375" customWidth="1"/>
    <col min="5" max="5" width="8.7109375" customWidth="1"/>
    <col min="6" max="6" width="12.7109375" customWidth="1"/>
    <col min="7" max="7" width="14.7109375" customWidth="1"/>
    <col min="8" max="8" width="9.7109375" customWidth="1"/>
    <col min="9" max="9" width="10.7109375" customWidth="1"/>
    <col min="10" max="10" width="14.7109375" customWidth="1"/>
    <col min="11" max="11" width="10.7109375" customWidth="1"/>
    <col min="12" max="12" width="8.7109375" customWidth="1"/>
    <col min="13" max="13" width="14.7109375" customWidth="1"/>
    <col min="14" max="14" width="10.7109375" customWidth="1"/>
    <col min="15" max="15" width="8.7109375" customWidth="1"/>
    <col min="16" max="16" width="14.7109375" customWidth="1"/>
    <col min="17" max="17" width="8.7109375" customWidth="1"/>
    <col min="18" max="18" width="16.42578125" customWidth="1"/>
    <col min="19" max="19" width="14.7109375" customWidth="1"/>
  </cols>
  <sheetData>
    <row r="1" spans="1:19" ht="26.25" thickBot="1" x14ac:dyDescent="0.3">
      <c r="A1" s="230" t="str">
        <f>P1_POWiR!B2</f>
        <v>2022/2023</v>
      </c>
      <c r="B1" s="231"/>
      <c r="C1" s="32"/>
      <c r="D1" s="32"/>
      <c r="E1" s="1"/>
    </row>
    <row r="2" spans="1:19" ht="10.15" customHeight="1" thickBot="1" x14ac:dyDescent="0.3"/>
    <row r="3" spans="1:19" ht="39" customHeight="1" thickBot="1" x14ac:dyDescent="0.3">
      <c r="A3" s="232" t="s">
        <v>26</v>
      </c>
      <c r="B3" s="233"/>
      <c r="C3" s="235" t="str">
        <f>P1_POWiR!B93</f>
        <v>Moduł P1/17</v>
      </c>
      <c r="D3" s="236"/>
      <c r="E3" s="236"/>
      <c r="F3" s="236"/>
      <c r="G3" s="237"/>
      <c r="H3" s="2"/>
      <c r="I3" s="2"/>
      <c r="J3" s="2"/>
      <c r="K3" s="2"/>
      <c r="L3" s="2"/>
      <c r="M3" s="2"/>
      <c r="N3" s="3"/>
      <c r="O3" s="3"/>
      <c r="P3" s="3"/>
      <c r="Q3" s="3"/>
      <c r="R3" s="3"/>
    </row>
    <row r="4" spans="1:19" ht="39.75" customHeight="1" thickBot="1" x14ac:dyDescent="0.3">
      <c r="A4" s="234" t="s">
        <v>27</v>
      </c>
      <c r="B4" s="234"/>
      <c r="C4" s="224" t="str">
        <f>P1_POWiR!C93</f>
        <v>MODUŁ SPECJALNOŚCIOWY (4-POWiR)</v>
      </c>
      <c r="D4" s="225"/>
      <c r="E4" s="225"/>
      <c r="F4" s="225"/>
      <c r="G4" s="225"/>
      <c r="H4" s="225"/>
      <c r="I4" s="225"/>
      <c r="J4" s="225"/>
      <c r="K4" s="225"/>
      <c r="L4" s="226"/>
      <c r="M4" s="229" t="s">
        <v>28</v>
      </c>
      <c r="N4" s="229"/>
      <c r="O4" s="62">
        <f>P1_POWiR!E93</f>
        <v>22</v>
      </c>
      <c r="P4" s="227" t="s">
        <v>29</v>
      </c>
      <c r="Q4" s="228"/>
      <c r="R4" s="221" t="str">
        <f>P1_POWiR!J93</f>
        <v>dr J.Balcer</v>
      </c>
      <c r="S4" s="223"/>
    </row>
    <row r="5" spans="1:19" ht="10.15" customHeight="1" thickBot="1" x14ac:dyDescent="0.3">
      <c r="A5" s="244"/>
      <c r="B5" s="244"/>
      <c r="C5" s="244"/>
      <c r="D5" s="244"/>
      <c r="E5" s="244"/>
      <c r="F5" s="244"/>
      <c r="G5" s="244"/>
      <c r="H5" s="244"/>
      <c r="I5" s="244"/>
      <c r="J5" s="244"/>
      <c r="K5" s="244"/>
      <c r="L5" s="244"/>
      <c r="M5" s="244"/>
      <c r="N5" s="244"/>
      <c r="O5" s="244"/>
      <c r="P5" s="244"/>
      <c r="Q5" s="244"/>
      <c r="R5" s="244"/>
      <c r="S5" s="244"/>
    </row>
    <row r="6" spans="1:19" ht="43.35" customHeight="1" thickBot="1" x14ac:dyDescent="0.3">
      <c r="A6" s="234" t="s">
        <v>30</v>
      </c>
      <c r="B6" s="234"/>
      <c r="C6" s="235" t="str">
        <f>P1_POWiR!B3</f>
        <v>PEDAGOGIKA</v>
      </c>
      <c r="D6" s="236"/>
      <c r="E6" s="237"/>
      <c r="F6" s="4" t="str">
        <f>P1_POWiR!B4</f>
        <v>I stopnia</v>
      </c>
      <c r="G6" s="61" t="s">
        <v>31</v>
      </c>
      <c r="H6" s="5" t="s">
        <v>170</v>
      </c>
      <c r="I6" s="61" t="s">
        <v>33</v>
      </c>
      <c r="J6" s="5">
        <v>6</v>
      </c>
      <c r="K6" s="247" t="s">
        <v>34</v>
      </c>
      <c r="L6" s="248"/>
      <c r="M6" s="245" t="s">
        <v>35</v>
      </c>
      <c r="N6" s="245"/>
      <c r="O6" s="246" t="s">
        <v>36</v>
      </c>
      <c r="P6" s="246"/>
      <c r="Q6" s="40" t="s">
        <v>37</v>
      </c>
      <c r="R6" s="85" t="s">
        <v>38</v>
      </c>
      <c r="S6" s="62">
        <f>P1_POWiR!G93</f>
        <v>112</v>
      </c>
    </row>
    <row r="7" spans="1:19" ht="10.15" customHeight="1" thickBot="1" x14ac:dyDescent="0.3">
      <c r="B7" s="7"/>
      <c r="C7" s="7"/>
      <c r="D7" s="7"/>
      <c r="E7" s="7"/>
      <c r="F7" s="7"/>
      <c r="G7" s="7"/>
      <c r="H7" s="7"/>
      <c r="I7" s="7"/>
      <c r="J7" s="7"/>
      <c r="K7" s="7"/>
      <c r="L7" s="7"/>
      <c r="M7" s="7"/>
      <c r="N7" s="7"/>
      <c r="O7" s="8"/>
      <c r="P7" s="7"/>
      <c r="Q7" s="7"/>
      <c r="R7" s="7"/>
    </row>
    <row r="8" spans="1:19" ht="15" customHeight="1" x14ac:dyDescent="0.25">
      <c r="A8" s="249"/>
      <c r="B8" s="250"/>
      <c r="C8" s="250"/>
      <c r="D8" s="250"/>
      <c r="E8" s="250"/>
      <c r="F8" s="250"/>
      <c r="G8" s="250"/>
      <c r="H8" s="250"/>
      <c r="I8" s="250"/>
      <c r="J8" s="250"/>
      <c r="K8" s="250"/>
      <c r="L8" s="250"/>
      <c r="M8" s="250"/>
      <c r="N8" s="250"/>
      <c r="O8" s="250"/>
      <c r="P8" s="250"/>
      <c r="Q8" s="250"/>
      <c r="R8" s="250"/>
      <c r="S8" s="251"/>
    </row>
    <row r="9" spans="1:19" ht="30" customHeight="1" x14ac:dyDescent="0.25">
      <c r="A9" s="252" t="s">
        <v>39</v>
      </c>
      <c r="B9" s="253"/>
      <c r="C9" s="253"/>
      <c r="D9" s="253"/>
      <c r="E9" s="253"/>
      <c r="F9" s="253"/>
      <c r="G9" s="253"/>
      <c r="H9" s="253"/>
      <c r="I9" s="253"/>
      <c r="J9" s="253"/>
      <c r="K9" s="253"/>
      <c r="L9" s="253"/>
      <c r="M9" s="253"/>
      <c r="N9" s="253"/>
      <c r="O9" s="253"/>
      <c r="P9" s="253"/>
      <c r="Q9" s="253"/>
      <c r="R9" s="253"/>
      <c r="S9" s="254"/>
    </row>
    <row r="10" spans="1:19" ht="15" customHeight="1" x14ac:dyDescent="0.25">
      <c r="A10" s="255" t="s">
        <v>40</v>
      </c>
      <c r="B10" s="256"/>
      <c r="C10" s="256"/>
      <c r="D10" s="256"/>
      <c r="E10" s="256"/>
      <c r="F10" s="256"/>
      <c r="G10" s="256"/>
      <c r="H10" s="256"/>
      <c r="I10" s="256"/>
      <c r="J10" s="256"/>
      <c r="K10" s="256"/>
      <c r="L10" s="256"/>
      <c r="M10" s="256"/>
      <c r="N10" s="256"/>
      <c r="O10" s="256"/>
      <c r="P10" s="256"/>
      <c r="Q10" s="256"/>
      <c r="R10" s="256"/>
      <c r="S10" s="257"/>
    </row>
    <row r="11" spans="1:19" ht="100.15" customHeight="1" thickBot="1" x14ac:dyDescent="0.3">
      <c r="A11" s="258" t="s">
        <v>1112</v>
      </c>
      <c r="B11" s="259"/>
      <c r="C11" s="259"/>
      <c r="D11" s="259"/>
      <c r="E11" s="259"/>
      <c r="F11" s="259"/>
      <c r="G11" s="259"/>
      <c r="H11" s="259"/>
      <c r="I11" s="259"/>
      <c r="J11" s="259"/>
      <c r="K11" s="259"/>
      <c r="L11" s="259"/>
      <c r="M11" s="259"/>
      <c r="N11" s="259"/>
      <c r="O11" s="259"/>
      <c r="P11" s="259"/>
      <c r="Q11" s="259"/>
      <c r="R11" s="259"/>
      <c r="S11" s="260"/>
    </row>
    <row r="12" spans="1:19" ht="10.15" customHeight="1" thickBot="1" x14ac:dyDescent="0.3">
      <c r="A12" s="264"/>
      <c r="B12" s="264"/>
      <c r="C12" s="264"/>
      <c r="D12" s="264"/>
      <c r="E12" s="264"/>
      <c r="F12" s="264"/>
      <c r="G12" s="264"/>
      <c r="H12" s="264"/>
      <c r="I12" s="264"/>
      <c r="J12" s="264"/>
      <c r="K12" s="264"/>
      <c r="L12" s="264"/>
      <c r="M12" s="264"/>
      <c r="N12" s="264"/>
      <c r="O12" s="264"/>
      <c r="P12" s="264"/>
      <c r="Q12" s="264"/>
      <c r="R12" s="264"/>
      <c r="S12" s="264"/>
    </row>
    <row r="13" spans="1:19" ht="15" customHeight="1" x14ac:dyDescent="0.25">
      <c r="A13" s="58"/>
      <c r="B13" s="59"/>
      <c r="C13" s="59"/>
      <c r="D13" s="59"/>
      <c r="E13" s="59"/>
      <c r="F13" s="59"/>
      <c r="G13" s="59"/>
      <c r="H13" s="59"/>
      <c r="I13" s="59"/>
      <c r="J13" s="59"/>
      <c r="K13" s="59"/>
      <c r="L13" s="59"/>
      <c r="M13" s="59"/>
      <c r="N13" s="59"/>
      <c r="O13" s="59"/>
      <c r="P13" s="59"/>
      <c r="Q13" s="59"/>
      <c r="R13" s="59"/>
      <c r="S13" s="60"/>
    </row>
    <row r="14" spans="1:19" ht="30" customHeight="1" x14ac:dyDescent="0.25">
      <c r="A14" s="252" t="s">
        <v>41</v>
      </c>
      <c r="B14" s="253"/>
      <c r="C14" s="253"/>
      <c r="D14" s="253"/>
      <c r="E14" s="253"/>
      <c r="F14" s="253"/>
      <c r="G14" s="253"/>
      <c r="H14" s="253"/>
      <c r="I14" s="253"/>
      <c r="J14" s="253"/>
      <c r="K14" s="253"/>
      <c r="L14" s="253"/>
      <c r="M14" s="253"/>
      <c r="N14" s="253"/>
      <c r="O14" s="253"/>
      <c r="P14" s="253"/>
      <c r="Q14" s="253"/>
      <c r="R14" s="253"/>
      <c r="S14" s="254"/>
    </row>
    <row r="15" spans="1:19" s="9" customFormat="1" ht="15" customHeight="1" x14ac:dyDescent="0.25">
      <c r="A15" s="268" t="s">
        <v>42</v>
      </c>
      <c r="B15" s="269"/>
      <c r="C15" s="269"/>
      <c r="D15" s="269"/>
      <c r="E15" s="269"/>
      <c r="F15" s="269"/>
      <c r="G15" s="269"/>
      <c r="H15" s="269"/>
      <c r="I15" s="269"/>
      <c r="J15" s="269"/>
      <c r="K15" s="269"/>
      <c r="L15" s="269"/>
      <c r="M15" s="269"/>
      <c r="N15" s="269"/>
      <c r="O15" s="269"/>
      <c r="P15" s="269"/>
      <c r="Q15" s="269"/>
      <c r="R15" s="269"/>
      <c r="S15" s="270"/>
    </row>
    <row r="16" spans="1:19" ht="48.75" customHeight="1" thickBot="1" x14ac:dyDescent="0.3">
      <c r="A16" s="265" t="s">
        <v>1113</v>
      </c>
      <c r="B16" s="266"/>
      <c r="C16" s="266"/>
      <c r="D16" s="266"/>
      <c r="E16" s="266"/>
      <c r="F16" s="266"/>
      <c r="G16" s="266"/>
      <c r="H16" s="266"/>
      <c r="I16" s="266"/>
      <c r="J16" s="266"/>
      <c r="K16" s="266"/>
      <c r="L16" s="266"/>
      <c r="M16" s="266"/>
      <c r="N16" s="266"/>
      <c r="O16" s="266"/>
      <c r="P16" s="266"/>
      <c r="Q16" s="266"/>
      <c r="R16" s="266"/>
      <c r="S16" s="267"/>
    </row>
    <row r="17" spans="1:19" ht="10.15" customHeight="1" thickBot="1" x14ac:dyDescent="0.3">
      <c r="A17" s="264"/>
      <c r="B17" s="264"/>
      <c r="C17" s="264"/>
      <c r="D17" s="264"/>
      <c r="E17" s="264"/>
      <c r="F17" s="264"/>
      <c r="G17" s="264"/>
      <c r="H17" s="264"/>
      <c r="I17" s="264"/>
      <c r="J17" s="264"/>
      <c r="K17" s="264"/>
      <c r="L17" s="264"/>
      <c r="M17" s="264"/>
      <c r="N17" s="264"/>
      <c r="O17" s="264"/>
      <c r="P17" s="264"/>
      <c r="Q17" s="264"/>
      <c r="R17" s="264"/>
      <c r="S17" s="264"/>
    </row>
    <row r="18" spans="1:19" ht="15" customHeight="1" x14ac:dyDescent="0.25">
      <c r="A18" s="249"/>
      <c r="B18" s="250"/>
      <c r="C18" s="250"/>
      <c r="D18" s="250"/>
      <c r="E18" s="250"/>
      <c r="F18" s="250"/>
      <c r="G18" s="250"/>
      <c r="H18" s="250"/>
      <c r="I18" s="250"/>
      <c r="J18" s="250"/>
      <c r="K18" s="250"/>
      <c r="L18" s="250"/>
      <c r="M18" s="250"/>
      <c r="N18" s="250"/>
      <c r="O18" s="250"/>
      <c r="P18" s="250"/>
      <c r="Q18" s="250"/>
      <c r="R18" s="250"/>
      <c r="S18" s="251"/>
    </row>
    <row r="19" spans="1:19" ht="30" customHeight="1" x14ac:dyDescent="0.25">
      <c r="A19" s="252" t="s">
        <v>43</v>
      </c>
      <c r="B19" s="253"/>
      <c r="C19" s="253"/>
      <c r="D19" s="253"/>
      <c r="E19" s="253"/>
      <c r="F19" s="253"/>
      <c r="G19" s="253"/>
      <c r="H19" s="253"/>
      <c r="I19" s="253"/>
      <c r="J19" s="253"/>
      <c r="K19" s="253"/>
      <c r="L19" s="253"/>
      <c r="M19" s="253"/>
      <c r="N19" s="253"/>
      <c r="O19" s="253"/>
      <c r="P19" s="253"/>
      <c r="Q19" s="253"/>
      <c r="R19" s="253"/>
      <c r="S19" s="254"/>
    </row>
    <row r="20" spans="1:19" ht="15" customHeight="1" x14ac:dyDescent="0.25">
      <c r="A20" s="268" t="s">
        <v>44</v>
      </c>
      <c r="B20" s="269"/>
      <c r="C20" s="269"/>
      <c r="D20" s="269"/>
      <c r="E20" s="269"/>
      <c r="F20" s="269"/>
      <c r="G20" s="269"/>
      <c r="H20" s="269"/>
      <c r="I20" s="269"/>
      <c r="J20" s="269"/>
      <c r="K20" s="269"/>
      <c r="L20" s="269"/>
      <c r="M20" s="269"/>
      <c r="N20" s="269"/>
      <c r="O20" s="269"/>
      <c r="P20" s="269"/>
      <c r="Q20" s="269"/>
      <c r="R20" s="269"/>
      <c r="S20" s="270"/>
    </row>
    <row r="21" spans="1:19" ht="40.15" customHeight="1" x14ac:dyDescent="0.25">
      <c r="A21" s="271" t="s">
        <v>45</v>
      </c>
      <c r="B21" s="272"/>
      <c r="C21" s="272"/>
      <c r="D21" s="272"/>
      <c r="E21" s="272"/>
      <c r="F21" s="273"/>
      <c r="G21" s="274" t="s">
        <v>46</v>
      </c>
      <c r="H21" s="275"/>
      <c r="I21" s="275"/>
      <c r="J21" s="275"/>
      <c r="K21" s="275"/>
      <c r="L21" s="275"/>
      <c r="M21" s="277"/>
      <c r="N21" s="274" t="s">
        <v>47</v>
      </c>
      <c r="O21" s="275"/>
      <c r="P21" s="275"/>
      <c r="Q21" s="275"/>
      <c r="R21" s="275"/>
      <c r="S21" s="276"/>
    </row>
    <row r="22" spans="1:19" ht="127.5" customHeight="1" thickBot="1" x14ac:dyDescent="0.3">
      <c r="A22" s="462" t="s">
        <v>1114</v>
      </c>
      <c r="B22" s="262"/>
      <c r="C22" s="262"/>
      <c r="D22" s="262"/>
      <c r="E22" s="262"/>
      <c r="F22" s="262"/>
      <c r="G22" s="262" t="s">
        <v>1115</v>
      </c>
      <c r="H22" s="262"/>
      <c r="I22" s="262"/>
      <c r="J22" s="262"/>
      <c r="K22" s="262"/>
      <c r="L22" s="262"/>
      <c r="M22" s="262"/>
      <c r="N22" s="262" t="s">
        <v>1116</v>
      </c>
      <c r="O22" s="262"/>
      <c r="P22" s="262"/>
      <c r="Q22" s="262"/>
      <c r="R22" s="262"/>
      <c r="S22" s="263"/>
    </row>
    <row r="23" spans="1:19" ht="10.15" customHeight="1" thickBot="1" x14ac:dyDescent="0.3">
      <c r="A23" s="264"/>
      <c r="B23" s="264"/>
      <c r="C23" s="264"/>
      <c r="D23" s="264"/>
      <c r="E23" s="264"/>
      <c r="F23" s="264"/>
      <c r="G23" s="264"/>
      <c r="H23" s="264"/>
      <c r="I23" s="264"/>
      <c r="J23" s="264"/>
      <c r="K23" s="264"/>
      <c r="L23" s="264"/>
      <c r="M23" s="264"/>
      <c r="N23" s="264"/>
      <c r="O23" s="264"/>
      <c r="P23" s="264"/>
      <c r="Q23" s="264"/>
      <c r="R23" s="264"/>
      <c r="S23" s="264"/>
    </row>
    <row r="24" spans="1:19" ht="15" customHeight="1" x14ac:dyDescent="0.25">
      <c r="A24" s="33"/>
      <c r="B24" s="34"/>
      <c r="C24" s="34"/>
      <c r="D24" s="34"/>
      <c r="E24" s="34"/>
      <c r="F24" s="34"/>
      <c r="G24" s="34"/>
      <c r="H24" s="34"/>
      <c r="I24" s="34"/>
      <c r="J24" s="34"/>
      <c r="K24" s="34"/>
      <c r="L24" s="34"/>
      <c r="M24" s="34"/>
      <c r="N24" s="34"/>
      <c r="O24" s="34"/>
      <c r="P24" s="34"/>
      <c r="Q24" s="34"/>
      <c r="R24" s="34"/>
      <c r="S24" s="35"/>
    </row>
    <row r="25" spans="1:19" ht="20.100000000000001" customHeight="1" x14ac:dyDescent="0.25">
      <c r="A25" s="278" t="s">
        <v>48</v>
      </c>
      <c r="B25" s="279"/>
      <c r="C25" s="279"/>
      <c r="D25" s="279"/>
      <c r="E25" s="279"/>
      <c r="F25" s="279"/>
      <c r="G25" s="279"/>
      <c r="H25" s="279"/>
      <c r="I25" s="279"/>
      <c r="J25" s="279"/>
      <c r="K25" s="279"/>
      <c r="L25" s="279"/>
      <c r="M25" s="279"/>
      <c r="N25" s="279"/>
      <c r="O25" s="279"/>
      <c r="P25" s="279"/>
      <c r="Q25" s="279"/>
      <c r="R25" s="279"/>
      <c r="S25" s="280"/>
    </row>
    <row r="26" spans="1:19" ht="25.15" customHeight="1" x14ac:dyDescent="0.25">
      <c r="A26" s="26" t="s">
        <v>49</v>
      </c>
      <c r="B26" s="281" t="str">
        <f>P1_POWiR!B93</f>
        <v>Moduł P1/17</v>
      </c>
      <c r="C26" s="282"/>
      <c r="D26" s="132" t="str">
        <f>P1_POWiR!B94</f>
        <v>Przedmiot 17.1.</v>
      </c>
      <c r="E26" s="289" t="str">
        <f>P1_POWiR!B93</f>
        <v>Moduł P1/17</v>
      </c>
      <c r="F26" s="290"/>
      <c r="G26" s="133" t="str">
        <f>P1_POWiR!B95</f>
        <v>Przedmiot 17.2.</v>
      </c>
      <c r="H26" s="505" t="str">
        <f>P1_POWiR!B93</f>
        <v>Moduł P1/17</v>
      </c>
      <c r="I26" s="505"/>
      <c r="J26" s="134" t="str">
        <f>P1_POWiR!B96</f>
        <v>Przedmiot 17.3.</v>
      </c>
      <c r="K26" s="463" t="str">
        <f>P1_POWiR!B93</f>
        <v>Moduł P1/17</v>
      </c>
      <c r="L26" s="463"/>
      <c r="M26" s="135" t="str">
        <f>P1_POWiR!B97</f>
        <v>Przedmiot 17.4.</v>
      </c>
      <c r="N26" s="307" t="str">
        <f>P1_POWiR!B93</f>
        <v>Moduł P1/17</v>
      </c>
      <c r="O26" s="308"/>
      <c r="P26" s="136" t="str">
        <f>P1_POWiR!B98</f>
        <v>Przedmiot 17.5.</v>
      </c>
      <c r="Q26" s="464" t="str">
        <f>P1_POWiR!B93</f>
        <v>Moduł P1/17</v>
      </c>
      <c r="R26" s="465"/>
      <c r="S26" s="137" t="str">
        <f>P1_POWiR!B99</f>
        <v>Przedmiot 17.6.</v>
      </c>
    </row>
    <row r="27" spans="1:19" ht="59.25" customHeight="1" x14ac:dyDescent="0.25">
      <c r="A27" s="26" t="s">
        <v>50</v>
      </c>
      <c r="B27" s="286" t="str">
        <f>P1_POWiR!C94</f>
        <v>Psychoterapia i socjoterapia</v>
      </c>
      <c r="C27" s="287"/>
      <c r="D27" s="287"/>
      <c r="E27" s="291" t="str">
        <f>P1_POWiR!C95</f>
        <v>Metodyka pracy asystenta rodziny</v>
      </c>
      <c r="F27" s="292"/>
      <c r="G27" s="293"/>
      <c r="H27" s="506" t="str">
        <f>P1_POWiR!C96</f>
        <v>Metodyka oddziaływań socjoterapeutycznych</v>
      </c>
      <c r="I27" s="506"/>
      <c r="J27" s="506"/>
      <c r="K27" s="500" t="str">
        <f>P1_POWiR!C97</f>
        <v>Konflikty rodzinne i ich rozwiązywanie</v>
      </c>
      <c r="L27" s="500"/>
      <c r="M27" s="500"/>
      <c r="N27" s="313" t="str">
        <f>P1_POWiR!C98</f>
        <v>Warsztat wychowawcy placówek opiekuńczo-wychowawczych</v>
      </c>
      <c r="O27" s="314"/>
      <c r="P27" s="484"/>
      <c r="Q27" s="502" t="str">
        <f>P1_POWiR!C99</f>
        <v>seminarium dyplomowe</v>
      </c>
      <c r="R27" s="503"/>
      <c r="S27" s="504"/>
    </row>
    <row r="28" spans="1:19" ht="30" customHeight="1" thickBot="1" x14ac:dyDescent="0.3">
      <c r="A28" s="36" t="s">
        <v>51</v>
      </c>
      <c r="B28" s="283">
        <f>P1_POWiR!E94</f>
        <v>4</v>
      </c>
      <c r="C28" s="284"/>
      <c r="D28" s="284"/>
      <c r="E28" s="294">
        <f>P1_POWiR!E95</f>
        <v>4</v>
      </c>
      <c r="F28" s="295"/>
      <c r="G28" s="296"/>
      <c r="H28" s="507">
        <f>P1_POWiR!E96</f>
        <v>4</v>
      </c>
      <c r="I28" s="507"/>
      <c r="J28" s="507"/>
      <c r="K28" s="501">
        <f>P1_POWiR!E97</f>
        <v>2</v>
      </c>
      <c r="L28" s="501"/>
      <c r="M28" s="501"/>
      <c r="N28" s="241">
        <f>P1_POWiR!E98</f>
        <v>2</v>
      </c>
      <c r="O28" s="242"/>
      <c r="P28" s="485"/>
      <c r="Q28" s="486">
        <f>P1_POWiR!E99</f>
        <v>6</v>
      </c>
      <c r="R28" s="487"/>
      <c r="S28" s="488"/>
    </row>
    <row r="29" spans="1:19" ht="34.5" hidden="1" customHeight="1" thickBot="1" x14ac:dyDescent="0.3">
      <c r="A29" s="67"/>
      <c r="B29" s="68"/>
      <c r="C29" s="69" t="s">
        <v>52</v>
      </c>
      <c r="D29" s="69"/>
      <c r="E29" s="70"/>
      <c r="F29" s="71"/>
      <c r="G29" s="72" t="s">
        <v>52</v>
      </c>
      <c r="H29" s="73"/>
      <c r="I29" s="74"/>
      <c r="J29" s="75" t="s">
        <v>52</v>
      </c>
      <c r="K29" s="75"/>
      <c r="L29" s="76"/>
      <c r="M29" s="77"/>
      <c r="N29" s="78" t="s">
        <v>52</v>
      </c>
      <c r="O29" s="79"/>
      <c r="P29" s="80"/>
      <c r="Q29" s="81"/>
      <c r="R29" s="82" t="s">
        <v>52</v>
      </c>
      <c r="S29" s="84"/>
    </row>
  </sheetData>
  <sheetProtection sheet="1" objects="1" scenarios="1"/>
  <mergeCells count="52">
    <mergeCell ref="A1:B1"/>
    <mergeCell ref="A3:B3"/>
    <mergeCell ref="C3:G3"/>
    <mergeCell ref="A4:B4"/>
    <mergeCell ref="C4:L4"/>
    <mergeCell ref="P4:Q4"/>
    <mergeCell ref="R4:S4"/>
    <mergeCell ref="A5:S5"/>
    <mergeCell ref="A6:B6"/>
    <mergeCell ref="C6:E6"/>
    <mergeCell ref="K6:L6"/>
    <mergeCell ref="M6:N6"/>
    <mergeCell ref="O6:P6"/>
    <mergeCell ref="M4:N4"/>
    <mergeCell ref="A20:S20"/>
    <mergeCell ref="A8:S8"/>
    <mergeCell ref="A9:S9"/>
    <mergeCell ref="A10:S10"/>
    <mergeCell ref="A11:S11"/>
    <mergeCell ref="A12:S12"/>
    <mergeCell ref="A14:S14"/>
    <mergeCell ref="A15:S15"/>
    <mergeCell ref="A16:S16"/>
    <mergeCell ref="A17:S17"/>
    <mergeCell ref="A18:S18"/>
    <mergeCell ref="A19:S19"/>
    <mergeCell ref="A21:F21"/>
    <mergeCell ref="G21:M21"/>
    <mergeCell ref="N21:S21"/>
    <mergeCell ref="A22:F22"/>
    <mergeCell ref="G22:M22"/>
    <mergeCell ref="N22:S22"/>
    <mergeCell ref="A23:S23"/>
    <mergeCell ref="A25:S25"/>
    <mergeCell ref="B26:C26"/>
    <mergeCell ref="E26:F26"/>
    <mergeCell ref="H26:I26"/>
    <mergeCell ref="K26:L26"/>
    <mergeCell ref="N26:O26"/>
    <mergeCell ref="Q26:R26"/>
    <mergeCell ref="Q28:S28"/>
    <mergeCell ref="B27:D27"/>
    <mergeCell ref="E27:G27"/>
    <mergeCell ref="H27:J27"/>
    <mergeCell ref="K27:M27"/>
    <mergeCell ref="N27:P27"/>
    <mergeCell ref="Q27:S27"/>
    <mergeCell ref="B28:D28"/>
    <mergeCell ref="E28:G28"/>
    <mergeCell ref="H28:J28"/>
    <mergeCell ref="K28:M28"/>
    <mergeCell ref="N28:P28"/>
  </mergeCells>
  <dataValidations count="2">
    <dataValidation type="textLength" allowBlank="1" showInputMessage="1" showErrorMessage="1" errorTitle="ilość znaków" error="treść powinna mieć pomiędzy 20 a 1100 znaków" sqref="A11:S11" xr:uid="{00000000-0002-0000-4E00-000000000000}">
      <formula1>20</formula1>
      <formula2>1200</formula2>
    </dataValidation>
    <dataValidation type="list" allowBlank="1" showInputMessage="1" showErrorMessage="1" sqref="M6:N6" xr:uid="{00000000-0002-0000-4E00-000001000000}">
      <formula1>STATUS</formula1>
    </dataValidation>
  </dataValidations>
  <hyperlinks>
    <hyperlink ref="G29" r:id="rId1" xr:uid="{00000000-0004-0000-4E00-000000000000}"/>
    <hyperlink ref="N29" r:id="rId2" xr:uid="{00000000-0004-0000-4E00-000001000000}"/>
    <hyperlink ref="R29" r:id="rId3" xr:uid="{00000000-0004-0000-4E00-000002000000}"/>
    <hyperlink ref="C29" r:id="rId4" xr:uid="{00000000-0004-0000-4E00-000003000000}"/>
    <hyperlink ref="J29" r:id="rId5" xr:uid="{00000000-0004-0000-4E00-000004000000}"/>
  </hyperlinks>
  <printOptions horizontalCentered="1"/>
  <pageMargins left="0.70866141732283472" right="0.70866141732283472" top="0.74803149606299213" bottom="0.74803149606299213" header="0.31496062992125984" footer="0.31496062992125984"/>
  <pageSetup paperSize="9" scale="55" orientation="landscape" r:id="rId6"/>
  <headerFooter>
    <oddHeader>&amp;C&amp;"Century Gothic,Pogrubiony"&amp;12&amp;K05-044KARTA MODUŁU</oddHeader>
  </headerFooter>
  <drawing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9">
    <tabColor rgb="FFD5D5FF"/>
    <pageSetUpPr fitToPage="1"/>
  </sheetPr>
  <dimension ref="A1:R29"/>
  <sheetViews>
    <sheetView showGridLines="0" topLeftCell="A13" zoomScale="90" zoomScaleNormal="90" zoomScaleSheetLayoutView="50" workbookViewId="0">
      <selection activeCell="L22" sqref="L22:R22"/>
    </sheetView>
  </sheetViews>
  <sheetFormatPr defaultColWidth="8.7109375" defaultRowHeight="15" x14ac:dyDescent="0.25"/>
  <cols>
    <col min="1" max="1" width="16.7109375" customWidth="1"/>
    <col min="2" max="3" width="10.7109375" customWidth="1"/>
    <col min="4" max="5" width="20.7109375" customWidth="1"/>
    <col min="6" max="9" width="10.7109375" customWidth="1"/>
    <col min="10" max="10" width="20.7109375" customWidth="1"/>
    <col min="11" max="18" width="10.7109375" customWidth="1"/>
  </cols>
  <sheetData>
    <row r="1" spans="1:18" ht="26.25" thickBot="1" x14ac:dyDescent="0.3">
      <c r="A1" s="230" t="str">
        <f>P1_POWiR!B2</f>
        <v>2022/2023</v>
      </c>
      <c r="B1" s="231"/>
      <c r="C1" s="32"/>
      <c r="D1" s="1"/>
    </row>
    <row r="2" spans="1:18" ht="10.15" customHeight="1" thickBot="1" x14ac:dyDescent="0.3"/>
    <row r="3" spans="1:18" ht="39" customHeight="1" thickBot="1" x14ac:dyDescent="0.3">
      <c r="A3" s="232" t="s">
        <v>26</v>
      </c>
      <c r="B3" s="233"/>
      <c r="C3" s="235" t="str">
        <f>P1_POWiR!B18</f>
        <v>Moduł P1/2</v>
      </c>
      <c r="D3" s="236"/>
      <c r="E3" s="236"/>
      <c r="F3" s="237"/>
      <c r="G3" s="2"/>
      <c r="H3" s="2"/>
      <c r="I3" s="2"/>
      <c r="J3" s="2"/>
      <c r="K3" s="2"/>
      <c r="L3" s="3"/>
      <c r="M3" s="3"/>
      <c r="N3" s="3"/>
      <c r="O3" s="3"/>
      <c r="P3" s="3"/>
      <c r="Q3" s="3"/>
    </row>
    <row r="4" spans="1:18" ht="39.75" customHeight="1" thickBot="1" x14ac:dyDescent="0.3">
      <c r="A4" s="234" t="s">
        <v>27</v>
      </c>
      <c r="B4" s="234"/>
      <c r="C4" s="224" t="str">
        <f>P1_POWiR!C18</f>
        <v>KOMPETENCJE KLUCZOWE</v>
      </c>
      <c r="D4" s="225"/>
      <c r="E4" s="225"/>
      <c r="F4" s="225"/>
      <c r="G4" s="225"/>
      <c r="H4" s="225"/>
      <c r="I4" s="225"/>
      <c r="J4" s="226"/>
      <c r="K4" s="229" t="s">
        <v>28</v>
      </c>
      <c r="L4" s="229"/>
      <c r="M4" s="62">
        <f>P1_POWiR!E18</f>
        <v>13</v>
      </c>
      <c r="N4" s="227" t="s">
        <v>29</v>
      </c>
      <c r="O4" s="228"/>
      <c r="P4" s="221" t="str">
        <f>P1_POWiR!J18</f>
        <v>dr G. Maniak</v>
      </c>
      <c r="Q4" s="222"/>
      <c r="R4" s="223"/>
    </row>
    <row r="5" spans="1:18" ht="10.15" customHeight="1" thickBot="1" x14ac:dyDescent="0.3">
      <c r="A5" s="244"/>
      <c r="B5" s="244"/>
      <c r="C5" s="244"/>
      <c r="D5" s="244"/>
      <c r="E5" s="244"/>
      <c r="F5" s="244"/>
      <c r="G5" s="244"/>
      <c r="H5" s="244"/>
      <c r="I5" s="244"/>
      <c r="J5" s="244"/>
      <c r="K5" s="244"/>
      <c r="L5" s="244"/>
      <c r="M5" s="244"/>
      <c r="N5" s="244"/>
      <c r="O5" s="244"/>
      <c r="P5" s="244"/>
      <c r="Q5" s="244"/>
      <c r="R5" s="244"/>
    </row>
    <row r="6" spans="1:18" ht="43.35" customHeight="1" thickBot="1" x14ac:dyDescent="0.3">
      <c r="A6" s="234" t="s">
        <v>30</v>
      </c>
      <c r="B6" s="234"/>
      <c r="C6" s="235" t="str">
        <f>P1_POWiR!B3</f>
        <v>PEDAGOGIKA</v>
      </c>
      <c r="D6" s="237"/>
      <c r="E6" s="4" t="str">
        <f>P1_POWiR!B4</f>
        <v>I stopnia</v>
      </c>
      <c r="F6" s="61" t="s">
        <v>31</v>
      </c>
      <c r="G6" s="5" t="s">
        <v>32</v>
      </c>
      <c r="H6" s="61" t="s">
        <v>33</v>
      </c>
      <c r="I6" s="5">
        <v>1</v>
      </c>
      <c r="J6" s="6" t="s">
        <v>34</v>
      </c>
      <c r="K6" s="245" t="s">
        <v>35</v>
      </c>
      <c r="L6" s="245"/>
      <c r="M6" s="246" t="s">
        <v>36</v>
      </c>
      <c r="N6" s="246"/>
      <c r="O6" s="40" t="s">
        <v>37</v>
      </c>
      <c r="P6" s="247" t="s">
        <v>38</v>
      </c>
      <c r="Q6" s="248"/>
      <c r="R6" s="62">
        <f>P1_POWiR!G18</f>
        <v>74</v>
      </c>
    </row>
    <row r="7" spans="1:18" ht="10.15" customHeight="1" thickBot="1" x14ac:dyDescent="0.3">
      <c r="B7" s="7"/>
      <c r="C7" s="7"/>
      <c r="D7" s="7"/>
      <c r="E7" s="7"/>
      <c r="F7" s="7"/>
      <c r="G7" s="7"/>
      <c r="H7" s="7"/>
      <c r="I7" s="7"/>
      <c r="J7" s="7"/>
      <c r="K7" s="7"/>
      <c r="L7" s="7"/>
      <c r="M7" s="8"/>
      <c r="N7" s="7"/>
      <c r="O7" s="7"/>
      <c r="P7" s="7"/>
      <c r="Q7" s="7"/>
    </row>
    <row r="8" spans="1:18" ht="15" customHeight="1" x14ac:dyDescent="0.25">
      <c r="A8" s="249"/>
      <c r="B8" s="250"/>
      <c r="C8" s="250"/>
      <c r="D8" s="250"/>
      <c r="E8" s="250"/>
      <c r="F8" s="250"/>
      <c r="G8" s="250"/>
      <c r="H8" s="250"/>
      <c r="I8" s="250"/>
      <c r="J8" s="250"/>
      <c r="K8" s="250"/>
      <c r="L8" s="250"/>
      <c r="M8" s="250"/>
      <c r="N8" s="250"/>
      <c r="O8" s="250"/>
      <c r="P8" s="250"/>
      <c r="Q8" s="250"/>
      <c r="R8" s="251"/>
    </row>
    <row r="9" spans="1:18" ht="30" customHeight="1" x14ac:dyDescent="0.25">
      <c r="A9" s="252" t="s">
        <v>39</v>
      </c>
      <c r="B9" s="253"/>
      <c r="C9" s="253"/>
      <c r="D9" s="253"/>
      <c r="E9" s="253"/>
      <c r="F9" s="253"/>
      <c r="G9" s="253"/>
      <c r="H9" s="253"/>
      <c r="I9" s="253"/>
      <c r="J9" s="253"/>
      <c r="K9" s="253"/>
      <c r="L9" s="253"/>
      <c r="M9" s="253"/>
      <c r="N9" s="253"/>
      <c r="O9" s="253"/>
      <c r="P9" s="253"/>
      <c r="Q9" s="253"/>
      <c r="R9" s="254"/>
    </row>
    <row r="10" spans="1:18" ht="15" customHeight="1" x14ac:dyDescent="0.25">
      <c r="A10" s="255" t="s">
        <v>40</v>
      </c>
      <c r="B10" s="256"/>
      <c r="C10" s="256"/>
      <c r="D10" s="256"/>
      <c r="E10" s="256"/>
      <c r="F10" s="256"/>
      <c r="G10" s="256"/>
      <c r="H10" s="256"/>
      <c r="I10" s="256"/>
      <c r="J10" s="256"/>
      <c r="K10" s="256"/>
      <c r="L10" s="256"/>
      <c r="M10" s="256"/>
      <c r="N10" s="256"/>
      <c r="O10" s="256"/>
      <c r="P10" s="256"/>
      <c r="Q10" s="256"/>
      <c r="R10" s="257"/>
    </row>
    <row r="11" spans="1:18" ht="100.15" customHeight="1" thickBot="1" x14ac:dyDescent="0.3">
      <c r="A11" s="258" t="s">
        <v>613</v>
      </c>
      <c r="B11" s="259"/>
      <c r="C11" s="259"/>
      <c r="D11" s="259"/>
      <c r="E11" s="259"/>
      <c r="F11" s="259"/>
      <c r="G11" s="259"/>
      <c r="H11" s="259"/>
      <c r="I11" s="259"/>
      <c r="J11" s="259"/>
      <c r="K11" s="259"/>
      <c r="L11" s="259"/>
      <c r="M11" s="259"/>
      <c r="N11" s="259"/>
      <c r="O11" s="259"/>
      <c r="P11" s="259"/>
      <c r="Q11" s="259"/>
      <c r="R11" s="260"/>
    </row>
    <row r="12" spans="1:18" ht="10.15" customHeight="1" thickBot="1" x14ac:dyDescent="0.3">
      <c r="A12" s="264"/>
      <c r="B12" s="264"/>
      <c r="C12" s="264"/>
      <c r="D12" s="264"/>
      <c r="E12" s="264"/>
      <c r="F12" s="264"/>
      <c r="G12" s="264"/>
      <c r="H12" s="264"/>
      <c r="I12" s="264"/>
      <c r="J12" s="264"/>
      <c r="K12" s="264"/>
      <c r="L12" s="264"/>
      <c r="M12" s="264"/>
      <c r="N12" s="264"/>
      <c r="O12" s="264"/>
      <c r="P12" s="264"/>
      <c r="Q12" s="264"/>
      <c r="R12" s="264"/>
    </row>
    <row r="13" spans="1:18" ht="15" customHeight="1" x14ac:dyDescent="0.25">
      <c r="A13" s="58"/>
      <c r="B13" s="59"/>
      <c r="C13" s="59"/>
      <c r="D13" s="59"/>
      <c r="E13" s="59"/>
      <c r="F13" s="59"/>
      <c r="G13" s="59"/>
      <c r="H13" s="59"/>
      <c r="I13" s="59"/>
      <c r="J13" s="59"/>
      <c r="K13" s="59"/>
      <c r="L13" s="59"/>
      <c r="M13" s="59"/>
      <c r="N13" s="59"/>
      <c r="O13" s="59"/>
      <c r="P13" s="59"/>
      <c r="Q13" s="59"/>
      <c r="R13" s="60"/>
    </row>
    <row r="14" spans="1:18" ht="30" customHeight="1" x14ac:dyDescent="0.25">
      <c r="A14" s="252" t="s">
        <v>41</v>
      </c>
      <c r="B14" s="253"/>
      <c r="C14" s="253"/>
      <c r="D14" s="253"/>
      <c r="E14" s="253"/>
      <c r="F14" s="253"/>
      <c r="G14" s="253"/>
      <c r="H14" s="253"/>
      <c r="I14" s="253"/>
      <c r="J14" s="253"/>
      <c r="K14" s="253"/>
      <c r="L14" s="253"/>
      <c r="M14" s="253"/>
      <c r="N14" s="253"/>
      <c r="O14" s="253"/>
      <c r="P14" s="253"/>
      <c r="Q14" s="253"/>
      <c r="R14" s="254"/>
    </row>
    <row r="15" spans="1:18" s="9" customFormat="1" ht="15" customHeight="1" x14ac:dyDescent="0.25">
      <c r="A15" s="268" t="s">
        <v>42</v>
      </c>
      <c r="B15" s="269"/>
      <c r="C15" s="269"/>
      <c r="D15" s="269"/>
      <c r="E15" s="269"/>
      <c r="F15" s="269"/>
      <c r="G15" s="269"/>
      <c r="H15" s="269"/>
      <c r="I15" s="269"/>
      <c r="J15" s="269"/>
      <c r="K15" s="269"/>
      <c r="L15" s="269"/>
      <c r="M15" s="269"/>
      <c r="N15" s="269"/>
      <c r="O15" s="269"/>
      <c r="P15" s="269"/>
      <c r="Q15" s="269"/>
      <c r="R15" s="270"/>
    </row>
    <row r="16" spans="1:18" ht="48.75" customHeight="1" thickBot="1" x14ac:dyDescent="0.3">
      <c r="A16" s="265" t="s">
        <v>583</v>
      </c>
      <c r="B16" s="266"/>
      <c r="C16" s="266"/>
      <c r="D16" s="266"/>
      <c r="E16" s="266"/>
      <c r="F16" s="266"/>
      <c r="G16" s="266"/>
      <c r="H16" s="266"/>
      <c r="I16" s="266"/>
      <c r="J16" s="266"/>
      <c r="K16" s="266"/>
      <c r="L16" s="266"/>
      <c r="M16" s="266"/>
      <c r="N16" s="266"/>
      <c r="O16" s="266"/>
      <c r="P16" s="266"/>
      <c r="Q16" s="266"/>
      <c r="R16" s="267"/>
    </row>
    <row r="17" spans="1:18" ht="10.15" customHeight="1" thickBot="1" x14ac:dyDescent="0.3">
      <c r="A17" s="264"/>
      <c r="B17" s="264"/>
      <c r="C17" s="264"/>
      <c r="D17" s="264"/>
      <c r="E17" s="264"/>
      <c r="F17" s="264"/>
      <c r="G17" s="264"/>
      <c r="H17" s="264"/>
      <c r="I17" s="264"/>
      <c r="J17" s="264"/>
      <c r="K17" s="264"/>
      <c r="L17" s="264"/>
      <c r="M17" s="264"/>
      <c r="N17" s="264"/>
      <c r="O17" s="264"/>
      <c r="P17" s="264"/>
      <c r="Q17" s="264"/>
      <c r="R17" s="264"/>
    </row>
    <row r="18" spans="1:18" ht="15" customHeight="1" x14ac:dyDescent="0.25">
      <c r="A18" s="249"/>
      <c r="B18" s="250"/>
      <c r="C18" s="250"/>
      <c r="D18" s="250"/>
      <c r="E18" s="250"/>
      <c r="F18" s="250"/>
      <c r="G18" s="250"/>
      <c r="H18" s="250"/>
      <c r="I18" s="250"/>
      <c r="J18" s="250"/>
      <c r="K18" s="250"/>
      <c r="L18" s="250"/>
      <c r="M18" s="250"/>
      <c r="N18" s="250"/>
      <c r="O18" s="250"/>
      <c r="P18" s="250"/>
      <c r="Q18" s="250"/>
      <c r="R18" s="251"/>
    </row>
    <row r="19" spans="1:18" ht="30" customHeight="1" x14ac:dyDescent="0.25">
      <c r="A19" s="252" t="s">
        <v>43</v>
      </c>
      <c r="B19" s="253"/>
      <c r="C19" s="253"/>
      <c r="D19" s="253"/>
      <c r="E19" s="253"/>
      <c r="F19" s="253"/>
      <c r="G19" s="253"/>
      <c r="H19" s="253"/>
      <c r="I19" s="253"/>
      <c r="J19" s="253"/>
      <c r="K19" s="253"/>
      <c r="L19" s="253"/>
      <c r="M19" s="253"/>
      <c r="N19" s="253"/>
      <c r="O19" s="253"/>
      <c r="P19" s="253"/>
      <c r="Q19" s="253"/>
      <c r="R19" s="254"/>
    </row>
    <row r="20" spans="1:18" ht="15" customHeight="1" x14ac:dyDescent="0.25">
      <c r="A20" s="268" t="s">
        <v>44</v>
      </c>
      <c r="B20" s="269"/>
      <c r="C20" s="269"/>
      <c r="D20" s="269"/>
      <c r="E20" s="269"/>
      <c r="F20" s="269"/>
      <c r="G20" s="269"/>
      <c r="H20" s="269"/>
      <c r="I20" s="269"/>
      <c r="J20" s="269"/>
      <c r="K20" s="269"/>
      <c r="L20" s="269"/>
      <c r="M20" s="269"/>
      <c r="N20" s="269"/>
      <c r="O20" s="269"/>
      <c r="P20" s="269"/>
      <c r="Q20" s="269"/>
      <c r="R20" s="270"/>
    </row>
    <row r="21" spans="1:18" ht="40.15" customHeight="1" x14ac:dyDescent="0.25">
      <c r="A21" s="271" t="s">
        <v>45</v>
      </c>
      <c r="B21" s="272"/>
      <c r="C21" s="272"/>
      <c r="D21" s="272"/>
      <c r="E21" s="273"/>
      <c r="F21" s="274" t="s">
        <v>46</v>
      </c>
      <c r="G21" s="275"/>
      <c r="H21" s="275"/>
      <c r="I21" s="275"/>
      <c r="J21" s="275"/>
      <c r="K21" s="277"/>
      <c r="L21" s="274" t="s">
        <v>47</v>
      </c>
      <c r="M21" s="275"/>
      <c r="N21" s="275"/>
      <c r="O21" s="275"/>
      <c r="P21" s="275"/>
      <c r="Q21" s="275"/>
      <c r="R21" s="276"/>
    </row>
    <row r="22" spans="1:18" ht="127.5" customHeight="1" thickBot="1" x14ac:dyDescent="0.3">
      <c r="A22" s="462" t="s">
        <v>614</v>
      </c>
      <c r="B22" s="262"/>
      <c r="C22" s="262"/>
      <c r="D22" s="262"/>
      <c r="E22" s="262"/>
      <c r="F22" s="262" t="s">
        <v>615</v>
      </c>
      <c r="G22" s="262"/>
      <c r="H22" s="262"/>
      <c r="I22" s="262"/>
      <c r="J22" s="262"/>
      <c r="K22" s="262"/>
      <c r="L22" s="262" t="s">
        <v>616</v>
      </c>
      <c r="M22" s="262"/>
      <c r="N22" s="262"/>
      <c r="O22" s="262"/>
      <c r="P22" s="262"/>
      <c r="Q22" s="262"/>
      <c r="R22" s="263"/>
    </row>
    <row r="23" spans="1:18" ht="10.15" customHeight="1" thickBot="1" x14ac:dyDescent="0.3">
      <c r="A23" s="264"/>
      <c r="B23" s="264"/>
      <c r="C23" s="264"/>
      <c r="D23" s="264"/>
      <c r="E23" s="264"/>
      <c r="F23" s="264"/>
      <c r="G23" s="264"/>
      <c r="H23" s="264"/>
      <c r="I23" s="264"/>
      <c r="J23" s="264"/>
      <c r="K23" s="264"/>
      <c r="L23" s="264"/>
      <c r="M23" s="264"/>
      <c r="N23" s="264"/>
      <c r="O23" s="264"/>
      <c r="P23" s="264"/>
      <c r="Q23" s="264"/>
      <c r="R23" s="264"/>
    </row>
    <row r="24" spans="1:18" ht="15" customHeight="1" x14ac:dyDescent="0.25">
      <c r="A24" s="33"/>
      <c r="B24" s="34"/>
      <c r="C24" s="34"/>
      <c r="D24" s="34"/>
      <c r="E24" s="34"/>
      <c r="F24" s="34"/>
      <c r="G24" s="34"/>
      <c r="H24" s="34"/>
      <c r="I24" s="34"/>
      <c r="J24" s="34"/>
      <c r="K24" s="34"/>
      <c r="L24" s="34"/>
      <c r="M24" s="34"/>
      <c r="N24" s="34"/>
      <c r="O24" s="34"/>
      <c r="P24" s="34"/>
      <c r="Q24" s="34"/>
      <c r="R24" s="35"/>
    </row>
    <row r="25" spans="1:18" ht="20.100000000000001" customHeight="1" x14ac:dyDescent="0.25">
      <c r="A25" s="278" t="s">
        <v>48</v>
      </c>
      <c r="B25" s="279"/>
      <c r="C25" s="279"/>
      <c r="D25" s="279"/>
      <c r="E25" s="279"/>
      <c r="F25" s="279"/>
      <c r="G25" s="279"/>
      <c r="H25" s="279"/>
      <c r="I25" s="279"/>
      <c r="J25" s="279"/>
      <c r="K25" s="279"/>
      <c r="L25" s="279"/>
      <c r="M25" s="279"/>
      <c r="N25" s="279"/>
      <c r="O25" s="279"/>
      <c r="P25" s="279"/>
      <c r="Q25" s="279"/>
      <c r="R25" s="280"/>
    </row>
    <row r="26" spans="1:18" ht="25.15" customHeight="1" x14ac:dyDescent="0.25">
      <c r="A26" s="26" t="s">
        <v>49</v>
      </c>
      <c r="B26" s="281" t="str">
        <f>P1_POWiR!B18</f>
        <v>Moduł P1/2</v>
      </c>
      <c r="C26" s="282"/>
      <c r="D26" s="30" t="str">
        <f>P1_POWiR!B19</f>
        <v>Przedmiot 2.1.</v>
      </c>
      <c r="E26" s="50" t="str">
        <f>P1_POWiR!B18</f>
        <v>Moduł P1/2</v>
      </c>
      <c r="F26" s="289" t="str">
        <f>P1_POWiR!B20</f>
        <v>Przedmiot 2.2.</v>
      </c>
      <c r="G26" s="290"/>
      <c r="H26" s="297" t="str">
        <f>P1_POWiR!B18</f>
        <v>Moduł P1/2</v>
      </c>
      <c r="I26" s="298"/>
      <c r="J26" s="31" t="str">
        <f>P1_POWiR!B21</f>
        <v>Przedmiot 2.3.</v>
      </c>
      <c r="K26" s="305" t="str">
        <f>P1_POWiR!B18</f>
        <v>Moduł P1/2</v>
      </c>
      <c r="L26" s="306"/>
      <c r="M26" s="305" t="str">
        <f>P1_POWiR!B22</f>
        <v>Przedmiot 2.4.</v>
      </c>
      <c r="N26" s="306"/>
      <c r="O26" s="307" t="str">
        <f>P1_POWiR!B18</f>
        <v>Moduł P1/2</v>
      </c>
      <c r="P26" s="308"/>
      <c r="Q26" s="307" t="str">
        <f>P1_POWiR!B23</f>
        <v>Przedmiot 2.5.</v>
      </c>
      <c r="R26" s="309"/>
    </row>
    <row r="27" spans="1:18" ht="59.25" customHeight="1" x14ac:dyDescent="0.25">
      <c r="A27" s="26" t="s">
        <v>50</v>
      </c>
      <c r="B27" s="286" t="str">
        <f>P1_POWiR!C19</f>
        <v>Język obcy</v>
      </c>
      <c r="C27" s="287"/>
      <c r="D27" s="288"/>
      <c r="E27" s="291" t="str">
        <f>P1_POWiR!C20</f>
        <v>Technologie informacyjno-komunikacyjne (TIK) (1)</v>
      </c>
      <c r="F27" s="292"/>
      <c r="G27" s="293"/>
      <c r="H27" s="299" t="str">
        <f>P1_POWiR!C21</f>
        <v>Kultura języka polskiego</v>
      </c>
      <c r="I27" s="300"/>
      <c r="J27" s="301"/>
      <c r="K27" s="310" t="str">
        <f>P1_POWiR!C22</f>
        <v>Prawa autorskie i ochrona własności intelektualnej</v>
      </c>
      <c r="L27" s="311"/>
      <c r="M27" s="311"/>
      <c r="N27" s="312"/>
      <c r="O27" s="313" t="str">
        <f>P1_POWiR!C23</f>
        <v xml:space="preserve">Technologie pracy umysłowej studenta               </v>
      </c>
      <c r="P27" s="314"/>
      <c r="Q27" s="314"/>
      <c r="R27" s="315"/>
    </row>
    <row r="28" spans="1:18" ht="30" customHeight="1" thickBot="1" x14ac:dyDescent="0.3">
      <c r="A28" s="36" t="s">
        <v>51</v>
      </c>
      <c r="B28" s="283">
        <f>P1_POWiR!E19</f>
        <v>4</v>
      </c>
      <c r="C28" s="284"/>
      <c r="D28" s="285"/>
      <c r="E28" s="294">
        <f>P1_POWiR!E20</f>
        <v>3</v>
      </c>
      <c r="F28" s="295"/>
      <c r="G28" s="296"/>
      <c r="H28" s="302">
        <f>P1_POWiR!E21</f>
        <v>2</v>
      </c>
      <c r="I28" s="303"/>
      <c r="J28" s="304"/>
      <c r="K28" s="238">
        <f>P1_POWiR!E22</f>
        <v>2</v>
      </c>
      <c r="L28" s="239"/>
      <c r="M28" s="239"/>
      <c r="N28" s="240"/>
      <c r="O28" s="241">
        <f>P1_POWiR!E23</f>
        <v>2</v>
      </c>
      <c r="P28" s="242"/>
      <c r="Q28" s="242"/>
      <c r="R28" s="243"/>
    </row>
    <row r="29" spans="1:18" ht="34.5" hidden="1" customHeight="1" thickBot="1" x14ac:dyDescent="0.3">
      <c r="A29" s="67"/>
      <c r="B29" s="68"/>
      <c r="C29" s="69" t="s">
        <v>52</v>
      </c>
      <c r="D29" s="70"/>
      <c r="E29" s="71"/>
      <c r="F29" s="72" t="s">
        <v>52</v>
      </c>
      <c r="G29" s="73"/>
      <c r="H29" s="74"/>
      <c r="I29" s="75" t="s">
        <v>52</v>
      </c>
      <c r="J29" s="76"/>
      <c r="K29" s="77"/>
      <c r="L29" s="78" t="s">
        <v>52</v>
      </c>
      <c r="M29" s="79"/>
      <c r="N29" s="80"/>
      <c r="O29" s="81"/>
      <c r="P29" s="82" t="s">
        <v>52</v>
      </c>
      <c r="Q29" s="83"/>
      <c r="R29" s="84"/>
    </row>
  </sheetData>
  <sheetProtection sheet="1" objects="1" scenarios="1"/>
  <mergeCells count="51">
    <mergeCell ref="A1:B1"/>
    <mergeCell ref="A3:B3"/>
    <mergeCell ref="C3:F3"/>
    <mergeCell ref="A4:B4"/>
    <mergeCell ref="C4:J4"/>
    <mergeCell ref="N4:O4"/>
    <mergeCell ref="P4:R4"/>
    <mergeCell ref="A5:R5"/>
    <mergeCell ref="A6:B6"/>
    <mergeCell ref="C6:D6"/>
    <mergeCell ref="K6:L6"/>
    <mergeCell ref="M6:N6"/>
    <mergeCell ref="P6:Q6"/>
    <mergeCell ref="K4:L4"/>
    <mergeCell ref="A20:R20"/>
    <mergeCell ref="A8:R8"/>
    <mergeCell ref="A9:R9"/>
    <mergeCell ref="A10:R10"/>
    <mergeCell ref="A11:R11"/>
    <mergeCell ref="A12:R12"/>
    <mergeCell ref="A14:R14"/>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0700-000000000000}">
      <formula1>20</formula1>
      <formula2>1200</formula2>
    </dataValidation>
    <dataValidation type="list" allowBlank="1" showInputMessage="1" showErrorMessage="1" sqref="K6:L6" xr:uid="{00000000-0002-0000-0700-000001000000}">
      <formula1>STATUS</formula1>
    </dataValidation>
  </dataValidations>
  <hyperlinks>
    <hyperlink ref="F29" r:id="rId1" xr:uid="{00000000-0004-0000-0700-000000000000}"/>
    <hyperlink ref="L29" r:id="rId2" xr:uid="{00000000-0004-0000-0700-000001000000}"/>
    <hyperlink ref="P29" r:id="rId3" xr:uid="{00000000-0004-0000-0700-000002000000}"/>
    <hyperlink ref="C29" r:id="rId4" xr:uid="{00000000-0004-0000-0700-000003000000}"/>
    <hyperlink ref="I29" r:id="rId5" xr:uid="{00000000-0004-0000-0700-000004000000}"/>
  </hyperlinks>
  <printOptions horizontalCentered="1"/>
  <pageMargins left="0.70866141732283472" right="0.70866141732283472" top="0.74803149606299213" bottom="0.74803149606299213" header="0.31496062992125984" footer="0.31496062992125984"/>
  <pageSetup paperSize="9" scale="55" orientation="landscape" r:id="rId6"/>
  <headerFooter>
    <oddHeader>&amp;C&amp;"Century Gothic,Pogrubiony"&amp;12&amp;K05-044KARTA MODUŁU</oddHeader>
  </headerFooter>
  <drawing r:id="rId7"/>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Arkusz75">
    <pageSetUpPr fitToPage="1"/>
  </sheetPr>
  <dimension ref="A1:S103"/>
  <sheetViews>
    <sheetView showGridLines="0" topLeftCell="A95" zoomScale="95" zoomScaleNormal="95" zoomScaleSheetLayoutView="80" workbookViewId="0">
      <selection activeCell="B102" sqref="B102:S102"/>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P1_POWiR!B93</f>
        <v>Moduł P1/17</v>
      </c>
      <c r="B3" s="452"/>
      <c r="C3" s="452"/>
      <c r="D3" s="453" t="str">
        <f>P1_POWiR!C93</f>
        <v>MODUŁ SPECJALNOŚCIOWY (4-POWiR)</v>
      </c>
      <c r="E3" s="454"/>
      <c r="F3" s="454"/>
      <c r="G3" s="454"/>
      <c r="H3" s="454"/>
      <c r="I3" s="454"/>
      <c r="J3" s="454"/>
      <c r="K3" s="455"/>
      <c r="L3" s="3"/>
      <c r="M3" s="3"/>
      <c r="N3" s="3"/>
      <c r="O3" s="3"/>
      <c r="P3" s="3"/>
      <c r="Q3" s="3"/>
      <c r="R3" s="3"/>
    </row>
    <row r="4" spans="1:19" ht="18.75" thickBot="1" x14ac:dyDescent="0.3">
      <c r="A4" s="456" t="s">
        <v>49</v>
      </c>
      <c r="B4" s="456"/>
      <c r="C4" s="456"/>
      <c r="D4" s="457" t="str">
        <f>P1_POWiR!B94</f>
        <v>Przedmiot 17.1.</v>
      </c>
      <c r="E4" s="458"/>
      <c r="F4" s="458"/>
      <c r="G4" s="458"/>
      <c r="H4" s="458"/>
      <c r="I4" s="458"/>
      <c r="J4" s="458"/>
      <c r="K4" s="459"/>
      <c r="L4" s="3"/>
      <c r="M4" s="3"/>
      <c r="N4" s="3"/>
      <c r="O4" s="3"/>
      <c r="P4" s="3"/>
      <c r="Q4" s="3"/>
      <c r="R4" s="3"/>
    </row>
    <row r="5" spans="1:19" ht="21" thickBot="1" x14ac:dyDescent="0.3">
      <c r="A5" s="446" t="s">
        <v>50</v>
      </c>
      <c r="B5" s="446"/>
      <c r="C5" s="446"/>
      <c r="D5" s="460" t="str">
        <f>P1_POWiR!C94</f>
        <v>Psychoterapia i socjoterapia</v>
      </c>
      <c r="E5" s="460"/>
      <c r="F5" s="460"/>
      <c r="G5" s="460"/>
      <c r="H5" s="460"/>
      <c r="I5" s="460"/>
      <c r="J5" s="460"/>
      <c r="K5" s="460"/>
      <c r="L5" s="444" t="s">
        <v>28</v>
      </c>
      <c r="M5" s="444"/>
      <c r="N5" s="38">
        <f>P1_POWiR!E94</f>
        <v>4</v>
      </c>
      <c r="O5" s="444" t="s">
        <v>29</v>
      </c>
      <c r="P5" s="444"/>
      <c r="Q5" s="445" t="str">
        <f>P1_POWiR!J93</f>
        <v>dr J.Balcer</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(17)'!H6</f>
        <v>III</v>
      </c>
      <c r="H7" s="86" t="s">
        <v>33</v>
      </c>
      <c r="I7" s="37">
        <f>'M (17)'!J6</f>
        <v>6</v>
      </c>
      <c r="J7" s="247" t="s">
        <v>53</v>
      </c>
      <c r="K7" s="248"/>
      <c r="L7" s="447" t="s">
        <v>35</v>
      </c>
      <c r="M7" s="448"/>
      <c r="N7" s="6" t="s">
        <v>36</v>
      </c>
      <c r="O7" s="449" t="s">
        <v>37</v>
      </c>
      <c r="P7" s="449"/>
      <c r="Q7" s="450" t="s">
        <v>38</v>
      </c>
      <c r="R7" s="450"/>
      <c r="S7" s="39">
        <f>P1_POWiR!G94</f>
        <v>24</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1309</v>
      </c>
      <c r="C14" s="401"/>
      <c r="D14" s="401"/>
      <c r="E14" s="401"/>
      <c r="F14" s="401"/>
      <c r="G14" s="401"/>
      <c r="H14" s="401"/>
      <c r="I14" s="401"/>
      <c r="J14" s="401"/>
      <c r="K14" s="401"/>
      <c r="L14" s="401"/>
      <c r="M14" s="402"/>
      <c r="N14" s="409" t="s">
        <v>493</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c r="O18" s="396"/>
      <c r="P18" s="396"/>
      <c r="Q18" s="396"/>
      <c r="R18" s="396"/>
      <c r="S18" s="397"/>
    </row>
    <row r="19" spans="1:19" ht="15" customHeight="1" x14ac:dyDescent="0.25">
      <c r="A19" s="385"/>
      <c r="B19" s="412" t="s">
        <v>1310</v>
      </c>
      <c r="C19" s="413"/>
      <c r="D19" s="413"/>
      <c r="E19" s="413"/>
      <c r="F19" s="413"/>
      <c r="G19" s="413"/>
      <c r="H19" s="413"/>
      <c r="I19" s="413"/>
      <c r="J19" s="413"/>
      <c r="K19" s="413"/>
      <c r="L19" s="413"/>
      <c r="M19" s="414"/>
      <c r="N19" s="415" t="s">
        <v>493</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t="s">
        <v>499</v>
      </c>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t="s">
        <v>587</v>
      </c>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t="s">
        <v>1311</v>
      </c>
      <c r="C24" s="413"/>
      <c r="D24" s="413"/>
      <c r="E24" s="413"/>
      <c r="F24" s="413"/>
      <c r="G24" s="413"/>
      <c r="H24" s="413"/>
      <c r="I24" s="413"/>
      <c r="J24" s="413"/>
      <c r="K24" s="413"/>
      <c r="L24" s="413"/>
      <c r="M24" s="414"/>
      <c r="N24" s="415" t="s">
        <v>493</v>
      </c>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t="s">
        <v>497</v>
      </c>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t="s">
        <v>587</v>
      </c>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t="s">
        <v>1312</v>
      </c>
      <c r="C29" s="413"/>
      <c r="D29" s="413"/>
      <c r="E29" s="413"/>
      <c r="F29" s="413"/>
      <c r="G29" s="413"/>
      <c r="H29" s="413"/>
      <c r="I29" s="413"/>
      <c r="J29" s="413"/>
      <c r="K29" s="413"/>
      <c r="L29" s="413"/>
      <c r="M29" s="414"/>
      <c r="N29" s="415" t="s">
        <v>513</v>
      </c>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1313</v>
      </c>
      <c r="C34" s="401"/>
      <c r="D34" s="401"/>
      <c r="E34" s="401"/>
      <c r="F34" s="401"/>
      <c r="G34" s="401"/>
      <c r="H34" s="401"/>
      <c r="I34" s="401"/>
      <c r="J34" s="401"/>
      <c r="K34" s="401"/>
      <c r="L34" s="401"/>
      <c r="M34" s="402"/>
      <c r="N34" s="409" t="s">
        <v>501</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t="s">
        <v>503</v>
      </c>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t="s">
        <v>518</v>
      </c>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1314</v>
      </c>
      <c r="C39" s="413"/>
      <c r="D39" s="413"/>
      <c r="E39" s="413"/>
      <c r="F39" s="413"/>
      <c r="G39" s="413"/>
      <c r="H39" s="413"/>
      <c r="I39" s="413"/>
      <c r="J39" s="413"/>
      <c r="K39" s="413"/>
      <c r="L39" s="413"/>
      <c r="M39" s="414"/>
      <c r="N39" s="415" t="s">
        <v>501</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t="s">
        <v>503</v>
      </c>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t="s">
        <v>518</v>
      </c>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t="s">
        <v>1315</v>
      </c>
      <c r="C44" s="413"/>
      <c r="D44" s="413"/>
      <c r="E44" s="413"/>
      <c r="F44" s="413"/>
      <c r="G44" s="413"/>
      <c r="H44" s="413"/>
      <c r="I44" s="413"/>
      <c r="J44" s="413"/>
      <c r="K44" s="413"/>
      <c r="L44" s="413"/>
      <c r="M44" s="414"/>
      <c r="N44" s="415" t="s">
        <v>625</v>
      </c>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t="s">
        <v>537</v>
      </c>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t="s">
        <v>1316</v>
      </c>
      <c r="C49" s="413"/>
      <c r="D49" s="413"/>
      <c r="E49" s="413"/>
      <c r="F49" s="413"/>
      <c r="G49" s="413"/>
      <c r="H49" s="413"/>
      <c r="I49" s="413"/>
      <c r="J49" s="413"/>
      <c r="K49" s="413"/>
      <c r="L49" s="413"/>
      <c r="M49" s="414"/>
      <c r="N49" s="415" t="s">
        <v>625</v>
      </c>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t="s">
        <v>537</v>
      </c>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881</v>
      </c>
      <c r="C54" s="401"/>
      <c r="D54" s="401"/>
      <c r="E54" s="401"/>
      <c r="F54" s="401"/>
      <c r="G54" s="401"/>
      <c r="H54" s="401"/>
      <c r="I54" s="401"/>
      <c r="J54" s="401"/>
      <c r="K54" s="401"/>
      <c r="L54" s="401"/>
      <c r="M54" s="402"/>
      <c r="N54" s="409" t="s">
        <v>589</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t="s">
        <v>1317</v>
      </c>
      <c r="C59" s="413"/>
      <c r="D59" s="413"/>
      <c r="E59" s="413"/>
      <c r="F59" s="413"/>
      <c r="G59" s="413"/>
      <c r="H59" s="413"/>
      <c r="I59" s="413"/>
      <c r="J59" s="413"/>
      <c r="K59" s="413"/>
      <c r="L59" s="413"/>
      <c r="M59" s="414"/>
      <c r="N59" s="415" t="s">
        <v>507</v>
      </c>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t="s">
        <v>524</v>
      </c>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t="s">
        <v>1305</v>
      </c>
      <c r="C64" s="413"/>
      <c r="D64" s="413"/>
      <c r="E64" s="413"/>
      <c r="F64" s="413"/>
      <c r="G64" s="413"/>
      <c r="H64" s="413"/>
      <c r="I64" s="413"/>
      <c r="J64" s="413"/>
      <c r="K64" s="413"/>
      <c r="L64" s="413"/>
      <c r="M64" s="414"/>
      <c r="N64" s="415" t="s">
        <v>505</v>
      </c>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t="s">
        <v>562</v>
      </c>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P1_POWiR!G94</f>
        <v>24</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20</v>
      </c>
      <c r="H72" s="379"/>
      <c r="I72" s="380"/>
      <c r="J72" s="358"/>
      <c r="K72" s="361"/>
      <c r="L72" s="372" t="s">
        <v>93</v>
      </c>
      <c r="M72" s="373"/>
      <c r="N72" s="373"/>
      <c r="O72" s="373"/>
      <c r="P72" s="373"/>
      <c r="Q72" s="373"/>
      <c r="R72" s="373"/>
      <c r="S72" s="374"/>
    </row>
    <row r="73" spans="1:19" ht="15" customHeight="1" x14ac:dyDescent="0.25">
      <c r="A73" s="385"/>
      <c r="B73" s="352" t="s">
        <v>93</v>
      </c>
      <c r="C73" s="353"/>
      <c r="D73" s="353"/>
      <c r="E73" s="353"/>
      <c r="F73" s="354"/>
      <c r="G73" s="355">
        <v>10</v>
      </c>
      <c r="H73" s="356"/>
      <c r="I73" s="357"/>
      <c r="J73" s="358"/>
      <c r="K73" s="361"/>
      <c r="L73" s="372" t="s">
        <v>92</v>
      </c>
      <c r="M73" s="373"/>
      <c r="N73" s="373"/>
      <c r="O73" s="373"/>
      <c r="P73" s="373"/>
      <c r="Q73" s="373"/>
      <c r="R73" s="373"/>
      <c r="S73" s="374"/>
    </row>
    <row r="74" spans="1:19" ht="15" customHeight="1" x14ac:dyDescent="0.25">
      <c r="A74" s="385"/>
      <c r="B74" s="352" t="s">
        <v>95</v>
      </c>
      <c r="C74" s="353"/>
      <c r="D74" s="353"/>
      <c r="E74" s="353"/>
      <c r="F74" s="354"/>
      <c r="G74" s="355">
        <v>2</v>
      </c>
      <c r="H74" s="356"/>
      <c r="I74" s="357"/>
      <c r="J74" s="358"/>
      <c r="K74" s="361"/>
      <c r="L74" s="372" t="s">
        <v>94</v>
      </c>
      <c r="M74" s="373"/>
      <c r="N74" s="373"/>
      <c r="O74" s="373"/>
      <c r="P74" s="373"/>
      <c r="Q74" s="373"/>
      <c r="R74" s="373"/>
      <c r="S74" s="374"/>
    </row>
    <row r="75" spans="1:19" ht="15" customHeight="1" x14ac:dyDescent="0.25">
      <c r="A75" s="385"/>
      <c r="B75" s="352" t="s">
        <v>97</v>
      </c>
      <c r="C75" s="353"/>
      <c r="D75" s="353"/>
      <c r="E75" s="353"/>
      <c r="F75" s="354"/>
      <c r="G75" s="355"/>
      <c r="H75" s="356"/>
      <c r="I75" s="357"/>
      <c r="J75" s="358"/>
      <c r="K75" s="361"/>
      <c r="L75" s="372" t="s">
        <v>96</v>
      </c>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t="s">
        <v>137</v>
      </c>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t="s">
        <v>102</v>
      </c>
      <c r="M77" s="373"/>
      <c r="N77" s="373"/>
      <c r="O77" s="373"/>
      <c r="P77" s="373"/>
      <c r="Q77" s="373"/>
      <c r="R77" s="373"/>
      <c r="S77" s="374"/>
    </row>
    <row r="78" spans="1:19" ht="15" customHeight="1" x14ac:dyDescent="0.25">
      <c r="A78" s="385"/>
      <c r="B78" s="352" t="s">
        <v>103</v>
      </c>
      <c r="C78" s="353"/>
      <c r="D78" s="353"/>
      <c r="E78" s="353"/>
      <c r="F78" s="354"/>
      <c r="G78" s="355">
        <v>7</v>
      </c>
      <c r="H78" s="356"/>
      <c r="I78" s="357"/>
      <c r="J78" s="358"/>
      <c r="K78" s="361"/>
      <c r="L78" s="372"/>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147</v>
      </c>
      <c r="M81" s="373"/>
      <c r="N81" s="373"/>
      <c r="O81" s="373"/>
      <c r="P81" s="373"/>
      <c r="Q81" s="373"/>
      <c r="R81" s="373"/>
      <c r="S81" s="374"/>
    </row>
    <row r="82" spans="1:19" ht="15" customHeight="1" x14ac:dyDescent="0.25">
      <c r="A82" s="385"/>
      <c r="B82" s="352" t="s">
        <v>110</v>
      </c>
      <c r="C82" s="353"/>
      <c r="D82" s="353"/>
      <c r="E82" s="353"/>
      <c r="F82" s="354"/>
      <c r="G82" s="355">
        <v>1</v>
      </c>
      <c r="H82" s="356"/>
      <c r="I82" s="357"/>
      <c r="J82" s="358"/>
      <c r="K82" s="361"/>
      <c r="L82" s="372" t="s">
        <v>109</v>
      </c>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t="s">
        <v>148</v>
      </c>
      <c r="M83" s="373"/>
      <c r="N83" s="373"/>
      <c r="O83" s="373"/>
      <c r="P83" s="373"/>
      <c r="Q83" s="373"/>
      <c r="R83" s="373"/>
      <c r="S83" s="374"/>
    </row>
    <row r="84" spans="1:19" ht="15" customHeight="1" x14ac:dyDescent="0.25">
      <c r="A84" s="385"/>
      <c r="B84" s="366" t="s">
        <v>11</v>
      </c>
      <c r="C84" s="367"/>
      <c r="D84" s="367"/>
      <c r="E84" s="367"/>
      <c r="F84" s="368"/>
      <c r="G84" s="369">
        <f>P1_POWiR!H94</f>
        <v>0</v>
      </c>
      <c r="H84" s="370"/>
      <c r="I84" s="371"/>
      <c r="J84" s="358"/>
      <c r="K84" s="361"/>
      <c r="L84" s="372" t="s">
        <v>134</v>
      </c>
      <c r="M84" s="373"/>
      <c r="N84" s="373"/>
      <c r="O84" s="373"/>
      <c r="P84" s="373"/>
      <c r="Q84" s="373"/>
      <c r="R84" s="373"/>
      <c r="S84" s="374"/>
    </row>
    <row r="85" spans="1:19" ht="15" customHeight="1" x14ac:dyDescent="0.25">
      <c r="A85" s="385"/>
      <c r="B85" s="375" t="s">
        <v>114</v>
      </c>
      <c r="C85" s="376"/>
      <c r="D85" s="376"/>
      <c r="E85" s="376"/>
      <c r="F85" s="377"/>
      <c r="G85" s="378">
        <f>SUM(G84,G71)</f>
        <v>24</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P1_POWiR!F94</f>
        <v>egzamin</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144</v>
      </c>
      <c r="C90" s="321"/>
      <c r="D90" s="321"/>
      <c r="E90" s="322"/>
      <c r="F90" s="323">
        <v>50</v>
      </c>
      <c r="G90" s="324"/>
      <c r="H90" s="324"/>
      <c r="I90" s="325"/>
      <c r="J90" s="344"/>
      <c r="K90" s="345"/>
      <c r="L90" s="326" t="s">
        <v>122</v>
      </c>
      <c r="M90" s="327"/>
      <c r="N90" s="327"/>
      <c r="O90" s="327"/>
      <c r="P90" s="327"/>
      <c r="Q90" s="327"/>
      <c r="R90" s="327"/>
      <c r="S90" s="328"/>
    </row>
    <row r="91" spans="1:19" ht="15" customHeight="1" x14ac:dyDescent="0.25">
      <c r="A91" s="340"/>
      <c r="B91" s="320" t="s">
        <v>98</v>
      </c>
      <c r="C91" s="321"/>
      <c r="D91" s="321"/>
      <c r="E91" s="322"/>
      <c r="F91" s="323">
        <v>30</v>
      </c>
      <c r="G91" s="324"/>
      <c r="H91" s="324"/>
      <c r="I91" s="325"/>
      <c r="J91" s="344"/>
      <c r="K91" s="345"/>
      <c r="L91" s="326" t="s">
        <v>123</v>
      </c>
      <c r="M91" s="327"/>
      <c r="N91" s="327"/>
      <c r="O91" s="327"/>
      <c r="P91" s="327"/>
      <c r="Q91" s="327"/>
      <c r="R91" s="327"/>
      <c r="S91" s="328"/>
    </row>
    <row r="92" spans="1:19" ht="15" customHeight="1" x14ac:dyDescent="0.25">
      <c r="A92" s="340"/>
      <c r="B92" s="320" t="s">
        <v>139</v>
      </c>
      <c r="C92" s="321"/>
      <c r="D92" s="321"/>
      <c r="E92" s="322"/>
      <c r="F92" s="323">
        <v>20</v>
      </c>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1318</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1319</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1320</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4F00-000000000000}">
      <formula1>ZAL</formula1>
    </dataValidation>
    <dataValidation type="list" allowBlank="1" showInputMessage="1" showErrorMessage="1" sqref="L7" xr:uid="{00000000-0002-0000-4F00-000001000000}">
      <formula1>STATUS</formula1>
    </dataValidation>
    <dataValidation type="list" allowBlank="1" showInputMessage="1" showErrorMessage="1" sqref="L72:L79" xr:uid="{00000000-0002-0000-4F00-000002000000}">
      <formula1>METODY</formula1>
    </dataValidation>
    <dataValidation type="list" allowBlank="1" showInputMessage="1" showErrorMessage="1" sqref="L81:L85" xr:uid="{00000000-0002-0000-4F00-000003000000}">
      <formula1>PRAC_STUD</formula1>
    </dataValidation>
    <dataValidation type="list" allowBlank="1" showInputMessage="1" showErrorMessage="1" sqref="N14:S33" xr:uid="{00000000-0002-0000-4F00-000004000000}">
      <formula1>KEW_P1</formula1>
    </dataValidation>
    <dataValidation type="list" allowBlank="1" showInputMessage="1" showErrorMessage="1" sqref="N34:S53" xr:uid="{00000000-0002-0000-4F00-000005000000}">
      <formula1>KEU_P1</formula1>
    </dataValidation>
    <dataValidation type="list" allowBlank="1" showInputMessage="1" showErrorMessage="1" sqref="N54:S68" xr:uid="{00000000-0002-0000-4F00-000006000000}">
      <formula1>KEK_P1</formula1>
    </dataValidation>
  </dataValidations>
  <hyperlinks>
    <hyperlink ref="O13" r:id="rId1" xr:uid="{00000000-0004-0000-4F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Arkusz76">
    <pageSetUpPr fitToPage="1"/>
  </sheetPr>
  <dimension ref="A1:S103"/>
  <sheetViews>
    <sheetView showGridLines="0" zoomScale="95" zoomScaleNormal="95" zoomScaleSheetLayoutView="80" workbookViewId="0">
      <selection activeCell="B102" sqref="B102:S102"/>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P1_POWiR!B93</f>
        <v>Moduł P1/17</v>
      </c>
      <c r="B3" s="452"/>
      <c r="C3" s="452"/>
      <c r="D3" s="453" t="str">
        <f>P1_POWiR!C93</f>
        <v>MODUŁ SPECJALNOŚCIOWY (4-POWiR)</v>
      </c>
      <c r="E3" s="454"/>
      <c r="F3" s="454"/>
      <c r="G3" s="454"/>
      <c r="H3" s="454"/>
      <c r="I3" s="454"/>
      <c r="J3" s="454"/>
      <c r="K3" s="455"/>
      <c r="L3" s="3"/>
      <c r="M3" s="3"/>
      <c r="N3" s="3"/>
      <c r="O3" s="3"/>
      <c r="P3" s="3"/>
      <c r="Q3" s="3"/>
      <c r="R3" s="3"/>
    </row>
    <row r="4" spans="1:19" ht="18.75" thickBot="1" x14ac:dyDescent="0.3">
      <c r="A4" s="456" t="s">
        <v>49</v>
      </c>
      <c r="B4" s="456"/>
      <c r="C4" s="456"/>
      <c r="D4" s="457" t="str">
        <f>P1_POWiR!B95</f>
        <v>Przedmiot 17.2.</v>
      </c>
      <c r="E4" s="458"/>
      <c r="F4" s="458"/>
      <c r="G4" s="458"/>
      <c r="H4" s="458"/>
      <c r="I4" s="458"/>
      <c r="J4" s="458"/>
      <c r="K4" s="459"/>
      <c r="L4" s="3"/>
      <c r="M4" s="3"/>
      <c r="N4" s="3"/>
      <c r="O4" s="3"/>
      <c r="P4" s="3"/>
      <c r="Q4" s="3"/>
      <c r="R4" s="3"/>
    </row>
    <row r="5" spans="1:19" ht="21" thickBot="1" x14ac:dyDescent="0.3">
      <c r="A5" s="446" t="s">
        <v>50</v>
      </c>
      <c r="B5" s="446"/>
      <c r="C5" s="446"/>
      <c r="D5" s="460" t="str">
        <f>P1_POWiR!C95</f>
        <v>Metodyka pracy asystenta rodziny</v>
      </c>
      <c r="E5" s="460"/>
      <c r="F5" s="460"/>
      <c r="G5" s="460"/>
      <c r="H5" s="460"/>
      <c r="I5" s="460"/>
      <c r="J5" s="460"/>
      <c r="K5" s="460"/>
      <c r="L5" s="444" t="s">
        <v>28</v>
      </c>
      <c r="M5" s="444"/>
      <c r="N5" s="38">
        <f>P1_POWiR!E95</f>
        <v>4</v>
      </c>
      <c r="O5" s="444" t="s">
        <v>29</v>
      </c>
      <c r="P5" s="444"/>
      <c r="Q5" s="445" t="str">
        <f>P1_POWiR!J93</f>
        <v>dr J.Balcer</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(17)'!H6</f>
        <v>III</v>
      </c>
      <c r="H7" s="86" t="s">
        <v>33</v>
      </c>
      <c r="I7" s="37">
        <f>'M (17)'!J6</f>
        <v>6</v>
      </c>
      <c r="J7" s="247" t="s">
        <v>53</v>
      </c>
      <c r="K7" s="248"/>
      <c r="L7" s="447" t="s">
        <v>35</v>
      </c>
      <c r="M7" s="448"/>
      <c r="N7" s="6" t="s">
        <v>36</v>
      </c>
      <c r="O7" s="449" t="s">
        <v>37</v>
      </c>
      <c r="P7" s="449"/>
      <c r="Q7" s="450" t="s">
        <v>38</v>
      </c>
      <c r="R7" s="450"/>
      <c r="S7" s="39">
        <f>P1_POWiR!G95</f>
        <v>20</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1181</v>
      </c>
      <c r="C14" s="401"/>
      <c r="D14" s="401"/>
      <c r="E14" s="401"/>
      <c r="F14" s="401"/>
      <c r="G14" s="401"/>
      <c r="H14" s="401"/>
      <c r="I14" s="401"/>
      <c r="J14" s="401"/>
      <c r="K14" s="401"/>
      <c r="L14" s="401"/>
      <c r="M14" s="402"/>
      <c r="N14" s="409" t="s">
        <v>499</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t="s">
        <v>530</v>
      </c>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c r="O18" s="396"/>
      <c r="P18" s="396"/>
      <c r="Q18" s="396"/>
      <c r="R18" s="396"/>
      <c r="S18" s="397"/>
    </row>
    <row r="19" spans="1:19" ht="15" customHeight="1" x14ac:dyDescent="0.25">
      <c r="A19" s="385"/>
      <c r="B19" s="412" t="s">
        <v>1182</v>
      </c>
      <c r="C19" s="413"/>
      <c r="D19" s="413"/>
      <c r="E19" s="413"/>
      <c r="F19" s="413"/>
      <c r="G19" s="413"/>
      <c r="H19" s="413"/>
      <c r="I19" s="413"/>
      <c r="J19" s="413"/>
      <c r="K19" s="413"/>
      <c r="L19" s="413"/>
      <c r="M19" s="414"/>
      <c r="N19" s="415" t="s">
        <v>530</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t="s">
        <v>497</v>
      </c>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c r="C24" s="413"/>
      <c r="D24" s="413"/>
      <c r="E24" s="413"/>
      <c r="F24" s="413"/>
      <c r="G24" s="413"/>
      <c r="H24" s="413"/>
      <c r="I24" s="413"/>
      <c r="J24" s="413"/>
      <c r="K24" s="413"/>
      <c r="L24" s="413"/>
      <c r="M24" s="414"/>
      <c r="N24" s="415"/>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c r="C29" s="413"/>
      <c r="D29" s="413"/>
      <c r="E29" s="413"/>
      <c r="F29" s="413"/>
      <c r="G29" s="413"/>
      <c r="H29" s="413"/>
      <c r="I29" s="413"/>
      <c r="J29" s="413"/>
      <c r="K29" s="413"/>
      <c r="L29" s="413"/>
      <c r="M29" s="414"/>
      <c r="N29" s="415"/>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1183</v>
      </c>
      <c r="C34" s="401"/>
      <c r="D34" s="401"/>
      <c r="E34" s="401"/>
      <c r="F34" s="401"/>
      <c r="G34" s="401"/>
      <c r="H34" s="401"/>
      <c r="I34" s="401"/>
      <c r="J34" s="401"/>
      <c r="K34" s="401"/>
      <c r="L34" s="401"/>
      <c r="M34" s="402"/>
      <c r="N34" s="409" t="s">
        <v>503</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t="s">
        <v>625</v>
      </c>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1184</v>
      </c>
      <c r="C39" s="413"/>
      <c r="D39" s="413"/>
      <c r="E39" s="413"/>
      <c r="F39" s="413"/>
      <c r="G39" s="413"/>
      <c r="H39" s="413"/>
      <c r="I39" s="413"/>
      <c r="J39" s="413"/>
      <c r="K39" s="413"/>
      <c r="L39" s="413"/>
      <c r="M39" s="414"/>
      <c r="N39" s="415" t="s">
        <v>625</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t="s">
        <v>537</v>
      </c>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t="s">
        <v>1185</v>
      </c>
      <c r="C44" s="413"/>
      <c r="D44" s="413"/>
      <c r="E44" s="413"/>
      <c r="F44" s="413"/>
      <c r="G44" s="413"/>
      <c r="H44" s="413"/>
      <c r="I44" s="413"/>
      <c r="J44" s="413"/>
      <c r="K44" s="413"/>
      <c r="L44" s="413"/>
      <c r="M44" s="414"/>
      <c r="N44" s="415" t="s">
        <v>519</v>
      </c>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t="s">
        <v>535</v>
      </c>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t="s">
        <v>1186</v>
      </c>
      <c r="C49" s="413"/>
      <c r="D49" s="413"/>
      <c r="E49" s="413"/>
      <c r="F49" s="413"/>
      <c r="G49" s="413"/>
      <c r="H49" s="413"/>
      <c r="I49" s="413"/>
      <c r="J49" s="413"/>
      <c r="K49" s="413"/>
      <c r="L49" s="413"/>
      <c r="M49" s="414"/>
      <c r="N49" s="415" t="s">
        <v>590</v>
      </c>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t="s">
        <v>539</v>
      </c>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1187</v>
      </c>
      <c r="C54" s="401"/>
      <c r="D54" s="401"/>
      <c r="E54" s="401"/>
      <c r="F54" s="401"/>
      <c r="G54" s="401"/>
      <c r="H54" s="401"/>
      <c r="I54" s="401"/>
      <c r="J54" s="401"/>
      <c r="K54" s="401"/>
      <c r="L54" s="401"/>
      <c r="M54" s="402"/>
      <c r="N54" s="409" t="s">
        <v>505</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t="s">
        <v>507</v>
      </c>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t="s">
        <v>1188</v>
      </c>
      <c r="C59" s="413"/>
      <c r="D59" s="413"/>
      <c r="E59" s="413"/>
      <c r="F59" s="413"/>
      <c r="G59" s="413"/>
      <c r="H59" s="413"/>
      <c r="I59" s="413"/>
      <c r="J59" s="413"/>
      <c r="K59" s="413"/>
      <c r="L59" s="413"/>
      <c r="M59" s="414"/>
      <c r="N59" s="415" t="s">
        <v>589</v>
      </c>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c r="C64" s="413"/>
      <c r="D64" s="413"/>
      <c r="E64" s="413"/>
      <c r="F64" s="413"/>
      <c r="G64" s="413"/>
      <c r="H64" s="413"/>
      <c r="I64" s="413"/>
      <c r="J64" s="413"/>
      <c r="K64" s="413"/>
      <c r="L64" s="413"/>
      <c r="M64" s="414"/>
      <c r="N64" s="415"/>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P1_POWiR!G95</f>
        <v>20</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20</v>
      </c>
      <c r="H72" s="379"/>
      <c r="I72" s="380"/>
      <c r="J72" s="358"/>
      <c r="K72" s="361"/>
      <c r="L72" s="372" t="s">
        <v>93</v>
      </c>
      <c r="M72" s="373"/>
      <c r="N72" s="373"/>
      <c r="O72" s="373"/>
      <c r="P72" s="373"/>
      <c r="Q72" s="373"/>
      <c r="R72" s="373"/>
      <c r="S72" s="374"/>
    </row>
    <row r="73" spans="1:19" ht="15" customHeight="1" x14ac:dyDescent="0.25">
      <c r="A73" s="385"/>
      <c r="B73" s="352" t="s">
        <v>93</v>
      </c>
      <c r="C73" s="353"/>
      <c r="D73" s="353"/>
      <c r="E73" s="353"/>
      <c r="F73" s="354"/>
      <c r="G73" s="355">
        <v>6</v>
      </c>
      <c r="H73" s="356"/>
      <c r="I73" s="357"/>
      <c r="J73" s="358"/>
      <c r="K73" s="361"/>
      <c r="L73" s="372" t="s">
        <v>92</v>
      </c>
      <c r="M73" s="373"/>
      <c r="N73" s="373"/>
      <c r="O73" s="373"/>
      <c r="P73" s="373"/>
      <c r="Q73" s="373"/>
      <c r="R73" s="373"/>
      <c r="S73" s="374"/>
    </row>
    <row r="74" spans="1:19" ht="15" customHeight="1" x14ac:dyDescent="0.25">
      <c r="A74" s="385"/>
      <c r="B74" s="352" t="s">
        <v>95</v>
      </c>
      <c r="C74" s="353"/>
      <c r="D74" s="353"/>
      <c r="E74" s="353"/>
      <c r="F74" s="354"/>
      <c r="G74" s="355">
        <v>6</v>
      </c>
      <c r="H74" s="356"/>
      <c r="I74" s="357"/>
      <c r="J74" s="358"/>
      <c r="K74" s="361"/>
      <c r="L74" s="372" t="s">
        <v>94</v>
      </c>
      <c r="M74" s="373"/>
      <c r="N74" s="373"/>
      <c r="O74" s="373"/>
      <c r="P74" s="373"/>
      <c r="Q74" s="373"/>
      <c r="R74" s="373"/>
      <c r="S74" s="374"/>
    </row>
    <row r="75" spans="1:19" ht="15" customHeight="1" x14ac:dyDescent="0.25">
      <c r="A75" s="385"/>
      <c r="B75" s="352" t="s">
        <v>97</v>
      </c>
      <c r="C75" s="353"/>
      <c r="D75" s="353"/>
      <c r="E75" s="353"/>
      <c r="F75" s="354"/>
      <c r="G75" s="355"/>
      <c r="H75" s="356"/>
      <c r="I75" s="357"/>
      <c r="J75" s="358"/>
      <c r="K75" s="361"/>
      <c r="L75" s="372" t="s">
        <v>96</v>
      </c>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t="s">
        <v>137</v>
      </c>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t="s">
        <v>102</v>
      </c>
      <c r="M77" s="373"/>
      <c r="N77" s="373"/>
      <c r="O77" s="373"/>
      <c r="P77" s="373"/>
      <c r="Q77" s="373"/>
      <c r="R77" s="373"/>
      <c r="S77" s="374"/>
    </row>
    <row r="78" spans="1:19" ht="15" customHeight="1" x14ac:dyDescent="0.25">
      <c r="A78" s="385"/>
      <c r="B78" s="352" t="s">
        <v>103</v>
      </c>
      <c r="C78" s="353"/>
      <c r="D78" s="353"/>
      <c r="E78" s="353"/>
      <c r="F78" s="354"/>
      <c r="G78" s="355">
        <v>6</v>
      </c>
      <c r="H78" s="356"/>
      <c r="I78" s="357"/>
      <c r="J78" s="358"/>
      <c r="K78" s="361"/>
      <c r="L78" s="372"/>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147</v>
      </c>
      <c r="M81" s="373"/>
      <c r="N81" s="373"/>
      <c r="O81" s="373"/>
      <c r="P81" s="373"/>
      <c r="Q81" s="373"/>
      <c r="R81" s="373"/>
      <c r="S81" s="374"/>
    </row>
    <row r="82" spans="1:19" ht="15" customHeight="1" x14ac:dyDescent="0.25">
      <c r="A82" s="385"/>
      <c r="B82" s="352" t="s">
        <v>110</v>
      </c>
      <c r="C82" s="353"/>
      <c r="D82" s="353"/>
      <c r="E82" s="353"/>
      <c r="F82" s="354"/>
      <c r="G82" s="355">
        <v>2</v>
      </c>
      <c r="H82" s="356"/>
      <c r="I82" s="357"/>
      <c r="J82" s="358"/>
      <c r="K82" s="361"/>
      <c r="L82" s="372" t="s">
        <v>148</v>
      </c>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t="s">
        <v>109</v>
      </c>
      <c r="M83" s="373"/>
      <c r="N83" s="373"/>
      <c r="O83" s="373"/>
      <c r="P83" s="373"/>
      <c r="Q83" s="373"/>
      <c r="R83" s="373"/>
      <c r="S83" s="374"/>
    </row>
    <row r="84" spans="1:19" ht="15" customHeight="1" x14ac:dyDescent="0.25">
      <c r="A84" s="385"/>
      <c r="B84" s="366" t="s">
        <v>11</v>
      </c>
      <c r="C84" s="367"/>
      <c r="D84" s="367"/>
      <c r="E84" s="367"/>
      <c r="F84" s="368"/>
      <c r="G84" s="369">
        <f>P1_POWiR!H95</f>
        <v>80</v>
      </c>
      <c r="H84" s="370"/>
      <c r="I84" s="371"/>
      <c r="J84" s="358"/>
      <c r="K84" s="361"/>
      <c r="L84" s="372"/>
      <c r="M84" s="373"/>
      <c r="N84" s="373"/>
      <c r="O84" s="373"/>
      <c r="P84" s="373"/>
      <c r="Q84" s="373"/>
      <c r="R84" s="373"/>
      <c r="S84" s="374"/>
    </row>
    <row r="85" spans="1:19" ht="15" customHeight="1" x14ac:dyDescent="0.25">
      <c r="A85" s="385"/>
      <c r="B85" s="375" t="s">
        <v>114</v>
      </c>
      <c r="C85" s="376"/>
      <c r="D85" s="376"/>
      <c r="E85" s="376"/>
      <c r="F85" s="377"/>
      <c r="G85" s="378">
        <f>SUM(G84,G71)</f>
        <v>100</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P1_POWiR!F95</f>
        <v>zaliczenie</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138</v>
      </c>
      <c r="C90" s="321"/>
      <c r="D90" s="321"/>
      <c r="E90" s="322"/>
      <c r="F90" s="495">
        <v>0.45</v>
      </c>
      <c r="G90" s="324"/>
      <c r="H90" s="324"/>
      <c r="I90" s="325"/>
      <c r="J90" s="344"/>
      <c r="K90" s="345"/>
      <c r="L90" s="326" t="s">
        <v>122</v>
      </c>
      <c r="M90" s="327"/>
      <c r="N90" s="327"/>
      <c r="O90" s="327"/>
      <c r="P90" s="327"/>
      <c r="Q90" s="327"/>
      <c r="R90" s="327"/>
      <c r="S90" s="328"/>
    </row>
    <row r="91" spans="1:19" ht="15" customHeight="1" x14ac:dyDescent="0.25">
      <c r="A91" s="340"/>
      <c r="B91" s="320" t="s">
        <v>162</v>
      </c>
      <c r="C91" s="321"/>
      <c r="D91" s="321"/>
      <c r="E91" s="322"/>
      <c r="F91" s="495">
        <v>0.45</v>
      </c>
      <c r="G91" s="324"/>
      <c r="H91" s="324"/>
      <c r="I91" s="325"/>
      <c r="J91" s="344"/>
      <c r="K91" s="345"/>
      <c r="L91" s="326" t="s">
        <v>123</v>
      </c>
      <c r="M91" s="327"/>
      <c r="N91" s="327"/>
      <c r="O91" s="327"/>
      <c r="P91" s="327"/>
      <c r="Q91" s="327"/>
      <c r="R91" s="327"/>
      <c r="S91" s="328"/>
    </row>
    <row r="92" spans="1:19" ht="15" customHeight="1" x14ac:dyDescent="0.25">
      <c r="A92" s="340"/>
      <c r="B92" s="320" t="s">
        <v>139</v>
      </c>
      <c r="C92" s="321"/>
      <c r="D92" s="321"/>
      <c r="E92" s="322"/>
      <c r="F92" s="495">
        <v>0.1</v>
      </c>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1189</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1190</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1191</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5000-000000000000}">
      <formula1>KEK_P1</formula1>
    </dataValidation>
    <dataValidation type="list" allowBlank="1" showInputMessage="1" showErrorMessage="1" sqref="N34:S53" xr:uid="{00000000-0002-0000-5000-000001000000}">
      <formula1>KEU_P1</formula1>
    </dataValidation>
    <dataValidation type="list" allowBlank="1" showInputMessage="1" showErrorMessage="1" sqref="N14:S33" xr:uid="{00000000-0002-0000-5000-000002000000}">
      <formula1>KEW_P1</formula1>
    </dataValidation>
    <dataValidation type="list" allowBlank="1" showInputMessage="1" showErrorMessage="1" sqref="L81:L85" xr:uid="{00000000-0002-0000-5000-000003000000}">
      <formula1>PRAC_STUD</formula1>
    </dataValidation>
    <dataValidation type="list" allowBlank="1" showInputMessage="1" showErrorMessage="1" sqref="L72:L79" xr:uid="{00000000-0002-0000-5000-000004000000}">
      <formula1>METODY</formula1>
    </dataValidation>
    <dataValidation type="list" allowBlank="1" showInputMessage="1" showErrorMessage="1" sqref="L7" xr:uid="{00000000-0002-0000-5000-000005000000}">
      <formula1>STATUS</formula1>
    </dataValidation>
    <dataValidation type="list" allowBlank="1" showInputMessage="1" showErrorMessage="1" sqref="B90:E94" xr:uid="{00000000-0002-0000-5000-000006000000}">
      <formula1>ZAL</formula1>
    </dataValidation>
  </dataValidations>
  <hyperlinks>
    <hyperlink ref="O13" r:id="rId1" xr:uid="{00000000-0004-0000-50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Arkusz77">
    <pageSetUpPr fitToPage="1"/>
  </sheetPr>
  <dimension ref="A1:S103"/>
  <sheetViews>
    <sheetView showGridLines="0" topLeftCell="A96" zoomScale="95" zoomScaleNormal="95" zoomScaleSheetLayoutView="80" workbookViewId="0">
      <selection activeCell="B102" sqref="B102:S102"/>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P1_POWiR!B93</f>
        <v>Moduł P1/17</v>
      </c>
      <c r="B3" s="452"/>
      <c r="C3" s="452"/>
      <c r="D3" s="453" t="str">
        <f>P1_POWiR!C93</f>
        <v>MODUŁ SPECJALNOŚCIOWY (4-POWiR)</v>
      </c>
      <c r="E3" s="454"/>
      <c r="F3" s="454"/>
      <c r="G3" s="454"/>
      <c r="H3" s="454"/>
      <c r="I3" s="454"/>
      <c r="J3" s="454"/>
      <c r="K3" s="455"/>
      <c r="L3" s="3"/>
      <c r="M3" s="3"/>
      <c r="N3" s="3"/>
      <c r="O3" s="3"/>
      <c r="P3" s="3"/>
      <c r="Q3" s="3"/>
      <c r="R3" s="3"/>
    </row>
    <row r="4" spans="1:19" ht="18.75" thickBot="1" x14ac:dyDescent="0.3">
      <c r="A4" s="456" t="s">
        <v>49</v>
      </c>
      <c r="B4" s="456"/>
      <c r="C4" s="456"/>
      <c r="D4" s="457" t="str">
        <f>P1_POWiR!B96</f>
        <v>Przedmiot 17.3.</v>
      </c>
      <c r="E4" s="458"/>
      <c r="F4" s="458"/>
      <c r="G4" s="458"/>
      <c r="H4" s="458"/>
      <c r="I4" s="458"/>
      <c r="J4" s="458"/>
      <c r="K4" s="459"/>
      <c r="L4" s="3"/>
      <c r="M4" s="3"/>
      <c r="N4" s="3"/>
      <c r="O4" s="3"/>
      <c r="P4" s="3"/>
      <c r="Q4" s="3"/>
      <c r="R4" s="3"/>
    </row>
    <row r="5" spans="1:19" ht="21" thickBot="1" x14ac:dyDescent="0.3">
      <c r="A5" s="446" t="s">
        <v>50</v>
      </c>
      <c r="B5" s="446"/>
      <c r="C5" s="446"/>
      <c r="D5" s="460" t="str">
        <f>P1_POWiR!C96</f>
        <v>Metodyka oddziaływań socjoterapeutycznych</v>
      </c>
      <c r="E5" s="460"/>
      <c r="F5" s="460"/>
      <c r="G5" s="460"/>
      <c r="H5" s="460"/>
      <c r="I5" s="460"/>
      <c r="J5" s="460"/>
      <c r="K5" s="460"/>
      <c r="L5" s="444" t="s">
        <v>28</v>
      </c>
      <c r="M5" s="444"/>
      <c r="N5" s="38">
        <f>P1_POWiR!E96</f>
        <v>4</v>
      </c>
      <c r="O5" s="444" t="s">
        <v>29</v>
      </c>
      <c r="P5" s="444"/>
      <c r="Q5" s="445" t="str">
        <f>P1_POWiR!J93</f>
        <v>dr J.Balcer</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(17)'!H6</f>
        <v>III</v>
      </c>
      <c r="H7" s="86" t="s">
        <v>33</v>
      </c>
      <c r="I7" s="37">
        <f>'M (17)'!J6</f>
        <v>6</v>
      </c>
      <c r="J7" s="247" t="s">
        <v>53</v>
      </c>
      <c r="K7" s="248"/>
      <c r="L7" s="447" t="s">
        <v>35</v>
      </c>
      <c r="M7" s="448"/>
      <c r="N7" s="6" t="s">
        <v>36</v>
      </c>
      <c r="O7" s="449" t="s">
        <v>37</v>
      </c>
      <c r="P7" s="449"/>
      <c r="Q7" s="450" t="s">
        <v>38</v>
      </c>
      <c r="R7" s="450"/>
      <c r="S7" s="39">
        <f>P1_POWiR!G96</f>
        <v>20</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1321</v>
      </c>
      <c r="C14" s="401"/>
      <c r="D14" s="401"/>
      <c r="E14" s="401"/>
      <c r="F14" s="401"/>
      <c r="G14" s="401"/>
      <c r="H14" s="401"/>
      <c r="I14" s="401"/>
      <c r="J14" s="401"/>
      <c r="K14" s="401"/>
      <c r="L14" s="401"/>
      <c r="M14" s="402"/>
      <c r="N14" s="409" t="s">
        <v>493</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c r="O18" s="396"/>
      <c r="P18" s="396"/>
      <c r="Q18" s="396"/>
      <c r="R18" s="396"/>
      <c r="S18" s="397"/>
    </row>
    <row r="19" spans="1:19" ht="15" customHeight="1" x14ac:dyDescent="0.25">
      <c r="A19" s="385"/>
      <c r="B19" s="412" t="s">
        <v>1322</v>
      </c>
      <c r="C19" s="413"/>
      <c r="D19" s="413"/>
      <c r="E19" s="413"/>
      <c r="F19" s="413"/>
      <c r="G19" s="413"/>
      <c r="H19" s="413"/>
      <c r="I19" s="413"/>
      <c r="J19" s="413"/>
      <c r="K19" s="413"/>
      <c r="L19" s="413"/>
      <c r="M19" s="414"/>
      <c r="N19" s="415" t="s">
        <v>493</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t="s">
        <v>499</v>
      </c>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t="s">
        <v>587</v>
      </c>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t="s">
        <v>1323</v>
      </c>
      <c r="C24" s="413"/>
      <c r="D24" s="413"/>
      <c r="E24" s="413"/>
      <c r="F24" s="413"/>
      <c r="G24" s="413"/>
      <c r="H24" s="413"/>
      <c r="I24" s="413"/>
      <c r="J24" s="413"/>
      <c r="K24" s="413"/>
      <c r="L24" s="413"/>
      <c r="M24" s="414"/>
      <c r="N24" s="415" t="s">
        <v>493</v>
      </c>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t="s">
        <v>497</v>
      </c>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t="s">
        <v>587</v>
      </c>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t="s">
        <v>1324</v>
      </c>
      <c r="C29" s="413"/>
      <c r="D29" s="413"/>
      <c r="E29" s="413"/>
      <c r="F29" s="413"/>
      <c r="G29" s="413"/>
      <c r="H29" s="413"/>
      <c r="I29" s="413"/>
      <c r="J29" s="413"/>
      <c r="K29" s="413"/>
      <c r="L29" s="413"/>
      <c r="M29" s="414"/>
      <c r="N29" s="415" t="s">
        <v>787</v>
      </c>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1325</v>
      </c>
      <c r="C34" s="401"/>
      <c r="D34" s="401"/>
      <c r="E34" s="401"/>
      <c r="F34" s="401"/>
      <c r="G34" s="401"/>
      <c r="H34" s="401"/>
      <c r="I34" s="401"/>
      <c r="J34" s="401"/>
      <c r="K34" s="401"/>
      <c r="L34" s="401"/>
      <c r="M34" s="402"/>
      <c r="N34" s="409" t="s">
        <v>518</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t="s">
        <v>539</v>
      </c>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t="s">
        <v>626</v>
      </c>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1326</v>
      </c>
      <c r="C39" s="413"/>
      <c r="D39" s="413"/>
      <c r="E39" s="413"/>
      <c r="F39" s="413"/>
      <c r="G39" s="413"/>
      <c r="H39" s="413"/>
      <c r="I39" s="413"/>
      <c r="J39" s="413"/>
      <c r="K39" s="413"/>
      <c r="L39" s="413"/>
      <c r="M39" s="414"/>
      <c r="N39" s="415" t="s">
        <v>501</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t="s">
        <v>503</v>
      </c>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t="s">
        <v>1327</v>
      </c>
      <c r="C44" s="413"/>
      <c r="D44" s="413"/>
      <c r="E44" s="413"/>
      <c r="F44" s="413"/>
      <c r="G44" s="413"/>
      <c r="H44" s="413"/>
      <c r="I44" s="413"/>
      <c r="J44" s="413"/>
      <c r="K44" s="413"/>
      <c r="L44" s="413"/>
      <c r="M44" s="414"/>
      <c r="N44" s="415" t="s">
        <v>537</v>
      </c>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t="s">
        <v>590</v>
      </c>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t="s">
        <v>1328</v>
      </c>
      <c r="C49" s="413"/>
      <c r="D49" s="413"/>
      <c r="E49" s="413"/>
      <c r="F49" s="413"/>
      <c r="G49" s="413"/>
      <c r="H49" s="413"/>
      <c r="I49" s="413"/>
      <c r="J49" s="413"/>
      <c r="K49" s="413"/>
      <c r="L49" s="413"/>
      <c r="M49" s="414"/>
      <c r="N49" s="415" t="s">
        <v>519</v>
      </c>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881</v>
      </c>
      <c r="C54" s="401"/>
      <c r="D54" s="401"/>
      <c r="E54" s="401"/>
      <c r="F54" s="401"/>
      <c r="G54" s="401"/>
      <c r="H54" s="401"/>
      <c r="I54" s="401"/>
      <c r="J54" s="401"/>
      <c r="K54" s="401"/>
      <c r="L54" s="401"/>
      <c r="M54" s="402"/>
      <c r="N54" s="409" t="s">
        <v>589</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t="s">
        <v>1329</v>
      </c>
      <c r="C59" s="413"/>
      <c r="D59" s="413"/>
      <c r="E59" s="413"/>
      <c r="F59" s="413"/>
      <c r="G59" s="413"/>
      <c r="H59" s="413"/>
      <c r="I59" s="413"/>
      <c r="J59" s="413"/>
      <c r="K59" s="413"/>
      <c r="L59" s="413"/>
      <c r="M59" s="414"/>
      <c r="N59" s="415" t="s">
        <v>507</v>
      </c>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t="s">
        <v>524</v>
      </c>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t="s">
        <v>1305</v>
      </c>
      <c r="C64" s="413"/>
      <c r="D64" s="413"/>
      <c r="E64" s="413"/>
      <c r="F64" s="413"/>
      <c r="G64" s="413"/>
      <c r="H64" s="413"/>
      <c r="I64" s="413"/>
      <c r="J64" s="413"/>
      <c r="K64" s="413"/>
      <c r="L64" s="413"/>
      <c r="M64" s="414"/>
      <c r="N64" s="415" t="s">
        <v>505</v>
      </c>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t="s">
        <v>562</v>
      </c>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P1_POWiR!G96</f>
        <v>20</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20</v>
      </c>
      <c r="H72" s="379"/>
      <c r="I72" s="380"/>
      <c r="J72" s="358"/>
      <c r="K72" s="361"/>
      <c r="L72" s="372" t="s">
        <v>93</v>
      </c>
      <c r="M72" s="373"/>
      <c r="N72" s="373"/>
      <c r="O72" s="373"/>
      <c r="P72" s="373"/>
      <c r="Q72" s="373"/>
      <c r="R72" s="373"/>
      <c r="S72" s="374"/>
    </row>
    <row r="73" spans="1:19" ht="15" customHeight="1" x14ac:dyDescent="0.25">
      <c r="A73" s="385"/>
      <c r="B73" s="352" t="s">
        <v>93</v>
      </c>
      <c r="C73" s="353"/>
      <c r="D73" s="353"/>
      <c r="E73" s="353"/>
      <c r="F73" s="354"/>
      <c r="G73" s="355">
        <v>8</v>
      </c>
      <c r="H73" s="356"/>
      <c r="I73" s="357"/>
      <c r="J73" s="358"/>
      <c r="K73" s="361"/>
      <c r="L73" s="372" t="s">
        <v>92</v>
      </c>
      <c r="M73" s="373"/>
      <c r="N73" s="373"/>
      <c r="O73" s="373"/>
      <c r="P73" s="373"/>
      <c r="Q73" s="373"/>
      <c r="R73" s="373"/>
      <c r="S73" s="374"/>
    </row>
    <row r="74" spans="1:19" ht="15" customHeight="1" x14ac:dyDescent="0.25">
      <c r="A74" s="385"/>
      <c r="B74" s="352" t="s">
        <v>95</v>
      </c>
      <c r="C74" s="353"/>
      <c r="D74" s="353"/>
      <c r="E74" s="353"/>
      <c r="F74" s="354"/>
      <c r="G74" s="355">
        <v>3</v>
      </c>
      <c r="H74" s="356"/>
      <c r="I74" s="357"/>
      <c r="J74" s="358"/>
      <c r="K74" s="361"/>
      <c r="L74" s="372" t="s">
        <v>94</v>
      </c>
      <c r="M74" s="373"/>
      <c r="N74" s="373"/>
      <c r="O74" s="373"/>
      <c r="P74" s="373"/>
      <c r="Q74" s="373"/>
      <c r="R74" s="373"/>
      <c r="S74" s="374"/>
    </row>
    <row r="75" spans="1:19" ht="15" customHeight="1" x14ac:dyDescent="0.25">
      <c r="A75" s="385"/>
      <c r="B75" s="352" t="s">
        <v>97</v>
      </c>
      <c r="C75" s="353"/>
      <c r="D75" s="353"/>
      <c r="E75" s="353"/>
      <c r="F75" s="354"/>
      <c r="G75" s="355"/>
      <c r="H75" s="356"/>
      <c r="I75" s="357"/>
      <c r="J75" s="358"/>
      <c r="K75" s="361"/>
      <c r="L75" s="372" t="s">
        <v>96</v>
      </c>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t="s">
        <v>137</v>
      </c>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t="s">
        <v>100</v>
      </c>
      <c r="M77" s="373"/>
      <c r="N77" s="373"/>
      <c r="O77" s="373"/>
      <c r="P77" s="373"/>
      <c r="Q77" s="373"/>
      <c r="R77" s="373"/>
      <c r="S77" s="374"/>
    </row>
    <row r="78" spans="1:19" ht="15" customHeight="1" x14ac:dyDescent="0.25">
      <c r="A78" s="385"/>
      <c r="B78" s="352" t="s">
        <v>103</v>
      </c>
      <c r="C78" s="353"/>
      <c r="D78" s="353"/>
      <c r="E78" s="353"/>
      <c r="F78" s="354"/>
      <c r="G78" s="355">
        <v>8</v>
      </c>
      <c r="H78" s="356"/>
      <c r="I78" s="357"/>
      <c r="J78" s="358"/>
      <c r="K78" s="361"/>
      <c r="L78" s="372"/>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147</v>
      </c>
      <c r="M81" s="373"/>
      <c r="N81" s="373"/>
      <c r="O81" s="373"/>
      <c r="P81" s="373"/>
      <c r="Q81" s="373"/>
      <c r="R81" s="373"/>
      <c r="S81" s="374"/>
    </row>
    <row r="82" spans="1:19" ht="15" customHeight="1" x14ac:dyDescent="0.25">
      <c r="A82" s="385"/>
      <c r="B82" s="352" t="s">
        <v>110</v>
      </c>
      <c r="C82" s="353"/>
      <c r="D82" s="353"/>
      <c r="E82" s="353"/>
      <c r="F82" s="354"/>
      <c r="G82" s="355">
        <v>1</v>
      </c>
      <c r="H82" s="356"/>
      <c r="I82" s="357"/>
      <c r="J82" s="358"/>
      <c r="K82" s="361"/>
      <c r="L82" s="372" t="s">
        <v>109</v>
      </c>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t="s">
        <v>148</v>
      </c>
      <c r="M83" s="373"/>
      <c r="N83" s="373"/>
      <c r="O83" s="373"/>
      <c r="P83" s="373"/>
      <c r="Q83" s="373"/>
      <c r="R83" s="373"/>
      <c r="S83" s="374"/>
    </row>
    <row r="84" spans="1:19" ht="15" customHeight="1" x14ac:dyDescent="0.25">
      <c r="A84" s="385"/>
      <c r="B84" s="366" t="s">
        <v>11</v>
      </c>
      <c r="C84" s="367"/>
      <c r="D84" s="367"/>
      <c r="E84" s="367"/>
      <c r="F84" s="368"/>
      <c r="G84" s="369">
        <f>P1_POWiR!H96</f>
        <v>80</v>
      </c>
      <c r="H84" s="370"/>
      <c r="I84" s="371"/>
      <c r="J84" s="358"/>
      <c r="K84" s="361"/>
      <c r="L84" s="372" t="s">
        <v>134</v>
      </c>
      <c r="M84" s="373"/>
      <c r="N84" s="373"/>
      <c r="O84" s="373"/>
      <c r="P84" s="373"/>
      <c r="Q84" s="373"/>
      <c r="R84" s="373"/>
      <c r="S84" s="374"/>
    </row>
    <row r="85" spans="1:19" ht="15" customHeight="1" x14ac:dyDescent="0.25">
      <c r="A85" s="385"/>
      <c r="B85" s="375" t="s">
        <v>114</v>
      </c>
      <c r="C85" s="376"/>
      <c r="D85" s="376"/>
      <c r="E85" s="376"/>
      <c r="F85" s="377"/>
      <c r="G85" s="378">
        <f>SUM(G84,G71)</f>
        <v>100</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P1_POWiR!F96</f>
        <v>zaliczenie</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144</v>
      </c>
      <c r="C90" s="321"/>
      <c r="D90" s="321"/>
      <c r="E90" s="322"/>
      <c r="F90" s="323">
        <v>50</v>
      </c>
      <c r="G90" s="324"/>
      <c r="H90" s="324"/>
      <c r="I90" s="325"/>
      <c r="J90" s="344"/>
      <c r="K90" s="345"/>
      <c r="L90" s="326" t="s">
        <v>122</v>
      </c>
      <c r="M90" s="327"/>
      <c r="N90" s="327"/>
      <c r="O90" s="327"/>
      <c r="P90" s="327"/>
      <c r="Q90" s="327"/>
      <c r="R90" s="327"/>
      <c r="S90" s="328"/>
    </row>
    <row r="91" spans="1:19" ht="15" customHeight="1" x14ac:dyDescent="0.25">
      <c r="A91" s="340"/>
      <c r="B91" s="320" t="s">
        <v>162</v>
      </c>
      <c r="C91" s="321"/>
      <c r="D91" s="321"/>
      <c r="E91" s="322"/>
      <c r="F91" s="323">
        <v>30</v>
      </c>
      <c r="G91" s="324"/>
      <c r="H91" s="324"/>
      <c r="I91" s="325"/>
      <c r="J91" s="344"/>
      <c r="K91" s="345"/>
      <c r="L91" s="326" t="s">
        <v>123</v>
      </c>
      <c r="M91" s="327"/>
      <c r="N91" s="327"/>
      <c r="O91" s="327"/>
      <c r="P91" s="327"/>
      <c r="Q91" s="327"/>
      <c r="R91" s="327"/>
      <c r="S91" s="328"/>
    </row>
    <row r="92" spans="1:19" ht="15" customHeight="1" x14ac:dyDescent="0.25">
      <c r="A92" s="340"/>
      <c r="B92" s="320" t="s">
        <v>139</v>
      </c>
      <c r="C92" s="321"/>
      <c r="D92" s="321"/>
      <c r="E92" s="322"/>
      <c r="F92" s="323">
        <v>20</v>
      </c>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1330</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1331</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1332</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5100-000000000000}">
      <formula1>ZAL</formula1>
    </dataValidation>
    <dataValidation type="list" allowBlank="1" showInputMessage="1" showErrorMessage="1" sqref="L7" xr:uid="{00000000-0002-0000-5100-000001000000}">
      <formula1>STATUS</formula1>
    </dataValidation>
    <dataValidation type="list" allowBlank="1" showInputMessage="1" showErrorMessage="1" sqref="L72:L79" xr:uid="{00000000-0002-0000-5100-000002000000}">
      <formula1>METODY</formula1>
    </dataValidation>
    <dataValidation type="list" allowBlank="1" showInputMessage="1" showErrorMessage="1" sqref="L81:L85" xr:uid="{00000000-0002-0000-5100-000003000000}">
      <formula1>PRAC_STUD</formula1>
    </dataValidation>
    <dataValidation type="list" allowBlank="1" showInputMessage="1" showErrorMessage="1" sqref="N14:S33" xr:uid="{00000000-0002-0000-5100-000004000000}">
      <formula1>KEW_P1</formula1>
    </dataValidation>
    <dataValidation type="list" allowBlank="1" showInputMessage="1" showErrorMessage="1" sqref="N34:S53" xr:uid="{00000000-0002-0000-5100-000005000000}">
      <formula1>KEU_P1</formula1>
    </dataValidation>
    <dataValidation type="list" allowBlank="1" showInputMessage="1" showErrorMessage="1" sqref="N54:S68" xr:uid="{00000000-0002-0000-5100-000006000000}">
      <formula1>KEK_P1</formula1>
    </dataValidation>
  </dataValidations>
  <hyperlinks>
    <hyperlink ref="O13" r:id="rId1" xr:uid="{00000000-0004-0000-51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Arkusz78">
    <pageSetUpPr fitToPage="1"/>
  </sheetPr>
  <dimension ref="A1:S103"/>
  <sheetViews>
    <sheetView showGridLines="0" topLeftCell="A93" zoomScale="95" zoomScaleNormal="95" zoomScaleSheetLayoutView="80" workbookViewId="0">
      <selection activeCell="B102" sqref="B102:S102"/>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P1_POWiR!B93</f>
        <v>Moduł P1/17</v>
      </c>
      <c r="B3" s="452"/>
      <c r="C3" s="452"/>
      <c r="D3" s="453" t="str">
        <f>P1_POWiR!C93</f>
        <v>MODUŁ SPECJALNOŚCIOWY (4-POWiR)</v>
      </c>
      <c r="E3" s="454"/>
      <c r="F3" s="454"/>
      <c r="G3" s="454"/>
      <c r="H3" s="454"/>
      <c r="I3" s="454"/>
      <c r="J3" s="454"/>
      <c r="K3" s="455"/>
      <c r="L3" s="3"/>
      <c r="M3" s="3"/>
      <c r="N3" s="3"/>
      <c r="O3" s="3"/>
      <c r="P3" s="3"/>
      <c r="Q3" s="3"/>
      <c r="R3" s="3"/>
    </row>
    <row r="4" spans="1:19" ht="18.75" thickBot="1" x14ac:dyDescent="0.3">
      <c r="A4" s="456" t="s">
        <v>49</v>
      </c>
      <c r="B4" s="456"/>
      <c r="C4" s="456"/>
      <c r="D4" s="457" t="str">
        <f>P1_POWiR!B97</f>
        <v>Przedmiot 17.4.</v>
      </c>
      <c r="E4" s="458"/>
      <c r="F4" s="458"/>
      <c r="G4" s="458"/>
      <c r="H4" s="458"/>
      <c r="I4" s="458"/>
      <c r="J4" s="458"/>
      <c r="K4" s="459"/>
      <c r="L4" s="3"/>
      <c r="M4" s="3"/>
      <c r="N4" s="3"/>
      <c r="O4" s="3"/>
      <c r="P4" s="3"/>
      <c r="Q4" s="3"/>
      <c r="R4" s="3"/>
    </row>
    <row r="5" spans="1:19" ht="21" thickBot="1" x14ac:dyDescent="0.3">
      <c r="A5" s="446" t="s">
        <v>50</v>
      </c>
      <c r="B5" s="446"/>
      <c r="C5" s="446"/>
      <c r="D5" s="460" t="str">
        <f>P1_POWiR!C97</f>
        <v>Konflikty rodzinne i ich rozwiązywanie</v>
      </c>
      <c r="E5" s="460"/>
      <c r="F5" s="460"/>
      <c r="G5" s="460"/>
      <c r="H5" s="460"/>
      <c r="I5" s="460"/>
      <c r="J5" s="460"/>
      <c r="K5" s="460"/>
      <c r="L5" s="444" t="s">
        <v>28</v>
      </c>
      <c r="M5" s="444"/>
      <c r="N5" s="38">
        <f>P1_POWiR!E97</f>
        <v>2</v>
      </c>
      <c r="O5" s="444" t="s">
        <v>29</v>
      </c>
      <c r="P5" s="444"/>
      <c r="Q5" s="445" t="str">
        <f>P1_POWiR!J93</f>
        <v>dr J.Balcer</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(17)'!H6</f>
        <v>III</v>
      </c>
      <c r="H7" s="86" t="s">
        <v>33</v>
      </c>
      <c r="I7" s="37">
        <f>'M (17)'!J6</f>
        <v>6</v>
      </c>
      <c r="J7" s="247" t="s">
        <v>53</v>
      </c>
      <c r="K7" s="248"/>
      <c r="L7" s="447" t="s">
        <v>35</v>
      </c>
      <c r="M7" s="448"/>
      <c r="N7" s="6" t="s">
        <v>36</v>
      </c>
      <c r="O7" s="449" t="s">
        <v>37</v>
      </c>
      <c r="P7" s="449"/>
      <c r="Q7" s="450" t="s">
        <v>38</v>
      </c>
      <c r="R7" s="450"/>
      <c r="S7" s="39">
        <f>P1_POWiR!G97</f>
        <v>14</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1241</v>
      </c>
      <c r="C14" s="401"/>
      <c r="D14" s="401"/>
      <c r="E14" s="401"/>
      <c r="F14" s="401"/>
      <c r="G14" s="401"/>
      <c r="H14" s="401"/>
      <c r="I14" s="401"/>
      <c r="J14" s="401"/>
      <c r="K14" s="401"/>
      <c r="L14" s="401"/>
      <c r="M14" s="402"/>
      <c r="N14" s="409" t="s">
        <v>493</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t="s">
        <v>513</v>
      </c>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c r="O18" s="396"/>
      <c r="P18" s="396"/>
      <c r="Q18" s="396"/>
      <c r="R18" s="396"/>
      <c r="S18" s="397"/>
    </row>
    <row r="19" spans="1:19" ht="15" customHeight="1" x14ac:dyDescent="0.25">
      <c r="A19" s="385"/>
      <c r="B19" s="412" t="s">
        <v>1242</v>
      </c>
      <c r="C19" s="413"/>
      <c r="D19" s="413"/>
      <c r="E19" s="413"/>
      <c r="F19" s="413"/>
      <c r="G19" s="413"/>
      <c r="H19" s="413"/>
      <c r="I19" s="413"/>
      <c r="J19" s="413"/>
      <c r="K19" s="413"/>
      <c r="L19" s="413"/>
      <c r="M19" s="414"/>
      <c r="N19" s="415" t="s">
        <v>513</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t="s">
        <v>530</v>
      </c>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t="s">
        <v>571</v>
      </c>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t="s">
        <v>1240</v>
      </c>
      <c r="C24" s="413"/>
      <c r="D24" s="413"/>
      <c r="E24" s="413"/>
      <c r="F24" s="413"/>
      <c r="G24" s="413"/>
      <c r="H24" s="413"/>
      <c r="I24" s="413"/>
      <c r="J24" s="413"/>
      <c r="K24" s="413"/>
      <c r="L24" s="413"/>
      <c r="M24" s="414"/>
      <c r="N24" s="415" t="s">
        <v>493</v>
      </c>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t="s">
        <v>571</v>
      </c>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t="s">
        <v>497</v>
      </c>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t="s">
        <v>533</v>
      </c>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t="s">
        <v>1245</v>
      </c>
      <c r="C29" s="413"/>
      <c r="D29" s="413"/>
      <c r="E29" s="413"/>
      <c r="F29" s="413"/>
      <c r="G29" s="413"/>
      <c r="H29" s="413"/>
      <c r="I29" s="413"/>
      <c r="J29" s="413"/>
      <c r="K29" s="413"/>
      <c r="L29" s="413"/>
      <c r="M29" s="414"/>
      <c r="N29" s="415" t="s">
        <v>493</v>
      </c>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t="s">
        <v>530</v>
      </c>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t="s">
        <v>571</v>
      </c>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1246</v>
      </c>
      <c r="C34" s="401"/>
      <c r="D34" s="401"/>
      <c r="E34" s="401"/>
      <c r="F34" s="401"/>
      <c r="G34" s="401"/>
      <c r="H34" s="401"/>
      <c r="I34" s="401"/>
      <c r="J34" s="401"/>
      <c r="K34" s="401"/>
      <c r="L34" s="401"/>
      <c r="M34" s="402"/>
      <c r="N34" s="409" t="s">
        <v>501</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t="s">
        <v>518</v>
      </c>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t="s">
        <v>625</v>
      </c>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1247</v>
      </c>
      <c r="C39" s="413"/>
      <c r="D39" s="413"/>
      <c r="E39" s="413"/>
      <c r="F39" s="413"/>
      <c r="G39" s="413"/>
      <c r="H39" s="413"/>
      <c r="I39" s="413"/>
      <c r="J39" s="413"/>
      <c r="K39" s="413"/>
      <c r="L39" s="413"/>
      <c r="M39" s="414"/>
      <c r="N39" s="415" t="s">
        <v>503</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t="s">
        <v>518</v>
      </c>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t="s">
        <v>537</v>
      </c>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t="s">
        <v>1248</v>
      </c>
      <c r="C44" s="413"/>
      <c r="D44" s="413"/>
      <c r="E44" s="413"/>
      <c r="F44" s="413"/>
      <c r="G44" s="413"/>
      <c r="H44" s="413"/>
      <c r="I44" s="413"/>
      <c r="J44" s="413"/>
      <c r="K44" s="413"/>
      <c r="L44" s="413"/>
      <c r="M44" s="414"/>
      <c r="N44" s="415" t="s">
        <v>503</v>
      </c>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t="s">
        <v>540</v>
      </c>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t="s">
        <v>1249</v>
      </c>
      <c r="C49" s="413"/>
      <c r="D49" s="413"/>
      <c r="E49" s="413"/>
      <c r="F49" s="413"/>
      <c r="G49" s="413"/>
      <c r="H49" s="413"/>
      <c r="I49" s="413"/>
      <c r="J49" s="413"/>
      <c r="K49" s="413"/>
      <c r="L49" s="413"/>
      <c r="M49" s="414"/>
      <c r="N49" s="415" t="s">
        <v>575</v>
      </c>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t="s">
        <v>553</v>
      </c>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1244</v>
      </c>
      <c r="C54" s="401"/>
      <c r="D54" s="401"/>
      <c r="E54" s="401"/>
      <c r="F54" s="401"/>
      <c r="G54" s="401"/>
      <c r="H54" s="401"/>
      <c r="I54" s="401"/>
      <c r="J54" s="401"/>
      <c r="K54" s="401"/>
      <c r="L54" s="401"/>
      <c r="M54" s="402"/>
      <c r="N54" s="409" t="s">
        <v>505</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t="s">
        <v>524</v>
      </c>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t="s">
        <v>562</v>
      </c>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t="s">
        <v>1250</v>
      </c>
      <c r="C59" s="413"/>
      <c r="D59" s="413"/>
      <c r="E59" s="413"/>
      <c r="F59" s="413"/>
      <c r="G59" s="413"/>
      <c r="H59" s="413"/>
      <c r="I59" s="413"/>
      <c r="J59" s="413"/>
      <c r="K59" s="413"/>
      <c r="L59" s="413"/>
      <c r="M59" s="414"/>
      <c r="N59" s="415" t="s">
        <v>589</v>
      </c>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t="s">
        <v>630</v>
      </c>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c r="C64" s="413"/>
      <c r="D64" s="413"/>
      <c r="E64" s="413"/>
      <c r="F64" s="413"/>
      <c r="G64" s="413"/>
      <c r="H64" s="413"/>
      <c r="I64" s="413"/>
      <c r="J64" s="413"/>
      <c r="K64" s="413"/>
      <c r="L64" s="413"/>
      <c r="M64" s="414"/>
      <c r="N64" s="415"/>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P1_POWiR!G97</f>
        <v>14</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14</v>
      </c>
      <c r="H72" s="379"/>
      <c r="I72" s="380"/>
      <c r="J72" s="358"/>
      <c r="K72" s="361"/>
      <c r="L72" s="372" t="s">
        <v>93</v>
      </c>
      <c r="M72" s="373"/>
      <c r="N72" s="373"/>
      <c r="O72" s="373"/>
      <c r="P72" s="373"/>
      <c r="Q72" s="373"/>
      <c r="R72" s="373"/>
      <c r="S72" s="374"/>
    </row>
    <row r="73" spans="1:19" ht="15" customHeight="1" x14ac:dyDescent="0.25">
      <c r="A73" s="385"/>
      <c r="B73" s="352" t="s">
        <v>93</v>
      </c>
      <c r="C73" s="353"/>
      <c r="D73" s="353"/>
      <c r="E73" s="353"/>
      <c r="F73" s="354"/>
      <c r="G73" s="355">
        <v>4</v>
      </c>
      <c r="H73" s="356"/>
      <c r="I73" s="357"/>
      <c r="J73" s="358"/>
      <c r="K73" s="361"/>
      <c r="L73" s="372" t="s">
        <v>92</v>
      </c>
      <c r="M73" s="373"/>
      <c r="N73" s="373"/>
      <c r="O73" s="373"/>
      <c r="P73" s="373"/>
      <c r="Q73" s="373"/>
      <c r="R73" s="373"/>
      <c r="S73" s="374"/>
    </row>
    <row r="74" spans="1:19" ht="15" customHeight="1" x14ac:dyDescent="0.25">
      <c r="A74" s="385"/>
      <c r="B74" s="352" t="s">
        <v>95</v>
      </c>
      <c r="C74" s="353"/>
      <c r="D74" s="353"/>
      <c r="E74" s="353"/>
      <c r="F74" s="354"/>
      <c r="G74" s="355"/>
      <c r="H74" s="356"/>
      <c r="I74" s="357"/>
      <c r="J74" s="358"/>
      <c r="K74" s="361"/>
      <c r="L74" s="372" t="s">
        <v>96</v>
      </c>
      <c r="M74" s="373"/>
      <c r="N74" s="373"/>
      <c r="O74" s="373"/>
      <c r="P74" s="373"/>
      <c r="Q74" s="373"/>
      <c r="R74" s="373"/>
      <c r="S74" s="374"/>
    </row>
    <row r="75" spans="1:19" ht="15" customHeight="1" x14ac:dyDescent="0.25">
      <c r="A75" s="385"/>
      <c r="B75" s="352" t="s">
        <v>97</v>
      </c>
      <c r="C75" s="353"/>
      <c r="D75" s="353"/>
      <c r="E75" s="353"/>
      <c r="F75" s="354"/>
      <c r="G75" s="355"/>
      <c r="H75" s="356"/>
      <c r="I75" s="357"/>
      <c r="J75" s="358"/>
      <c r="K75" s="361"/>
      <c r="L75" s="372" t="s">
        <v>168</v>
      </c>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t="s">
        <v>100</v>
      </c>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t="s">
        <v>102</v>
      </c>
      <c r="M77" s="373"/>
      <c r="N77" s="373"/>
      <c r="O77" s="373"/>
      <c r="P77" s="373"/>
      <c r="Q77" s="373"/>
      <c r="R77" s="373"/>
      <c r="S77" s="374"/>
    </row>
    <row r="78" spans="1:19" ht="15" customHeight="1" x14ac:dyDescent="0.25">
      <c r="A78" s="385"/>
      <c r="B78" s="352" t="s">
        <v>103</v>
      </c>
      <c r="C78" s="353"/>
      <c r="D78" s="353"/>
      <c r="E78" s="353"/>
      <c r="F78" s="354"/>
      <c r="G78" s="355">
        <v>10</v>
      </c>
      <c r="H78" s="356"/>
      <c r="I78" s="357"/>
      <c r="J78" s="358"/>
      <c r="K78" s="361"/>
      <c r="L78" s="372"/>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109</v>
      </c>
      <c r="M81" s="373"/>
      <c r="N81" s="373"/>
      <c r="O81" s="373"/>
      <c r="P81" s="373"/>
      <c r="Q81" s="373"/>
      <c r="R81" s="373"/>
      <c r="S81" s="374"/>
    </row>
    <row r="82" spans="1:19" ht="15" customHeight="1" x14ac:dyDescent="0.25">
      <c r="A82" s="385"/>
      <c r="B82" s="352" t="s">
        <v>110</v>
      </c>
      <c r="C82" s="353"/>
      <c r="D82" s="353"/>
      <c r="E82" s="353"/>
      <c r="F82" s="354"/>
      <c r="G82" s="355"/>
      <c r="H82" s="356"/>
      <c r="I82" s="357"/>
      <c r="J82" s="358"/>
      <c r="K82" s="361"/>
      <c r="L82" s="372" t="s">
        <v>148</v>
      </c>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t="s">
        <v>146</v>
      </c>
      <c r="M83" s="373"/>
      <c r="N83" s="373"/>
      <c r="O83" s="373"/>
      <c r="P83" s="373"/>
      <c r="Q83" s="373"/>
      <c r="R83" s="373"/>
      <c r="S83" s="374"/>
    </row>
    <row r="84" spans="1:19" ht="15" customHeight="1" x14ac:dyDescent="0.25">
      <c r="A84" s="385"/>
      <c r="B84" s="366" t="s">
        <v>11</v>
      </c>
      <c r="C84" s="367"/>
      <c r="D84" s="367"/>
      <c r="E84" s="367"/>
      <c r="F84" s="368"/>
      <c r="G84" s="369">
        <f>P1_POWiR!H97</f>
        <v>38</v>
      </c>
      <c r="H84" s="370"/>
      <c r="I84" s="371"/>
      <c r="J84" s="358"/>
      <c r="K84" s="361"/>
      <c r="L84" s="372" t="s">
        <v>163</v>
      </c>
      <c r="M84" s="373"/>
      <c r="N84" s="373"/>
      <c r="O84" s="373"/>
      <c r="P84" s="373"/>
      <c r="Q84" s="373"/>
      <c r="R84" s="373"/>
      <c r="S84" s="374"/>
    </row>
    <row r="85" spans="1:19" ht="15" customHeight="1" x14ac:dyDescent="0.25">
      <c r="A85" s="385"/>
      <c r="B85" s="375" t="s">
        <v>114</v>
      </c>
      <c r="C85" s="376"/>
      <c r="D85" s="376"/>
      <c r="E85" s="376"/>
      <c r="F85" s="377"/>
      <c r="G85" s="378">
        <f>SUM(G84,G71)</f>
        <v>52</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P1_POWiR!F97</f>
        <v>zaliczenie</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162</v>
      </c>
      <c r="C90" s="321"/>
      <c r="D90" s="321"/>
      <c r="E90" s="322"/>
      <c r="F90" s="495">
        <v>0.8</v>
      </c>
      <c r="G90" s="324"/>
      <c r="H90" s="324"/>
      <c r="I90" s="325"/>
      <c r="J90" s="344"/>
      <c r="K90" s="345"/>
      <c r="L90" s="326" t="s">
        <v>122</v>
      </c>
      <c r="M90" s="327"/>
      <c r="N90" s="327"/>
      <c r="O90" s="327"/>
      <c r="P90" s="327"/>
      <c r="Q90" s="327"/>
      <c r="R90" s="327"/>
      <c r="S90" s="328"/>
    </row>
    <row r="91" spans="1:19" ht="15" customHeight="1" x14ac:dyDescent="0.25">
      <c r="A91" s="340"/>
      <c r="B91" s="320" t="s">
        <v>139</v>
      </c>
      <c r="C91" s="321"/>
      <c r="D91" s="321"/>
      <c r="E91" s="322"/>
      <c r="F91" s="495">
        <v>0.2</v>
      </c>
      <c r="G91" s="324"/>
      <c r="H91" s="324"/>
      <c r="I91" s="325"/>
      <c r="J91" s="344"/>
      <c r="K91" s="345"/>
      <c r="L91" s="326" t="s">
        <v>123</v>
      </c>
      <c r="M91" s="327"/>
      <c r="N91" s="327"/>
      <c r="O91" s="327"/>
      <c r="P91" s="327"/>
      <c r="Q91" s="327"/>
      <c r="R91" s="327"/>
      <c r="S91" s="328"/>
    </row>
    <row r="92" spans="1:19" ht="15" customHeight="1" x14ac:dyDescent="0.25">
      <c r="A92" s="340"/>
      <c r="B92" s="320"/>
      <c r="C92" s="321"/>
      <c r="D92" s="321"/>
      <c r="E92" s="322"/>
      <c r="F92" s="323"/>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1243</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1251</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1252</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5200-000000000000}">
      <formula1>KEK_P1</formula1>
    </dataValidation>
    <dataValidation type="list" allowBlank="1" showInputMessage="1" showErrorMessage="1" sqref="N34:S53" xr:uid="{00000000-0002-0000-5200-000001000000}">
      <formula1>KEU_P1</formula1>
    </dataValidation>
    <dataValidation type="list" allowBlank="1" showInputMessage="1" showErrorMessage="1" sqref="N14:S33" xr:uid="{00000000-0002-0000-5200-000002000000}">
      <formula1>KEW_P1</formula1>
    </dataValidation>
    <dataValidation type="list" allowBlank="1" showInputMessage="1" showErrorMessage="1" sqref="L81:L85" xr:uid="{00000000-0002-0000-5200-000003000000}">
      <formula1>PRAC_STUD</formula1>
    </dataValidation>
    <dataValidation type="list" allowBlank="1" showInputMessage="1" showErrorMessage="1" sqref="L72:L79" xr:uid="{00000000-0002-0000-5200-000004000000}">
      <formula1>METODY</formula1>
    </dataValidation>
    <dataValidation type="list" allowBlank="1" showInputMessage="1" showErrorMessage="1" sqref="L7" xr:uid="{00000000-0002-0000-5200-000005000000}">
      <formula1>STATUS</formula1>
    </dataValidation>
    <dataValidation type="list" allowBlank="1" showInputMessage="1" showErrorMessage="1" sqref="B90:E94" xr:uid="{00000000-0002-0000-5200-000006000000}">
      <formula1>ZAL</formula1>
    </dataValidation>
  </dataValidations>
  <hyperlinks>
    <hyperlink ref="O13" r:id="rId1" xr:uid="{00000000-0004-0000-52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Arkusz79">
    <pageSetUpPr fitToPage="1"/>
  </sheetPr>
  <dimension ref="A1:S103"/>
  <sheetViews>
    <sheetView showGridLines="0" topLeftCell="A98" zoomScale="95" zoomScaleNormal="95" zoomScaleSheetLayoutView="80" workbookViewId="0">
      <selection activeCell="B102" sqref="B102:S102"/>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3"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P1_POWiR!B93</f>
        <v>Moduł P1/17</v>
      </c>
      <c r="B3" s="452"/>
      <c r="C3" s="452"/>
      <c r="D3" s="453" t="str">
        <f>P1_POWiR!C93</f>
        <v>MODUŁ SPECJALNOŚCIOWY (4-POWiR)</v>
      </c>
      <c r="E3" s="454"/>
      <c r="F3" s="454"/>
      <c r="G3" s="454"/>
      <c r="H3" s="454"/>
      <c r="I3" s="454"/>
      <c r="J3" s="454"/>
      <c r="K3" s="455"/>
      <c r="L3" s="3"/>
      <c r="M3" s="3"/>
      <c r="N3" s="3"/>
      <c r="O3" s="3"/>
      <c r="P3" s="3"/>
      <c r="Q3" s="3"/>
      <c r="R3" s="3"/>
    </row>
    <row r="4" spans="1:19" ht="18.75" thickBot="1" x14ac:dyDescent="0.3">
      <c r="A4" s="456" t="s">
        <v>49</v>
      </c>
      <c r="B4" s="456"/>
      <c r="C4" s="456"/>
      <c r="D4" s="457" t="str">
        <f>P1_POWiR!B98</f>
        <v>Przedmiot 17.5.</v>
      </c>
      <c r="E4" s="458"/>
      <c r="F4" s="458"/>
      <c r="G4" s="458"/>
      <c r="H4" s="458"/>
      <c r="I4" s="458"/>
      <c r="J4" s="458"/>
      <c r="K4" s="459"/>
      <c r="L4" s="3"/>
      <c r="M4" s="3"/>
      <c r="N4" s="3"/>
      <c r="O4" s="3"/>
      <c r="P4" s="3"/>
      <c r="Q4" s="3"/>
      <c r="R4" s="3"/>
    </row>
    <row r="5" spans="1:19" ht="21" thickBot="1" x14ac:dyDescent="0.3">
      <c r="A5" s="446" t="s">
        <v>50</v>
      </c>
      <c r="B5" s="446"/>
      <c r="C5" s="446"/>
      <c r="D5" s="460" t="str">
        <f>P1_POWiR!C98</f>
        <v>Warsztat wychowawcy placówek opiekuńczo-wychowawczych</v>
      </c>
      <c r="E5" s="460"/>
      <c r="F5" s="460"/>
      <c r="G5" s="460"/>
      <c r="H5" s="460"/>
      <c r="I5" s="460"/>
      <c r="J5" s="460"/>
      <c r="K5" s="460"/>
      <c r="L5" s="444" t="s">
        <v>28</v>
      </c>
      <c r="M5" s="444"/>
      <c r="N5" s="38">
        <f>P1_POWiR!E98</f>
        <v>2</v>
      </c>
      <c r="O5" s="444" t="s">
        <v>29</v>
      </c>
      <c r="P5" s="444"/>
      <c r="Q5" s="445" t="str">
        <f>P1_POWiR!J93</f>
        <v>dr J.Balcer</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(17)'!H6</f>
        <v>III</v>
      </c>
      <c r="H7" s="86" t="s">
        <v>33</v>
      </c>
      <c r="I7" s="37">
        <f>'M (17)'!J6</f>
        <v>6</v>
      </c>
      <c r="J7" s="247" t="s">
        <v>53</v>
      </c>
      <c r="K7" s="248"/>
      <c r="L7" s="447" t="s">
        <v>35</v>
      </c>
      <c r="M7" s="448"/>
      <c r="N7" s="6" t="s">
        <v>36</v>
      </c>
      <c r="O7" s="449" t="s">
        <v>37</v>
      </c>
      <c r="P7" s="449"/>
      <c r="Q7" s="450" t="s">
        <v>38</v>
      </c>
      <c r="R7" s="450"/>
      <c r="S7" s="39">
        <f>P1_POWiR!G98</f>
        <v>14</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1192</v>
      </c>
      <c r="C14" s="401"/>
      <c r="D14" s="401"/>
      <c r="E14" s="401"/>
      <c r="F14" s="401"/>
      <c r="G14" s="401"/>
      <c r="H14" s="401"/>
      <c r="I14" s="401"/>
      <c r="J14" s="401"/>
      <c r="K14" s="401"/>
      <c r="L14" s="401"/>
      <c r="M14" s="402"/>
      <c r="N14" s="409" t="s">
        <v>499</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t="s">
        <v>587</v>
      </c>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c r="O18" s="396"/>
      <c r="P18" s="396"/>
      <c r="Q18" s="396"/>
      <c r="R18" s="396"/>
      <c r="S18" s="397"/>
    </row>
    <row r="19" spans="1:19" ht="15" customHeight="1" x14ac:dyDescent="0.25">
      <c r="A19" s="385"/>
      <c r="B19" s="412" t="s">
        <v>1193</v>
      </c>
      <c r="C19" s="413"/>
      <c r="D19" s="413"/>
      <c r="E19" s="413"/>
      <c r="F19" s="413"/>
      <c r="G19" s="413"/>
      <c r="H19" s="413"/>
      <c r="I19" s="413"/>
      <c r="J19" s="413"/>
      <c r="K19" s="413"/>
      <c r="L19" s="413"/>
      <c r="M19" s="414"/>
      <c r="N19" s="415" t="s">
        <v>499</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t="s">
        <v>495</v>
      </c>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t="s">
        <v>497</v>
      </c>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t="s">
        <v>1194</v>
      </c>
      <c r="C24" s="413"/>
      <c r="D24" s="413"/>
      <c r="E24" s="413"/>
      <c r="F24" s="413"/>
      <c r="G24" s="413"/>
      <c r="H24" s="413"/>
      <c r="I24" s="413"/>
      <c r="J24" s="413"/>
      <c r="K24" s="413"/>
      <c r="L24" s="413"/>
      <c r="M24" s="414"/>
      <c r="N24" s="415" t="s">
        <v>499</v>
      </c>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t="s">
        <v>568</v>
      </c>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c r="C29" s="413"/>
      <c r="D29" s="413"/>
      <c r="E29" s="413"/>
      <c r="F29" s="413"/>
      <c r="G29" s="413"/>
      <c r="H29" s="413"/>
      <c r="I29" s="413"/>
      <c r="J29" s="413"/>
      <c r="K29" s="413"/>
      <c r="L29" s="413"/>
      <c r="M29" s="414"/>
      <c r="N29" s="415"/>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1195</v>
      </c>
      <c r="C34" s="401"/>
      <c r="D34" s="401"/>
      <c r="E34" s="401"/>
      <c r="F34" s="401"/>
      <c r="G34" s="401"/>
      <c r="H34" s="401"/>
      <c r="I34" s="401"/>
      <c r="J34" s="401"/>
      <c r="K34" s="401"/>
      <c r="L34" s="401"/>
      <c r="M34" s="402"/>
      <c r="N34" s="409" t="s">
        <v>501</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1196</v>
      </c>
      <c r="C39" s="413"/>
      <c r="D39" s="413"/>
      <c r="E39" s="413"/>
      <c r="F39" s="413"/>
      <c r="G39" s="413"/>
      <c r="H39" s="413"/>
      <c r="I39" s="413"/>
      <c r="J39" s="413"/>
      <c r="K39" s="413"/>
      <c r="L39" s="413"/>
      <c r="M39" s="414"/>
      <c r="N39" s="415" t="s">
        <v>521</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t="s">
        <v>518</v>
      </c>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t="s">
        <v>537</v>
      </c>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t="s">
        <v>1197</v>
      </c>
      <c r="C44" s="413"/>
      <c r="D44" s="413"/>
      <c r="E44" s="413"/>
      <c r="F44" s="413"/>
      <c r="G44" s="413"/>
      <c r="H44" s="413"/>
      <c r="I44" s="413"/>
      <c r="J44" s="413"/>
      <c r="K44" s="413"/>
      <c r="L44" s="413"/>
      <c r="M44" s="414"/>
      <c r="N44" s="415" t="s">
        <v>503</v>
      </c>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t="s">
        <v>575</v>
      </c>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t="s">
        <v>553</v>
      </c>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c r="C49" s="413"/>
      <c r="D49" s="413"/>
      <c r="E49" s="413"/>
      <c r="F49" s="413"/>
      <c r="G49" s="413"/>
      <c r="H49" s="413"/>
      <c r="I49" s="413"/>
      <c r="J49" s="413"/>
      <c r="K49" s="413"/>
      <c r="L49" s="413"/>
      <c r="M49" s="414"/>
      <c r="N49" s="415"/>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1198</v>
      </c>
      <c r="C54" s="401"/>
      <c r="D54" s="401"/>
      <c r="E54" s="401"/>
      <c r="F54" s="401"/>
      <c r="G54" s="401"/>
      <c r="H54" s="401"/>
      <c r="I54" s="401"/>
      <c r="J54" s="401"/>
      <c r="K54" s="401"/>
      <c r="L54" s="401"/>
      <c r="M54" s="402"/>
      <c r="N54" s="409" t="s">
        <v>629</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t="s">
        <v>1199</v>
      </c>
      <c r="C59" s="413"/>
      <c r="D59" s="413"/>
      <c r="E59" s="413"/>
      <c r="F59" s="413"/>
      <c r="G59" s="413"/>
      <c r="H59" s="413"/>
      <c r="I59" s="413"/>
      <c r="J59" s="413"/>
      <c r="K59" s="413"/>
      <c r="L59" s="413"/>
      <c r="M59" s="414"/>
      <c r="N59" s="415" t="s">
        <v>543</v>
      </c>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c r="C64" s="413"/>
      <c r="D64" s="413"/>
      <c r="E64" s="413"/>
      <c r="F64" s="413"/>
      <c r="G64" s="413"/>
      <c r="H64" s="413"/>
      <c r="I64" s="413"/>
      <c r="J64" s="413"/>
      <c r="K64" s="413"/>
      <c r="L64" s="413"/>
      <c r="M64" s="414"/>
      <c r="N64" s="415"/>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P1_POWiR!G98</f>
        <v>14</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14</v>
      </c>
      <c r="H72" s="379"/>
      <c r="I72" s="380"/>
      <c r="J72" s="358"/>
      <c r="K72" s="361"/>
      <c r="L72" s="372" t="s">
        <v>94</v>
      </c>
      <c r="M72" s="373"/>
      <c r="N72" s="373"/>
      <c r="O72" s="373"/>
      <c r="P72" s="373"/>
      <c r="Q72" s="373"/>
      <c r="R72" s="373"/>
      <c r="S72" s="374"/>
    </row>
    <row r="73" spans="1:19" ht="15" customHeight="1" x14ac:dyDescent="0.25">
      <c r="A73" s="385"/>
      <c r="B73" s="352" t="s">
        <v>93</v>
      </c>
      <c r="C73" s="353"/>
      <c r="D73" s="353"/>
      <c r="E73" s="353"/>
      <c r="F73" s="354"/>
      <c r="G73" s="355"/>
      <c r="H73" s="356"/>
      <c r="I73" s="357"/>
      <c r="J73" s="358"/>
      <c r="K73" s="361"/>
      <c r="L73" s="372" t="s">
        <v>96</v>
      </c>
      <c r="M73" s="373"/>
      <c r="N73" s="373"/>
      <c r="O73" s="373"/>
      <c r="P73" s="373"/>
      <c r="Q73" s="373"/>
      <c r="R73" s="373"/>
      <c r="S73" s="374"/>
    </row>
    <row r="74" spans="1:19" ht="15" customHeight="1" x14ac:dyDescent="0.25">
      <c r="A74" s="385"/>
      <c r="B74" s="352" t="s">
        <v>95</v>
      </c>
      <c r="C74" s="353"/>
      <c r="D74" s="353"/>
      <c r="E74" s="353"/>
      <c r="F74" s="354"/>
      <c r="G74" s="355">
        <v>4</v>
      </c>
      <c r="H74" s="356"/>
      <c r="I74" s="357"/>
      <c r="J74" s="358"/>
      <c r="K74" s="361"/>
      <c r="L74" s="372" t="s">
        <v>137</v>
      </c>
      <c r="M74" s="373"/>
      <c r="N74" s="373"/>
      <c r="O74" s="373"/>
      <c r="P74" s="373"/>
      <c r="Q74" s="373"/>
      <c r="R74" s="373"/>
      <c r="S74" s="374"/>
    </row>
    <row r="75" spans="1:19" ht="15" customHeight="1" x14ac:dyDescent="0.25">
      <c r="A75" s="385"/>
      <c r="B75" s="352" t="s">
        <v>97</v>
      </c>
      <c r="C75" s="353"/>
      <c r="D75" s="353"/>
      <c r="E75" s="353"/>
      <c r="F75" s="354"/>
      <c r="G75" s="355"/>
      <c r="H75" s="356"/>
      <c r="I75" s="357"/>
      <c r="J75" s="358"/>
      <c r="K75" s="361"/>
      <c r="L75" s="372" t="s">
        <v>102</v>
      </c>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c r="M77" s="373"/>
      <c r="N77" s="373"/>
      <c r="O77" s="373"/>
      <c r="P77" s="373"/>
      <c r="Q77" s="373"/>
      <c r="R77" s="373"/>
      <c r="S77" s="374"/>
    </row>
    <row r="78" spans="1:19" ht="15" customHeight="1" x14ac:dyDescent="0.25">
      <c r="A78" s="385"/>
      <c r="B78" s="352" t="s">
        <v>103</v>
      </c>
      <c r="C78" s="353"/>
      <c r="D78" s="353"/>
      <c r="E78" s="353"/>
      <c r="F78" s="354"/>
      <c r="G78" s="355">
        <v>10</v>
      </c>
      <c r="H78" s="356"/>
      <c r="I78" s="357"/>
      <c r="J78" s="358"/>
      <c r="K78" s="361"/>
      <c r="L78" s="372"/>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109</v>
      </c>
      <c r="M81" s="373"/>
      <c r="N81" s="373"/>
      <c r="O81" s="373"/>
      <c r="P81" s="373"/>
      <c r="Q81" s="373"/>
      <c r="R81" s="373"/>
      <c r="S81" s="374"/>
    </row>
    <row r="82" spans="1:19" ht="15" customHeight="1" x14ac:dyDescent="0.25">
      <c r="A82" s="385"/>
      <c r="B82" s="352" t="s">
        <v>110</v>
      </c>
      <c r="C82" s="353"/>
      <c r="D82" s="353"/>
      <c r="E82" s="353"/>
      <c r="F82" s="354"/>
      <c r="G82" s="355"/>
      <c r="H82" s="356"/>
      <c r="I82" s="357"/>
      <c r="J82" s="358"/>
      <c r="K82" s="361"/>
      <c r="L82" s="372" t="s">
        <v>148</v>
      </c>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t="s">
        <v>111</v>
      </c>
      <c r="M83" s="373"/>
      <c r="N83" s="373"/>
      <c r="O83" s="373"/>
      <c r="P83" s="373"/>
      <c r="Q83" s="373"/>
      <c r="R83" s="373"/>
      <c r="S83" s="374"/>
    </row>
    <row r="84" spans="1:19" ht="15" customHeight="1" x14ac:dyDescent="0.25">
      <c r="A84" s="385"/>
      <c r="B84" s="366" t="s">
        <v>11</v>
      </c>
      <c r="C84" s="367"/>
      <c r="D84" s="367"/>
      <c r="E84" s="367"/>
      <c r="F84" s="368"/>
      <c r="G84" s="369">
        <f>P1_POWiR!H98</f>
        <v>36</v>
      </c>
      <c r="H84" s="370"/>
      <c r="I84" s="371"/>
      <c r="J84" s="358"/>
      <c r="K84" s="361"/>
      <c r="L84" s="372"/>
      <c r="M84" s="373"/>
      <c r="N84" s="373"/>
      <c r="O84" s="373"/>
      <c r="P84" s="373"/>
      <c r="Q84" s="373"/>
      <c r="R84" s="373"/>
      <c r="S84" s="374"/>
    </row>
    <row r="85" spans="1:19" ht="15" customHeight="1" x14ac:dyDescent="0.25">
      <c r="A85" s="385"/>
      <c r="B85" s="375" t="s">
        <v>114</v>
      </c>
      <c r="C85" s="376"/>
      <c r="D85" s="376"/>
      <c r="E85" s="376"/>
      <c r="F85" s="377"/>
      <c r="G85" s="378">
        <f>SUM(G84,G71)</f>
        <v>50</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P1_POWiR!F98</f>
        <v>zaliczenie</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162</v>
      </c>
      <c r="C90" s="321"/>
      <c r="D90" s="321"/>
      <c r="E90" s="322"/>
      <c r="F90" s="495">
        <v>0.8</v>
      </c>
      <c r="G90" s="324"/>
      <c r="H90" s="324"/>
      <c r="I90" s="325"/>
      <c r="J90" s="344"/>
      <c r="K90" s="345"/>
      <c r="L90" s="326" t="s">
        <v>122</v>
      </c>
      <c r="M90" s="327"/>
      <c r="N90" s="327"/>
      <c r="O90" s="327"/>
      <c r="P90" s="327"/>
      <c r="Q90" s="327"/>
      <c r="R90" s="327"/>
      <c r="S90" s="328"/>
    </row>
    <row r="91" spans="1:19" ht="15" customHeight="1" x14ac:dyDescent="0.25">
      <c r="A91" s="340"/>
      <c r="B91" s="320" t="s">
        <v>172</v>
      </c>
      <c r="C91" s="321"/>
      <c r="D91" s="321"/>
      <c r="E91" s="322"/>
      <c r="F91" s="495">
        <v>0.2</v>
      </c>
      <c r="G91" s="324"/>
      <c r="H91" s="324"/>
      <c r="I91" s="325"/>
      <c r="J91" s="344"/>
      <c r="K91" s="345"/>
      <c r="L91" s="326" t="s">
        <v>123</v>
      </c>
      <c r="M91" s="327"/>
      <c r="N91" s="327"/>
      <c r="O91" s="327"/>
      <c r="P91" s="327"/>
      <c r="Q91" s="327"/>
      <c r="R91" s="327"/>
      <c r="S91" s="328"/>
    </row>
    <row r="92" spans="1:19" ht="15" customHeight="1" x14ac:dyDescent="0.25">
      <c r="A92" s="340"/>
      <c r="B92" s="320"/>
      <c r="C92" s="321"/>
      <c r="D92" s="321"/>
      <c r="E92" s="322"/>
      <c r="F92" s="323"/>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1200</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1201</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1202</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5300-000000000000}">
      <formula1>ZAL</formula1>
    </dataValidation>
    <dataValidation type="list" allowBlank="1" showInputMessage="1" showErrorMessage="1" sqref="L7" xr:uid="{00000000-0002-0000-5300-000001000000}">
      <formula1>STATUS</formula1>
    </dataValidation>
    <dataValidation type="list" allowBlank="1" showInputMessage="1" showErrorMessage="1" sqref="L72:L79" xr:uid="{00000000-0002-0000-5300-000002000000}">
      <formula1>METODY</formula1>
    </dataValidation>
    <dataValidation type="list" allowBlank="1" showInputMessage="1" showErrorMessage="1" sqref="L81:L85" xr:uid="{00000000-0002-0000-5300-000003000000}">
      <formula1>PRAC_STUD</formula1>
    </dataValidation>
    <dataValidation type="list" allowBlank="1" showInputMessage="1" showErrorMessage="1" sqref="N14:S33" xr:uid="{00000000-0002-0000-5300-000004000000}">
      <formula1>KEW_P1</formula1>
    </dataValidation>
    <dataValidation type="list" allowBlank="1" showInputMessage="1" showErrorMessage="1" sqref="N34:S53" xr:uid="{00000000-0002-0000-5300-000005000000}">
      <formula1>KEU_P1</formula1>
    </dataValidation>
    <dataValidation type="list" allowBlank="1" showInputMessage="1" showErrorMessage="1" sqref="N54:S68" xr:uid="{00000000-0002-0000-5300-000006000000}">
      <formula1>KEK_P1</formula1>
    </dataValidation>
  </dataValidations>
  <hyperlinks>
    <hyperlink ref="O13" r:id="rId1" xr:uid="{00000000-0004-0000-5300-000000000000}"/>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Gothic,Pogrubiony"&amp;12&amp;K05-041KARTA KURSU</oddHeader>
  </headerFooter>
  <rowBreaks count="1" manualBreakCount="1">
    <brk id="68" max="16383" man="1"/>
  </rowBreaks>
  <drawing r:id="rId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Arkusz80">
    <pageSetUpPr fitToPage="1"/>
  </sheetPr>
  <dimension ref="A1:S103"/>
  <sheetViews>
    <sheetView showGridLines="0" topLeftCell="A86" zoomScale="95" zoomScaleNormal="95" zoomScaleSheetLayoutView="80" workbookViewId="0">
      <selection activeCell="B98" sqref="B98:S98"/>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P1_POWiR!B93</f>
        <v>Moduł P1/17</v>
      </c>
      <c r="B3" s="452"/>
      <c r="C3" s="452"/>
      <c r="D3" s="453" t="str">
        <f>P1_POWiR!C93</f>
        <v>MODUŁ SPECJALNOŚCIOWY (4-POWiR)</v>
      </c>
      <c r="E3" s="454"/>
      <c r="F3" s="454"/>
      <c r="G3" s="454"/>
      <c r="H3" s="454"/>
      <c r="I3" s="454"/>
      <c r="J3" s="454"/>
      <c r="K3" s="455"/>
      <c r="L3" s="3"/>
      <c r="M3" s="3"/>
      <c r="N3" s="3"/>
      <c r="O3" s="3"/>
      <c r="P3" s="3"/>
      <c r="Q3" s="3"/>
      <c r="R3" s="3"/>
    </row>
    <row r="4" spans="1:19" ht="18.75" thickBot="1" x14ac:dyDescent="0.3">
      <c r="A4" s="456" t="s">
        <v>49</v>
      </c>
      <c r="B4" s="456"/>
      <c r="C4" s="456"/>
      <c r="D4" s="457" t="str">
        <f>P1_POWiR!B99</f>
        <v>Przedmiot 17.6.</v>
      </c>
      <c r="E4" s="458"/>
      <c r="F4" s="458"/>
      <c r="G4" s="458"/>
      <c r="H4" s="458"/>
      <c r="I4" s="458"/>
      <c r="J4" s="458"/>
      <c r="K4" s="459"/>
      <c r="L4" s="3"/>
      <c r="M4" s="3"/>
      <c r="N4" s="3"/>
      <c r="O4" s="3"/>
      <c r="P4" s="3"/>
      <c r="Q4" s="3"/>
      <c r="R4" s="3"/>
    </row>
    <row r="5" spans="1:19" ht="21" thickBot="1" x14ac:dyDescent="0.3">
      <c r="A5" s="446" t="s">
        <v>50</v>
      </c>
      <c r="B5" s="446"/>
      <c r="C5" s="446"/>
      <c r="D5" s="460" t="str">
        <f>P1_POWiR!C99</f>
        <v>seminarium dyplomowe</v>
      </c>
      <c r="E5" s="460"/>
      <c r="F5" s="460"/>
      <c r="G5" s="460"/>
      <c r="H5" s="460"/>
      <c r="I5" s="460"/>
      <c r="J5" s="460"/>
      <c r="K5" s="460"/>
      <c r="L5" s="444" t="s">
        <v>28</v>
      </c>
      <c r="M5" s="444"/>
      <c r="N5" s="38">
        <f>P1_POWiR!E99</f>
        <v>6</v>
      </c>
      <c r="O5" s="444" t="s">
        <v>29</v>
      </c>
      <c r="P5" s="444"/>
      <c r="Q5" s="445" t="str">
        <f>P1_POWiR!J93</f>
        <v>dr J.Balcer</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(17)'!H6</f>
        <v>III</v>
      </c>
      <c r="H7" s="86" t="s">
        <v>33</v>
      </c>
      <c r="I7" s="37">
        <f>'M (17)'!J6</f>
        <v>6</v>
      </c>
      <c r="J7" s="247" t="s">
        <v>53</v>
      </c>
      <c r="K7" s="248"/>
      <c r="L7" s="447" t="s">
        <v>35</v>
      </c>
      <c r="M7" s="448"/>
      <c r="N7" s="6" t="s">
        <v>36</v>
      </c>
      <c r="O7" s="449" t="s">
        <v>37</v>
      </c>
      <c r="P7" s="449"/>
      <c r="Q7" s="450" t="s">
        <v>38</v>
      </c>
      <c r="R7" s="450"/>
      <c r="S7" s="39">
        <f>P1_POWiR!G99</f>
        <v>20</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1289</v>
      </c>
      <c r="C14" s="401"/>
      <c r="D14" s="401"/>
      <c r="E14" s="401"/>
      <c r="F14" s="401"/>
      <c r="G14" s="401"/>
      <c r="H14" s="401"/>
      <c r="I14" s="401"/>
      <c r="J14" s="401"/>
      <c r="K14" s="401"/>
      <c r="L14" s="401"/>
      <c r="M14" s="402"/>
      <c r="N14" s="409" t="s">
        <v>493</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t="s">
        <v>499</v>
      </c>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t="s">
        <v>568</v>
      </c>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t="s">
        <v>587</v>
      </c>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c r="O18" s="396"/>
      <c r="P18" s="396"/>
      <c r="Q18" s="396"/>
      <c r="R18" s="396"/>
      <c r="S18" s="397"/>
    </row>
    <row r="19" spans="1:19" ht="15" customHeight="1" x14ac:dyDescent="0.25">
      <c r="A19" s="385"/>
      <c r="B19" s="412" t="s">
        <v>1290</v>
      </c>
      <c r="C19" s="413"/>
      <c r="D19" s="413"/>
      <c r="E19" s="413"/>
      <c r="F19" s="413"/>
      <c r="G19" s="413"/>
      <c r="H19" s="413"/>
      <c r="I19" s="413"/>
      <c r="J19" s="413"/>
      <c r="K19" s="413"/>
      <c r="L19" s="413"/>
      <c r="M19" s="414"/>
      <c r="N19" s="415" t="s">
        <v>499</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t="s">
        <v>787</v>
      </c>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t="s">
        <v>1291</v>
      </c>
      <c r="C24" s="413"/>
      <c r="D24" s="413"/>
      <c r="E24" s="413"/>
      <c r="F24" s="413"/>
      <c r="G24" s="413"/>
      <c r="H24" s="413"/>
      <c r="I24" s="413"/>
      <c r="J24" s="413"/>
      <c r="K24" s="413"/>
      <c r="L24" s="413"/>
      <c r="M24" s="414"/>
      <c r="N24" s="415" t="s">
        <v>497</v>
      </c>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c r="C29" s="413"/>
      <c r="D29" s="413"/>
      <c r="E29" s="413"/>
      <c r="F29" s="413"/>
      <c r="G29" s="413"/>
      <c r="H29" s="413"/>
      <c r="I29" s="413"/>
      <c r="J29" s="413"/>
      <c r="K29" s="413"/>
      <c r="L29" s="413"/>
      <c r="M29" s="414"/>
      <c r="N29" s="415"/>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1292</v>
      </c>
      <c r="C34" s="401"/>
      <c r="D34" s="401"/>
      <c r="E34" s="401"/>
      <c r="F34" s="401"/>
      <c r="G34" s="401"/>
      <c r="H34" s="401"/>
      <c r="I34" s="401"/>
      <c r="J34" s="401"/>
      <c r="K34" s="401"/>
      <c r="L34" s="401"/>
      <c r="M34" s="402"/>
      <c r="N34" s="409" t="s">
        <v>501</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t="s">
        <v>521</v>
      </c>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t="s">
        <v>539</v>
      </c>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1293</v>
      </c>
      <c r="C39" s="413"/>
      <c r="D39" s="413"/>
      <c r="E39" s="413"/>
      <c r="F39" s="413"/>
      <c r="G39" s="413"/>
      <c r="H39" s="413"/>
      <c r="I39" s="413"/>
      <c r="J39" s="413"/>
      <c r="K39" s="413"/>
      <c r="L39" s="413"/>
      <c r="M39" s="414"/>
      <c r="N39" s="415" t="s">
        <v>518</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t="s">
        <v>626</v>
      </c>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t="s">
        <v>535</v>
      </c>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t="s">
        <v>517</v>
      </c>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t="s">
        <v>575</v>
      </c>
      <c r="O43" s="396"/>
      <c r="P43" s="396"/>
      <c r="Q43" s="396"/>
      <c r="R43" s="396"/>
      <c r="S43" s="397"/>
    </row>
    <row r="44" spans="1:19" ht="15" customHeight="1" x14ac:dyDescent="0.25">
      <c r="A44" s="425"/>
      <c r="B44" s="412"/>
      <c r="C44" s="413"/>
      <c r="D44" s="413"/>
      <c r="E44" s="413"/>
      <c r="F44" s="413"/>
      <c r="G44" s="413"/>
      <c r="H44" s="413"/>
      <c r="I44" s="413"/>
      <c r="J44" s="413"/>
      <c r="K44" s="413"/>
      <c r="L44" s="413"/>
      <c r="M44" s="414"/>
      <c r="N44" s="415"/>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c r="C49" s="413"/>
      <c r="D49" s="413"/>
      <c r="E49" s="413"/>
      <c r="F49" s="413"/>
      <c r="G49" s="413"/>
      <c r="H49" s="413"/>
      <c r="I49" s="413"/>
      <c r="J49" s="413"/>
      <c r="K49" s="413"/>
      <c r="L49" s="413"/>
      <c r="M49" s="414"/>
      <c r="N49" s="415"/>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1070</v>
      </c>
      <c r="C54" s="401"/>
      <c r="D54" s="401"/>
      <c r="E54" s="401"/>
      <c r="F54" s="401"/>
      <c r="G54" s="401"/>
      <c r="H54" s="401"/>
      <c r="I54" s="401"/>
      <c r="J54" s="401"/>
      <c r="K54" s="401"/>
      <c r="L54" s="401"/>
      <c r="M54" s="402"/>
      <c r="N54" s="409" t="s">
        <v>505</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t="s">
        <v>507</v>
      </c>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t="s">
        <v>1281</v>
      </c>
      <c r="C59" s="413"/>
      <c r="D59" s="413"/>
      <c r="E59" s="413"/>
      <c r="F59" s="413"/>
      <c r="G59" s="413"/>
      <c r="H59" s="413"/>
      <c r="I59" s="413"/>
      <c r="J59" s="413"/>
      <c r="K59" s="413"/>
      <c r="L59" s="413"/>
      <c r="M59" s="414"/>
      <c r="N59" s="415" t="s">
        <v>562</v>
      </c>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c r="C64" s="413"/>
      <c r="D64" s="413"/>
      <c r="E64" s="413"/>
      <c r="F64" s="413"/>
      <c r="G64" s="413"/>
      <c r="H64" s="413"/>
      <c r="I64" s="413"/>
      <c r="J64" s="413"/>
      <c r="K64" s="413"/>
      <c r="L64" s="413"/>
      <c r="M64" s="414"/>
      <c r="N64" s="415"/>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P1_POWiR!G99</f>
        <v>20</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20</v>
      </c>
      <c r="H72" s="379"/>
      <c r="I72" s="380"/>
      <c r="J72" s="358"/>
      <c r="K72" s="361"/>
      <c r="L72" s="372" t="s">
        <v>96</v>
      </c>
      <c r="M72" s="373"/>
      <c r="N72" s="373"/>
      <c r="O72" s="373"/>
      <c r="P72" s="373"/>
      <c r="Q72" s="373"/>
      <c r="R72" s="373"/>
      <c r="S72" s="374"/>
    </row>
    <row r="73" spans="1:19" ht="15" customHeight="1" x14ac:dyDescent="0.25">
      <c r="A73" s="385"/>
      <c r="B73" s="352" t="s">
        <v>93</v>
      </c>
      <c r="C73" s="353"/>
      <c r="D73" s="353"/>
      <c r="E73" s="353"/>
      <c r="F73" s="354"/>
      <c r="G73" s="355"/>
      <c r="H73" s="356"/>
      <c r="I73" s="357"/>
      <c r="J73" s="358"/>
      <c r="K73" s="361"/>
      <c r="L73" s="372" t="s">
        <v>167</v>
      </c>
      <c r="M73" s="373"/>
      <c r="N73" s="373"/>
      <c r="O73" s="373"/>
      <c r="P73" s="373"/>
      <c r="Q73" s="373"/>
      <c r="R73" s="373"/>
      <c r="S73" s="374"/>
    </row>
    <row r="74" spans="1:19" ht="15" customHeight="1" x14ac:dyDescent="0.25">
      <c r="A74" s="385"/>
      <c r="B74" s="352" t="s">
        <v>95</v>
      </c>
      <c r="C74" s="353"/>
      <c r="D74" s="353"/>
      <c r="E74" s="353"/>
      <c r="F74" s="354"/>
      <c r="G74" s="355"/>
      <c r="H74" s="356"/>
      <c r="I74" s="357"/>
      <c r="J74" s="358"/>
      <c r="K74" s="361"/>
      <c r="L74" s="372" t="s">
        <v>171</v>
      </c>
      <c r="M74" s="373"/>
      <c r="N74" s="373"/>
      <c r="O74" s="373"/>
      <c r="P74" s="373"/>
      <c r="Q74" s="373"/>
      <c r="R74" s="373"/>
      <c r="S74" s="374"/>
    </row>
    <row r="75" spans="1:19" ht="15" customHeight="1" x14ac:dyDescent="0.25">
      <c r="A75" s="385"/>
      <c r="B75" s="352" t="s">
        <v>97</v>
      </c>
      <c r="C75" s="353"/>
      <c r="D75" s="353"/>
      <c r="E75" s="353"/>
      <c r="F75" s="354"/>
      <c r="G75" s="355"/>
      <c r="H75" s="356"/>
      <c r="I75" s="357"/>
      <c r="J75" s="358"/>
      <c r="K75" s="361"/>
      <c r="L75" s="372"/>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c r="M76" s="373"/>
      <c r="N76" s="373"/>
      <c r="O76" s="373"/>
      <c r="P76" s="373"/>
      <c r="Q76" s="373"/>
      <c r="R76" s="373"/>
      <c r="S76" s="374"/>
    </row>
    <row r="77" spans="1:19" ht="15" customHeight="1" x14ac:dyDescent="0.25">
      <c r="A77" s="385"/>
      <c r="B77" s="352" t="s">
        <v>101</v>
      </c>
      <c r="C77" s="353"/>
      <c r="D77" s="353"/>
      <c r="E77" s="353"/>
      <c r="F77" s="354"/>
      <c r="G77" s="355">
        <v>20</v>
      </c>
      <c r="H77" s="356"/>
      <c r="I77" s="357"/>
      <c r="J77" s="358"/>
      <c r="K77" s="361"/>
      <c r="L77" s="372"/>
      <c r="M77" s="373"/>
      <c r="N77" s="373"/>
      <c r="O77" s="373"/>
      <c r="P77" s="373"/>
      <c r="Q77" s="373"/>
      <c r="R77" s="373"/>
      <c r="S77" s="374"/>
    </row>
    <row r="78" spans="1:19" ht="15" customHeight="1" x14ac:dyDescent="0.25">
      <c r="A78" s="385"/>
      <c r="B78" s="352" t="s">
        <v>103</v>
      </c>
      <c r="C78" s="353"/>
      <c r="D78" s="353"/>
      <c r="E78" s="353"/>
      <c r="F78" s="354"/>
      <c r="G78" s="355"/>
      <c r="H78" s="356"/>
      <c r="I78" s="357"/>
      <c r="J78" s="358"/>
      <c r="K78" s="361"/>
      <c r="L78" s="372"/>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148</v>
      </c>
      <c r="M81" s="373"/>
      <c r="N81" s="373"/>
      <c r="O81" s="373"/>
      <c r="P81" s="373"/>
      <c r="Q81" s="373"/>
      <c r="R81" s="373"/>
      <c r="S81" s="374"/>
    </row>
    <row r="82" spans="1:19" ht="15" customHeight="1" x14ac:dyDescent="0.25">
      <c r="A82" s="385"/>
      <c r="B82" s="352" t="s">
        <v>110</v>
      </c>
      <c r="C82" s="353"/>
      <c r="D82" s="353"/>
      <c r="E82" s="353"/>
      <c r="F82" s="354"/>
      <c r="G82" s="355"/>
      <c r="H82" s="356"/>
      <c r="I82" s="357"/>
      <c r="J82" s="358"/>
      <c r="K82" s="361"/>
      <c r="L82" s="372" t="s">
        <v>111</v>
      </c>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t="s">
        <v>133</v>
      </c>
      <c r="M83" s="373"/>
      <c r="N83" s="373"/>
      <c r="O83" s="373"/>
      <c r="P83" s="373"/>
      <c r="Q83" s="373"/>
      <c r="R83" s="373"/>
      <c r="S83" s="374"/>
    </row>
    <row r="84" spans="1:19" ht="15" customHeight="1" x14ac:dyDescent="0.25">
      <c r="A84" s="385"/>
      <c r="B84" s="366" t="s">
        <v>11</v>
      </c>
      <c r="C84" s="367"/>
      <c r="D84" s="367"/>
      <c r="E84" s="367"/>
      <c r="F84" s="368"/>
      <c r="G84" s="369">
        <f>P1_POWiR!H99</f>
        <v>130</v>
      </c>
      <c r="H84" s="370"/>
      <c r="I84" s="371"/>
      <c r="J84" s="358"/>
      <c r="K84" s="361"/>
      <c r="L84" s="372"/>
      <c r="M84" s="373"/>
      <c r="N84" s="373"/>
      <c r="O84" s="373"/>
      <c r="P84" s="373"/>
      <c r="Q84" s="373"/>
      <c r="R84" s="373"/>
      <c r="S84" s="374"/>
    </row>
    <row r="85" spans="1:19" ht="15" customHeight="1" x14ac:dyDescent="0.25">
      <c r="A85" s="385"/>
      <c r="B85" s="375" t="s">
        <v>114</v>
      </c>
      <c r="C85" s="376"/>
      <c r="D85" s="376"/>
      <c r="E85" s="376"/>
      <c r="F85" s="377"/>
      <c r="G85" s="378">
        <f>SUM(G84,G71)</f>
        <v>150</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P1_POWiR!F99</f>
        <v>zaliczenie</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162</v>
      </c>
      <c r="C90" s="321"/>
      <c r="D90" s="321"/>
      <c r="E90" s="322"/>
      <c r="F90" s="323">
        <v>100</v>
      </c>
      <c r="G90" s="324"/>
      <c r="H90" s="324"/>
      <c r="I90" s="325"/>
      <c r="J90" s="344"/>
      <c r="K90" s="345"/>
      <c r="L90" s="326" t="s">
        <v>122</v>
      </c>
      <c r="M90" s="327"/>
      <c r="N90" s="327"/>
      <c r="O90" s="327"/>
      <c r="P90" s="327"/>
      <c r="Q90" s="327"/>
      <c r="R90" s="327"/>
      <c r="S90" s="328"/>
    </row>
    <row r="91" spans="1:19" ht="15" customHeight="1" x14ac:dyDescent="0.25">
      <c r="A91" s="340"/>
      <c r="B91" s="320"/>
      <c r="C91" s="321"/>
      <c r="D91" s="321"/>
      <c r="E91" s="322"/>
      <c r="F91" s="323"/>
      <c r="G91" s="324"/>
      <c r="H91" s="324"/>
      <c r="I91" s="325"/>
      <c r="J91" s="344"/>
      <c r="K91" s="345"/>
      <c r="L91" s="326" t="s">
        <v>123</v>
      </c>
      <c r="M91" s="327"/>
      <c r="N91" s="327"/>
      <c r="O91" s="327"/>
      <c r="P91" s="327"/>
      <c r="Q91" s="327"/>
      <c r="R91" s="327"/>
      <c r="S91" s="328"/>
    </row>
    <row r="92" spans="1:19" ht="15" customHeight="1" x14ac:dyDescent="0.25">
      <c r="A92" s="340"/>
      <c r="B92" s="320"/>
      <c r="C92" s="321"/>
      <c r="D92" s="321"/>
      <c r="E92" s="322"/>
      <c r="F92" s="323"/>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1294</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1283</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5400-000000000000}">
      <formula1>KEK_P1</formula1>
    </dataValidation>
    <dataValidation type="list" allowBlank="1" showInputMessage="1" showErrorMessage="1" sqref="N34:S53" xr:uid="{00000000-0002-0000-5400-000001000000}">
      <formula1>KEU_P1</formula1>
    </dataValidation>
    <dataValidation type="list" allowBlank="1" showInputMessage="1" showErrorMessage="1" sqref="N14:S33" xr:uid="{00000000-0002-0000-5400-000002000000}">
      <formula1>KEW_P1</formula1>
    </dataValidation>
    <dataValidation type="list" allowBlank="1" showInputMessage="1" showErrorMessage="1" sqref="L81:L85" xr:uid="{00000000-0002-0000-5400-000003000000}">
      <formula1>PRAC_STUD</formula1>
    </dataValidation>
    <dataValidation type="list" allowBlank="1" showInputMessage="1" showErrorMessage="1" sqref="L72:L79" xr:uid="{00000000-0002-0000-5400-000004000000}">
      <formula1>METODY</formula1>
    </dataValidation>
    <dataValidation type="list" allowBlank="1" showInputMessage="1" showErrorMessage="1" sqref="L7" xr:uid="{00000000-0002-0000-5400-000005000000}">
      <formula1>STATUS</formula1>
    </dataValidation>
    <dataValidation type="list" allowBlank="1" showInputMessage="1" showErrorMessage="1" sqref="B90:E94" xr:uid="{00000000-0002-0000-5400-000006000000}">
      <formula1>ZAL</formula1>
    </dataValidation>
  </dataValidations>
  <hyperlinks>
    <hyperlink ref="O13" r:id="rId1" xr:uid="{00000000-0004-0000-54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Arkusz81">
    <tabColor rgb="FFD5D5FF"/>
    <pageSetUpPr fitToPage="1"/>
  </sheetPr>
  <dimension ref="A1:R29"/>
  <sheetViews>
    <sheetView showGridLines="0" showZeros="0" topLeftCell="A12" zoomScale="90" zoomScaleNormal="90" zoomScaleSheetLayoutView="50" workbookViewId="0">
      <selection activeCell="F22" sqref="F22:K22"/>
    </sheetView>
  </sheetViews>
  <sheetFormatPr defaultColWidth="8.7109375" defaultRowHeight="15" x14ac:dyDescent="0.25"/>
  <cols>
    <col min="1" max="1" width="16.7109375" customWidth="1"/>
    <col min="2" max="3" width="10.7109375" customWidth="1"/>
    <col min="4" max="5" width="20.7109375" customWidth="1"/>
    <col min="6" max="9" width="10.7109375" customWidth="1"/>
    <col min="10" max="10" width="20.7109375" customWidth="1"/>
    <col min="11" max="18" width="10.7109375" customWidth="1"/>
  </cols>
  <sheetData>
    <row r="1" spans="1:18" ht="26.25" thickBot="1" x14ac:dyDescent="0.3">
      <c r="A1" s="230" t="str">
        <f>P1_POWiR!B2</f>
        <v>2022/2023</v>
      </c>
      <c r="B1" s="231"/>
      <c r="C1" s="32"/>
      <c r="D1" s="1"/>
    </row>
    <row r="2" spans="1:18" ht="10.15" customHeight="1" thickBot="1" x14ac:dyDescent="0.3"/>
    <row r="3" spans="1:18" ht="39" customHeight="1" thickBot="1" x14ac:dyDescent="0.3">
      <c r="A3" s="232" t="s">
        <v>26</v>
      </c>
      <c r="B3" s="233"/>
      <c r="C3" s="235" t="str">
        <f>P1_POWiR!B100</f>
        <v>Moduł P1/18</v>
      </c>
      <c r="D3" s="236"/>
      <c r="E3" s="236"/>
      <c r="F3" s="237"/>
      <c r="G3" s="2"/>
      <c r="H3" s="2"/>
      <c r="I3" s="2"/>
      <c r="J3" s="2"/>
      <c r="K3" s="2"/>
      <c r="L3" s="3"/>
      <c r="M3" s="3"/>
      <c r="N3" s="3"/>
      <c r="O3" s="3"/>
      <c r="P3" s="3"/>
      <c r="Q3" s="3"/>
    </row>
    <row r="4" spans="1:18" ht="39.75" customHeight="1" thickBot="1" x14ac:dyDescent="0.3">
      <c r="A4" s="234" t="s">
        <v>27</v>
      </c>
      <c r="B4" s="234"/>
      <c r="C4" s="224" t="str">
        <f>P1_POWiR!C100</f>
        <v>MODUŁ AKTYWNOŚCI PRAKTYCZNYCH (4)</v>
      </c>
      <c r="D4" s="225"/>
      <c r="E4" s="225"/>
      <c r="F4" s="225"/>
      <c r="G4" s="225"/>
      <c r="H4" s="225"/>
      <c r="I4" s="225"/>
      <c r="J4" s="226"/>
      <c r="K4" s="229" t="s">
        <v>28</v>
      </c>
      <c r="L4" s="229"/>
      <c r="M4" s="62">
        <f>P1_POWiR!E100</f>
        <v>8</v>
      </c>
      <c r="N4" s="227" t="s">
        <v>29</v>
      </c>
      <c r="O4" s="228"/>
      <c r="P4" s="221" t="str">
        <f>P1_POWiR!J100</f>
        <v>dr J.Balcer</v>
      </c>
      <c r="Q4" s="222"/>
      <c r="R4" s="223"/>
    </row>
    <row r="5" spans="1:18" ht="10.15" customHeight="1" thickBot="1" x14ac:dyDescent="0.3">
      <c r="A5" s="244"/>
      <c r="B5" s="244"/>
      <c r="C5" s="244"/>
      <c r="D5" s="244"/>
      <c r="E5" s="244"/>
      <c r="F5" s="244"/>
      <c r="G5" s="244"/>
      <c r="H5" s="244"/>
      <c r="I5" s="244"/>
      <c r="J5" s="244"/>
      <c r="K5" s="244"/>
      <c r="L5" s="244"/>
      <c r="M5" s="244"/>
      <c r="N5" s="244"/>
      <c r="O5" s="244"/>
      <c r="P5" s="244"/>
      <c r="Q5" s="244"/>
      <c r="R5" s="244"/>
    </row>
    <row r="6" spans="1:18" ht="43.35" customHeight="1" thickBot="1" x14ac:dyDescent="0.3">
      <c r="A6" s="234" t="s">
        <v>30</v>
      </c>
      <c r="B6" s="234"/>
      <c r="C6" s="235" t="str">
        <f>P1_POWiR!B3</f>
        <v>PEDAGOGIKA</v>
      </c>
      <c r="D6" s="237"/>
      <c r="E6" s="4" t="str">
        <f>P1_POWiR!B4</f>
        <v>I stopnia</v>
      </c>
      <c r="F6" s="61" t="s">
        <v>31</v>
      </c>
      <c r="G6" s="5" t="s">
        <v>170</v>
      </c>
      <c r="H6" s="61" t="s">
        <v>33</v>
      </c>
      <c r="I6" s="5">
        <v>6</v>
      </c>
      <c r="J6" s="6" t="s">
        <v>34</v>
      </c>
      <c r="K6" s="245" t="s">
        <v>35</v>
      </c>
      <c r="L6" s="245"/>
      <c r="M6" s="246" t="s">
        <v>36</v>
      </c>
      <c r="N6" s="246"/>
      <c r="O6" s="40" t="s">
        <v>37</v>
      </c>
      <c r="P6" s="247" t="s">
        <v>38</v>
      </c>
      <c r="Q6" s="248"/>
      <c r="R6" s="62">
        <f>P1_POWiR!G100</f>
        <v>200</v>
      </c>
    </row>
    <row r="7" spans="1:18" ht="10.15" customHeight="1" thickBot="1" x14ac:dyDescent="0.3">
      <c r="B7" s="7"/>
      <c r="C7" s="7"/>
      <c r="D7" s="7"/>
      <c r="E7" s="7"/>
      <c r="F7" s="7"/>
      <c r="G7" s="7"/>
      <c r="H7" s="7"/>
      <c r="I7" s="7"/>
      <c r="J7" s="7"/>
      <c r="K7" s="7"/>
      <c r="L7" s="7"/>
      <c r="M7" s="8"/>
      <c r="N7" s="7"/>
      <c r="O7" s="7"/>
      <c r="P7" s="7"/>
      <c r="Q7" s="7"/>
    </row>
    <row r="8" spans="1:18" ht="15" customHeight="1" x14ac:dyDescent="0.25">
      <c r="A8" s="249"/>
      <c r="B8" s="250"/>
      <c r="C8" s="250"/>
      <c r="D8" s="250"/>
      <c r="E8" s="250"/>
      <c r="F8" s="250"/>
      <c r="G8" s="250"/>
      <c r="H8" s="250"/>
      <c r="I8" s="250"/>
      <c r="J8" s="250"/>
      <c r="K8" s="250"/>
      <c r="L8" s="250"/>
      <c r="M8" s="250"/>
      <c r="N8" s="250"/>
      <c r="O8" s="250"/>
      <c r="P8" s="250"/>
      <c r="Q8" s="250"/>
      <c r="R8" s="251"/>
    </row>
    <row r="9" spans="1:18" ht="30" customHeight="1" x14ac:dyDescent="0.25">
      <c r="A9" s="252" t="s">
        <v>39</v>
      </c>
      <c r="B9" s="253"/>
      <c r="C9" s="253"/>
      <c r="D9" s="253"/>
      <c r="E9" s="253"/>
      <c r="F9" s="253"/>
      <c r="G9" s="253"/>
      <c r="H9" s="253"/>
      <c r="I9" s="253"/>
      <c r="J9" s="253"/>
      <c r="K9" s="253"/>
      <c r="L9" s="253"/>
      <c r="M9" s="253"/>
      <c r="N9" s="253"/>
      <c r="O9" s="253"/>
      <c r="P9" s="253"/>
      <c r="Q9" s="253"/>
      <c r="R9" s="254"/>
    </row>
    <row r="10" spans="1:18" ht="15" customHeight="1" x14ac:dyDescent="0.25">
      <c r="A10" s="255" t="s">
        <v>40</v>
      </c>
      <c r="B10" s="256"/>
      <c r="C10" s="256"/>
      <c r="D10" s="256"/>
      <c r="E10" s="256"/>
      <c r="F10" s="256"/>
      <c r="G10" s="256"/>
      <c r="H10" s="256"/>
      <c r="I10" s="256"/>
      <c r="J10" s="256"/>
      <c r="K10" s="256"/>
      <c r="L10" s="256"/>
      <c r="M10" s="256"/>
      <c r="N10" s="256"/>
      <c r="O10" s="256"/>
      <c r="P10" s="256"/>
      <c r="Q10" s="256"/>
      <c r="R10" s="257"/>
    </row>
    <row r="11" spans="1:18" ht="100.15" customHeight="1" thickBot="1" x14ac:dyDescent="0.3">
      <c r="A11" s="258" t="s">
        <v>1203</v>
      </c>
      <c r="B11" s="259"/>
      <c r="C11" s="259"/>
      <c r="D11" s="259"/>
      <c r="E11" s="259"/>
      <c r="F11" s="259"/>
      <c r="G11" s="259"/>
      <c r="H11" s="259"/>
      <c r="I11" s="259"/>
      <c r="J11" s="259"/>
      <c r="K11" s="259"/>
      <c r="L11" s="259"/>
      <c r="M11" s="259"/>
      <c r="N11" s="259"/>
      <c r="O11" s="259"/>
      <c r="P11" s="259"/>
      <c r="Q11" s="259"/>
      <c r="R11" s="260"/>
    </row>
    <row r="12" spans="1:18" ht="10.15" customHeight="1" thickBot="1" x14ac:dyDescent="0.3">
      <c r="A12" s="264"/>
      <c r="B12" s="264"/>
      <c r="C12" s="264"/>
      <c r="D12" s="264"/>
      <c r="E12" s="264"/>
      <c r="F12" s="264"/>
      <c r="G12" s="264"/>
      <c r="H12" s="264"/>
      <c r="I12" s="264"/>
      <c r="J12" s="264"/>
      <c r="K12" s="264"/>
      <c r="L12" s="264"/>
      <c r="M12" s="264"/>
      <c r="N12" s="264"/>
      <c r="O12" s="264"/>
      <c r="P12" s="264"/>
      <c r="Q12" s="264"/>
      <c r="R12" s="264"/>
    </row>
    <row r="13" spans="1:18" ht="15" customHeight="1" x14ac:dyDescent="0.25">
      <c r="A13" s="58"/>
      <c r="B13" s="59"/>
      <c r="C13" s="59"/>
      <c r="D13" s="59"/>
      <c r="E13" s="59"/>
      <c r="F13" s="59"/>
      <c r="G13" s="59"/>
      <c r="H13" s="59"/>
      <c r="I13" s="59"/>
      <c r="J13" s="59"/>
      <c r="K13" s="59"/>
      <c r="L13" s="59"/>
      <c r="M13" s="59"/>
      <c r="N13" s="59"/>
      <c r="O13" s="59"/>
      <c r="P13" s="59"/>
      <c r="Q13" s="59"/>
      <c r="R13" s="60"/>
    </row>
    <row r="14" spans="1:18" ht="30" customHeight="1" x14ac:dyDescent="0.25">
      <c r="A14" s="252" t="s">
        <v>41</v>
      </c>
      <c r="B14" s="253"/>
      <c r="C14" s="253"/>
      <c r="D14" s="253"/>
      <c r="E14" s="253"/>
      <c r="F14" s="253"/>
      <c r="G14" s="253"/>
      <c r="H14" s="253"/>
      <c r="I14" s="253"/>
      <c r="J14" s="253"/>
      <c r="K14" s="253"/>
      <c r="L14" s="253"/>
      <c r="M14" s="253"/>
      <c r="N14" s="253"/>
      <c r="O14" s="253"/>
      <c r="P14" s="253"/>
      <c r="Q14" s="253"/>
      <c r="R14" s="254"/>
    </row>
    <row r="15" spans="1:18" s="9" customFormat="1" ht="15" customHeight="1" x14ac:dyDescent="0.25">
      <c r="A15" s="268" t="s">
        <v>42</v>
      </c>
      <c r="B15" s="269"/>
      <c r="C15" s="269"/>
      <c r="D15" s="269"/>
      <c r="E15" s="269"/>
      <c r="F15" s="269"/>
      <c r="G15" s="269"/>
      <c r="H15" s="269"/>
      <c r="I15" s="269"/>
      <c r="J15" s="269"/>
      <c r="K15" s="269"/>
      <c r="L15" s="269"/>
      <c r="M15" s="269"/>
      <c r="N15" s="269"/>
      <c r="O15" s="269"/>
      <c r="P15" s="269"/>
      <c r="Q15" s="269"/>
      <c r="R15" s="270"/>
    </row>
    <row r="16" spans="1:18" ht="48.75" customHeight="1" thickBot="1" x14ac:dyDescent="0.3">
      <c r="A16" s="265" t="s">
        <v>1204</v>
      </c>
      <c r="B16" s="266"/>
      <c r="C16" s="266"/>
      <c r="D16" s="266"/>
      <c r="E16" s="266"/>
      <c r="F16" s="266"/>
      <c r="G16" s="266"/>
      <c r="H16" s="266"/>
      <c r="I16" s="266"/>
      <c r="J16" s="266"/>
      <c r="K16" s="266"/>
      <c r="L16" s="266"/>
      <c r="M16" s="266"/>
      <c r="N16" s="266"/>
      <c r="O16" s="266"/>
      <c r="P16" s="266"/>
      <c r="Q16" s="266"/>
      <c r="R16" s="267"/>
    </row>
    <row r="17" spans="1:18" ht="10.15" customHeight="1" thickBot="1" x14ac:dyDescent="0.3">
      <c r="A17" s="264"/>
      <c r="B17" s="264"/>
      <c r="C17" s="264"/>
      <c r="D17" s="264"/>
      <c r="E17" s="264"/>
      <c r="F17" s="264"/>
      <c r="G17" s="264"/>
      <c r="H17" s="264"/>
      <c r="I17" s="264"/>
      <c r="J17" s="264"/>
      <c r="K17" s="264"/>
      <c r="L17" s="264"/>
      <c r="M17" s="264"/>
      <c r="N17" s="264"/>
      <c r="O17" s="264"/>
      <c r="P17" s="264"/>
      <c r="Q17" s="264"/>
      <c r="R17" s="264"/>
    </row>
    <row r="18" spans="1:18" ht="15" customHeight="1" x14ac:dyDescent="0.25">
      <c r="A18" s="249"/>
      <c r="B18" s="250"/>
      <c r="C18" s="250"/>
      <c r="D18" s="250"/>
      <c r="E18" s="250"/>
      <c r="F18" s="250"/>
      <c r="G18" s="250"/>
      <c r="H18" s="250"/>
      <c r="I18" s="250"/>
      <c r="J18" s="250"/>
      <c r="K18" s="250"/>
      <c r="L18" s="250"/>
      <c r="M18" s="250"/>
      <c r="N18" s="250"/>
      <c r="O18" s="250"/>
      <c r="P18" s="250"/>
      <c r="Q18" s="250"/>
      <c r="R18" s="251"/>
    </row>
    <row r="19" spans="1:18" ht="30" customHeight="1" x14ac:dyDescent="0.25">
      <c r="A19" s="252" t="s">
        <v>43</v>
      </c>
      <c r="B19" s="253"/>
      <c r="C19" s="253"/>
      <c r="D19" s="253"/>
      <c r="E19" s="253"/>
      <c r="F19" s="253"/>
      <c r="G19" s="253"/>
      <c r="H19" s="253"/>
      <c r="I19" s="253"/>
      <c r="J19" s="253"/>
      <c r="K19" s="253"/>
      <c r="L19" s="253"/>
      <c r="M19" s="253"/>
      <c r="N19" s="253"/>
      <c r="O19" s="253"/>
      <c r="P19" s="253"/>
      <c r="Q19" s="253"/>
      <c r="R19" s="254"/>
    </row>
    <row r="20" spans="1:18" ht="15" customHeight="1" x14ac:dyDescent="0.25">
      <c r="A20" s="268" t="s">
        <v>44</v>
      </c>
      <c r="B20" s="269"/>
      <c r="C20" s="269"/>
      <c r="D20" s="269"/>
      <c r="E20" s="269"/>
      <c r="F20" s="269"/>
      <c r="G20" s="269"/>
      <c r="H20" s="269"/>
      <c r="I20" s="269"/>
      <c r="J20" s="269"/>
      <c r="K20" s="269"/>
      <c r="L20" s="269"/>
      <c r="M20" s="269"/>
      <c r="N20" s="269"/>
      <c r="O20" s="269"/>
      <c r="P20" s="269"/>
      <c r="Q20" s="269"/>
      <c r="R20" s="270"/>
    </row>
    <row r="21" spans="1:18" ht="40.15" customHeight="1" x14ac:dyDescent="0.25">
      <c r="A21" s="271" t="s">
        <v>45</v>
      </c>
      <c r="B21" s="272"/>
      <c r="C21" s="272"/>
      <c r="D21" s="272"/>
      <c r="E21" s="273"/>
      <c r="F21" s="274" t="s">
        <v>46</v>
      </c>
      <c r="G21" s="275"/>
      <c r="H21" s="275"/>
      <c r="I21" s="275"/>
      <c r="J21" s="275"/>
      <c r="K21" s="277"/>
      <c r="L21" s="274" t="s">
        <v>47</v>
      </c>
      <c r="M21" s="275"/>
      <c r="N21" s="275"/>
      <c r="O21" s="275"/>
      <c r="P21" s="275"/>
      <c r="Q21" s="275"/>
      <c r="R21" s="276"/>
    </row>
    <row r="22" spans="1:18" ht="127.5" customHeight="1" thickBot="1" x14ac:dyDescent="0.3">
      <c r="A22" s="462" t="s">
        <v>1205</v>
      </c>
      <c r="B22" s="262"/>
      <c r="C22" s="262"/>
      <c r="D22" s="262"/>
      <c r="E22" s="262"/>
      <c r="F22" s="262" t="s">
        <v>1207</v>
      </c>
      <c r="G22" s="262"/>
      <c r="H22" s="262"/>
      <c r="I22" s="262"/>
      <c r="J22" s="262"/>
      <c r="K22" s="262"/>
      <c r="L22" s="262" t="s">
        <v>1206</v>
      </c>
      <c r="M22" s="262"/>
      <c r="N22" s="262"/>
      <c r="O22" s="262"/>
      <c r="P22" s="262"/>
      <c r="Q22" s="262"/>
      <c r="R22" s="263"/>
    </row>
    <row r="23" spans="1:18" ht="10.15" customHeight="1" thickBot="1" x14ac:dyDescent="0.3">
      <c r="A23" s="264"/>
      <c r="B23" s="264"/>
      <c r="C23" s="264"/>
      <c r="D23" s="264"/>
      <c r="E23" s="264"/>
      <c r="F23" s="264"/>
      <c r="G23" s="264"/>
      <c r="H23" s="264"/>
      <c r="I23" s="264"/>
      <c r="J23" s="264"/>
      <c r="K23" s="264"/>
      <c r="L23" s="264"/>
      <c r="M23" s="264"/>
      <c r="N23" s="264"/>
      <c r="O23" s="264"/>
      <c r="P23" s="264"/>
      <c r="Q23" s="264"/>
      <c r="R23" s="264"/>
    </row>
    <row r="24" spans="1:18" ht="15" customHeight="1" x14ac:dyDescent="0.25">
      <c r="A24" s="33"/>
      <c r="B24" s="34"/>
      <c r="C24" s="34"/>
      <c r="D24" s="34"/>
      <c r="E24" s="34"/>
      <c r="F24" s="34"/>
      <c r="G24" s="34"/>
      <c r="H24" s="34"/>
      <c r="I24" s="34"/>
      <c r="J24" s="34"/>
      <c r="K24" s="34"/>
      <c r="L24" s="34"/>
      <c r="M24" s="34"/>
      <c r="N24" s="34"/>
      <c r="O24" s="34"/>
      <c r="P24" s="34"/>
      <c r="Q24" s="34"/>
      <c r="R24" s="35"/>
    </row>
    <row r="25" spans="1:18" ht="20.100000000000001" customHeight="1" x14ac:dyDescent="0.25">
      <c r="A25" s="278" t="s">
        <v>48</v>
      </c>
      <c r="B25" s="279"/>
      <c r="C25" s="279"/>
      <c r="D25" s="279"/>
      <c r="E25" s="279"/>
      <c r="F25" s="279"/>
      <c r="G25" s="279"/>
      <c r="H25" s="279"/>
      <c r="I25" s="279"/>
      <c r="J25" s="279"/>
      <c r="K25" s="279"/>
      <c r="L25" s="279"/>
      <c r="M25" s="279"/>
      <c r="N25" s="279"/>
      <c r="O25" s="279"/>
      <c r="P25" s="279"/>
      <c r="Q25" s="279"/>
      <c r="R25" s="280"/>
    </row>
    <row r="26" spans="1:18" ht="25.15" customHeight="1" x14ac:dyDescent="0.25">
      <c r="A26" s="26" t="s">
        <v>49</v>
      </c>
      <c r="B26" s="281" t="str">
        <f>P1_POWiR!B100</f>
        <v>Moduł P1/18</v>
      </c>
      <c r="C26" s="282"/>
      <c r="D26" s="30" t="str">
        <f>P1_POWiR!B101</f>
        <v>Przedmiot 18.1.</v>
      </c>
      <c r="E26" s="50" t="str">
        <f>P1_POWiR!B100</f>
        <v>Moduł P1/18</v>
      </c>
      <c r="F26" s="289" t="str">
        <f>P1_POWiR!B102</f>
        <v>Przedmiot 18.2.</v>
      </c>
      <c r="G26" s="290"/>
      <c r="H26" s="297"/>
      <c r="I26" s="298"/>
      <c r="J26" s="31"/>
      <c r="K26" s="305"/>
      <c r="L26" s="306"/>
      <c r="M26" s="305"/>
      <c r="N26" s="306"/>
      <c r="O26" s="307"/>
      <c r="P26" s="308"/>
      <c r="Q26" s="307"/>
      <c r="R26" s="309"/>
    </row>
    <row r="27" spans="1:18" ht="59.25" customHeight="1" x14ac:dyDescent="0.25">
      <c r="A27" s="26" t="s">
        <v>50</v>
      </c>
      <c r="B27" s="286" t="str">
        <f>P1_POWiR!C101</f>
        <v>Praktyka pedagogiczna</v>
      </c>
      <c r="C27" s="287"/>
      <c r="D27" s="288"/>
      <c r="E27" s="291" t="str">
        <f>P1_POWiR!C102</f>
        <v>Inne aktywnosci</v>
      </c>
      <c r="F27" s="292"/>
      <c r="G27" s="293"/>
      <c r="H27" s="299"/>
      <c r="I27" s="300"/>
      <c r="J27" s="301"/>
      <c r="K27" s="310"/>
      <c r="L27" s="311"/>
      <c r="M27" s="311"/>
      <c r="N27" s="312"/>
      <c r="O27" s="313"/>
      <c r="P27" s="314"/>
      <c r="Q27" s="314"/>
      <c r="R27" s="315"/>
    </row>
    <row r="28" spans="1:18" ht="30" customHeight="1" thickBot="1" x14ac:dyDescent="0.3">
      <c r="A28" s="36" t="s">
        <v>51</v>
      </c>
      <c r="B28" s="283">
        <f>P1_POWiR!E101</f>
        <v>7</v>
      </c>
      <c r="C28" s="284"/>
      <c r="D28" s="285"/>
      <c r="E28" s="294">
        <f>P1_POWiR!E102</f>
        <v>1</v>
      </c>
      <c r="F28" s="295"/>
      <c r="G28" s="296"/>
      <c r="H28" s="302"/>
      <c r="I28" s="303"/>
      <c r="J28" s="304"/>
      <c r="K28" s="238"/>
      <c r="L28" s="239"/>
      <c r="M28" s="239"/>
      <c r="N28" s="240"/>
      <c r="O28" s="241"/>
      <c r="P28" s="242"/>
      <c r="Q28" s="242"/>
      <c r="R28" s="243"/>
    </row>
    <row r="29" spans="1:18" ht="34.5" hidden="1" customHeight="1" thickBot="1" x14ac:dyDescent="0.3">
      <c r="A29" s="67"/>
      <c r="B29" s="68"/>
      <c r="C29" s="69" t="s">
        <v>52</v>
      </c>
      <c r="D29" s="70"/>
      <c r="E29" s="71"/>
      <c r="F29" s="72" t="s">
        <v>52</v>
      </c>
      <c r="G29" s="73"/>
      <c r="H29" s="74"/>
      <c r="I29" s="75" t="s">
        <v>52</v>
      </c>
      <c r="J29" s="76"/>
      <c r="K29" s="77"/>
      <c r="L29" s="78" t="s">
        <v>52</v>
      </c>
      <c r="M29" s="79"/>
      <c r="N29" s="80"/>
      <c r="O29" s="81"/>
      <c r="P29" s="82" t="s">
        <v>52</v>
      </c>
      <c r="Q29" s="83"/>
      <c r="R29" s="84"/>
    </row>
  </sheetData>
  <sheetProtection sheet="1" objects="1" scenarios="1"/>
  <mergeCells count="51">
    <mergeCell ref="A1:B1"/>
    <mergeCell ref="A3:B3"/>
    <mergeCell ref="C3:F3"/>
    <mergeCell ref="A4:B4"/>
    <mergeCell ref="C4:J4"/>
    <mergeCell ref="N4:O4"/>
    <mergeCell ref="P4:R4"/>
    <mergeCell ref="A5:R5"/>
    <mergeCell ref="A6:B6"/>
    <mergeCell ref="C6:D6"/>
    <mergeCell ref="K6:L6"/>
    <mergeCell ref="M6:N6"/>
    <mergeCell ref="P6:Q6"/>
    <mergeCell ref="K4:L4"/>
    <mergeCell ref="A20:R20"/>
    <mergeCell ref="A8:R8"/>
    <mergeCell ref="A9:R9"/>
    <mergeCell ref="A10:R10"/>
    <mergeCell ref="A11:R11"/>
    <mergeCell ref="A12:R12"/>
    <mergeCell ref="A14:R14"/>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list" allowBlank="1" showInputMessage="1" showErrorMessage="1" sqref="K6:L6" xr:uid="{00000000-0002-0000-5500-000000000000}">
      <formula1>STATUS</formula1>
    </dataValidation>
    <dataValidation type="textLength" allowBlank="1" showInputMessage="1" showErrorMessage="1" errorTitle="ilość znaków" error="treść powinna mieć pomiędzy 20 a 1100 znaków" sqref="A11:R11" xr:uid="{00000000-0002-0000-5500-000001000000}">
      <formula1>20</formula1>
      <formula2>1200</formula2>
    </dataValidation>
  </dataValidations>
  <hyperlinks>
    <hyperlink ref="F29" r:id="rId1" xr:uid="{00000000-0004-0000-5500-000000000000}"/>
    <hyperlink ref="L29" r:id="rId2" xr:uid="{00000000-0004-0000-5500-000001000000}"/>
    <hyperlink ref="P29" r:id="rId3" xr:uid="{00000000-0004-0000-5500-000002000000}"/>
    <hyperlink ref="C29" r:id="rId4" xr:uid="{00000000-0004-0000-5500-000003000000}"/>
    <hyperlink ref="I29" r:id="rId5" xr:uid="{00000000-0004-0000-5500-000004000000}"/>
  </hyperlinks>
  <printOptions horizontalCentered="1"/>
  <pageMargins left="0.70866141732283472" right="0.70866141732283472" top="0.74803149606299213" bottom="0.74803149606299213" header="0.31496062992125984" footer="0.31496062992125984"/>
  <pageSetup paperSize="9" scale="55" orientation="landscape" r:id="rId6"/>
  <headerFooter>
    <oddHeader>&amp;C&amp;"Century Gothic,Pogrubiony"&amp;12&amp;K05-044KARTA MODUŁU</oddHeader>
  </headerFooter>
  <drawing r:id="rId7"/>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Arkusz82">
    <pageSetUpPr fitToPage="1"/>
  </sheetPr>
  <dimension ref="A1:S103"/>
  <sheetViews>
    <sheetView showGridLines="0" topLeftCell="A87" zoomScale="95" zoomScaleNormal="95" zoomScaleSheetLayoutView="80" workbookViewId="0">
      <selection activeCell="B64" sqref="B64:M68"/>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P1_POWiR!B100</f>
        <v>Moduł P1/18</v>
      </c>
      <c r="B3" s="452"/>
      <c r="C3" s="452"/>
      <c r="D3" s="453" t="str">
        <f>P1_POWiR!C100</f>
        <v>MODUŁ AKTYWNOŚCI PRAKTYCZNYCH (4)</v>
      </c>
      <c r="E3" s="454"/>
      <c r="F3" s="454"/>
      <c r="G3" s="454"/>
      <c r="H3" s="454"/>
      <c r="I3" s="454"/>
      <c r="J3" s="454"/>
      <c r="K3" s="455"/>
      <c r="L3" s="3"/>
      <c r="M3" s="3"/>
      <c r="N3" s="3"/>
      <c r="O3" s="3"/>
      <c r="P3" s="3"/>
      <c r="Q3" s="3"/>
      <c r="R3" s="3"/>
    </row>
    <row r="4" spans="1:19" ht="18.75" thickBot="1" x14ac:dyDescent="0.3">
      <c r="A4" s="456" t="s">
        <v>49</v>
      </c>
      <c r="B4" s="456"/>
      <c r="C4" s="456"/>
      <c r="D4" s="457" t="str">
        <f>P1_POWiR!B101</f>
        <v>Przedmiot 18.1.</v>
      </c>
      <c r="E4" s="458"/>
      <c r="F4" s="458"/>
      <c r="G4" s="458"/>
      <c r="H4" s="458"/>
      <c r="I4" s="458"/>
      <c r="J4" s="458"/>
      <c r="K4" s="459"/>
      <c r="L4" s="3"/>
      <c r="M4" s="3"/>
      <c r="N4" s="3"/>
      <c r="O4" s="3"/>
      <c r="P4" s="3"/>
      <c r="Q4" s="3"/>
      <c r="R4" s="3"/>
    </row>
    <row r="5" spans="1:19" ht="21" thickBot="1" x14ac:dyDescent="0.3">
      <c r="A5" s="446" t="s">
        <v>50</v>
      </c>
      <c r="B5" s="446"/>
      <c r="C5" s="446"/>
      <c r="D5" s="460" t="str">
        <f>P1_POWiR!C101</f>
        <v>Praktyka pedagogiczna</v>
      </c>
      <c r="E5" s="460"/>
      <c r="F5" s="460"/>
      <c r="G5" s="460"/>
      <c r="H5" s="460"/>
      <c r="I5" s="460"/>
      <c r="J5" s="460"/>
      <c r="K5" s="460"/>
      <c r="L5" s="444" t="s">
        <v>28</v>
      </c>
      <c r="M5" s="444"/>
      <c r="N5" s="38">
        <f>P1_POWiR!E101</f>
        <v>7</v>
      </c>
      <c r="O5" s="444" t="s">
        <v>29</v>
      </c>
      <c r="P5" s="444"/>
      <c r="Q5" s="445" t="str">
        <f>P1_POWiR!J100</f>
        <v>dr J.Balcer</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(18)'!G6</f>
        <v>III</v>
      </c>
      <c r="H7" s="86" t="s">
        <v>33</v>
      </c>
      <c r="I7" s="37">
        <f>'M (18)'!I6</f>
        <v>6</v>
      </c>
      <c r="J7" s="247" t="s">
        <v>53</v>
      </c>
      <c r="K7" s="248"/>
      <c r="L7" s="447" t="s">
        <v>35</v>
      </c>
      <c r="M7" s="448"/>
      <c r="N7" s="6" t="s">
        <v>36</v>
      </c>
      <c r="O7" s="449" t="s">
        <v>37</v>
      </c>
      <c r="P7" s="449"/>
      <c r="Q7" s="450" t="s">
        <v>38</v>
      </c>
      <c r="R7" s="450"/>
      <c r="S7" s="39">
        <f>P1_POWiR!G101</f>
        <v>175</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1208</v>
      </c>
      <c r="C14" s="401"/>
      <c r="D14" s="401"/>
      <c r="E14" s="401"/>
      <c r="F14" s="401"/>
      <c r="G14" s="401"/>
      <c r="H14" s="401"/>
      <c r="I14" s="401"/>
      <c r="J14" s="401"/>
      <c r="K14" s="401"/>
      <c r="L14" s="401"/>
      <c r="M14" s="402"/>
      <c r="N14" s="409" t="s">
        <v>499</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t="s">
        <v>530</v>
      </c>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t="s">
        <v>497</v>
      </c>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c r="O18" s="396"/>
      <c r="P18" s="396"/>
      <c r="Q18" s="396"/>
      <c r="R18" s="396"/>
      <c r="S18" s="397"/>
    </row>
    <row r="19" spans="1:19" ht="15" customHeight="1" x14ac:dyDescent="0.25">
      <c r="A19" s="385"/>
      <c r="B19" s="412" t="s">
        <v>1219</v>
      </c>
      <c r="C19" s="413"/>
      <c r="D19" s="413"/>
      <c r="E19" s="413"/>
      <c r="F19" s="413"/>
      <c r="G19" s="413"/>
      <c r="H19" s="413"/>
      <c r="I19" s="413"/>
      <c r="J19" s="413"/>
      <c r="K19" s="413"/>
      <c r="L19" s="413"/>
      <c r="M19" s="414"/>
      <c r="N19" s="415" t="s">
        <v>499</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t="s">
        <v>533</v>
      </c>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t="s">
        <v>588</v>
      </c>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t="s">
        <v>1218</v>
      </c>
      <c r="C24" s="413"/>
      <c r="D24" s="413"/>
      <c r="E24" s="413"/>
      <c r="F24" s="413"/>
      <c r="G24" s="413"/>
      <c r="H24" s="413"/>
      <c r="I24" s="413"/>
      <c r="J24" s="413"/>
      <c r="K24" s="413"/>
      <c r="L24" s="413"/>
      <c r="M24" s="414"/>
      <c r="N24" s="415" t="s">
        <v>499</v>
      </c>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t="s">
        <v>588</v>
      </c>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c r="C29" s="413"/>
      <c r="D29" s="413"/>
      <c r="E29" s="413"/>
      <c r="F29" s="413"/>
      <c r="G29" s="413"/>
      <c r="H29" s="413"/>
      <c r="I29" s="413"/>
      <c r="J29" s="413"/>
      <c r="K29" s="413"/>
      <c r="L29" s="413"/>
      <c r="M29" s="414"/>
      <c r="N29" s="415"/>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1226</v>
      </c>
      <c r="C34" s="401"/>
      <c r="D34" s="401"/>
      <c r="E34" s="401"/>
      <c r="F34" s="401"/>
      <c r="G34" s="401"/>
      <c r="H34" s="401"/>
      <c r="I34" s="401"/>
      <c r="J34" s="401"/>
      <c r="K34" s="401"/>
      <c r="L34" s="401"/>
      <c r="M34" s="402"/>
      <c r="N34" s="409" t="s">
        <v>503</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t="s">
        <v>625</v>
      </c>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1220</v>
      </c>
      <c r="C39" s="413"/>
      <c r="D39" s="413"/>
      <c r="E39" s="413"/>
      <c r="F39" s="413"/>
      <c r="G39" s="413"/>
      <c r="H39" s="413"/>
      <c r="I39" s="413"/>
      <c r="J39" s="413"/>
      <c r="K39" s="413"/>
      <c r="L39" s="413"/>
      <c r="M39" s="414"/>
      <c r="N39" s="415" t="s">
        <v>503</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t="s">
        <v>519</v>
      </c>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t="s">
        <v>626</v>
      </c>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t="s">
        <v>1221</v>
      </c>
      <c r="C44" s="413"/>
      <c r="D44" s="413"/>
      <c r="E44" s="413"/>
      <c r="F44" s="413"/>
      <c r="G44" s="413"/>
      <c r="H44" s="413"/>
      <c r="I44" s="413"/>
      <c r="J44" s="413"/>
      <c r="K44" s="413"/>
      <c r="L44" s="413"/>
      <c r="M44" s="414"/>
      <c r="N44" s="415" t="s">
        <v>503</v>
      </c>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t="s">
        <v>537</v>
      </c>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t="s">
        <v>575</v>
      </c>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c r="C49" s="413"/>
      <c r="D49" s="413"/>
      <c r="E49" s="413"/>
      <c r="F49" s="413"/>
      <c r="G49" s="413"/>
      <c r="H49" s="413"/>
      <c r="I49" s="413"/>
      <c r="J49" s="413"/>
      <c r="K49" s="413"/>
      <c r="L49" s="413"/>
      <c r="M49" s="414"/>
      <c r="N49" s="415"/>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1222</v>
      </c>
      <c r="C54" s="401"/>
      <c r="D54" s="401"/>
      <c r="E54" s="401"/>
      <c r="F54" s="401"/>
      <c r="G54" s="401"/>
      <c r="H54" s="401"/>
      <c r="I54" s="401"/>
      <c r="J54" s="401"/>
      <c r="K54" s="401"/>
      <c r="L54" s="401"/>
      <c r="M54" s="402"/>
      <c r="N54" s="409" t="s">
        <v>505</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t="s">
        <v>507</v>
      </c>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t="s">
        <v>1223</v>
      </c>
      <c r="C59" s="413"/>
      <c r="D59" s="413"/>
      <c r="E59" s="413"/>
      <c r="F59" s="413"/>
      <c r="G59" s="413"/>
      <c r="H59" s="413"/>
      <c r="I59" s="413"/>
      <c r="J59" s="413"/>
      <c r="K59" s="413"/>
      <c r="L59" s="413"/>
      <c r="M59" s="414"/>
      <c r="N59" s="415" t="s">
        <v>543</v>
      </c>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t="s">
        <v>629</v>
      </c>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t="s">
        <v>1224</v>
      </c>
      <c r="C64" s="413"/>
      <c r="D64" s="413"/>
      <c r="E64" s="413"/>
      <c r="F64" s="413"/>
      <c r="G64" s="413"/>
      <c r="H64" s="413"/>
      <c r="I64" s="413"/>
      <c r="J64" s="413"/>
      <c r="K64" s="413"/>
      <c r="L64" s="413"/>
      <c r="M64" s="414"/>
      <c r="N64" s="415" t="s">
        <v>630</v>
      </c>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t="s">
        <v>562</v>
      </c>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P1_POWiR!G101</f>
        <v>175</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175</v>
      </c>
      <c r="H72" s="379"/>
      <c r="I72" s="380"/>
      <c r="J72" s="358"/>
      <c r="K72" s="361"/>
      <c r="L72" s="372" t="s">
        <v>102</v>
      </c>
      <c r="M72" s="373"/>
      <c r="N72" s="373"/>
      <c r="O72" s="373"/>
      <c r="P72" s="373"/>
      <c r="Q72" s="373"/>
      <c r="R72" s="373"/>
      <c r="S72" s="374"/>
    </row>
    <row r="73" spans="1:19" ht="15" customHeight="1" x14ac:dyDescent="0.25">
      <c r="A73" s="385"/>
      <c r="B73" s="352" t="s">
        <v>93</v>
      </c>
      <c r="C73" s="353"/>
      <c r="D73" s="353"/>
      <c r="E73" s="353"/>
      <c r="F73" s="354"/>
      <c r="G73" s="355"/>
      <c r="H73" s="356"/>
      <c r="I73" s="357"/>
      <c r="J73" s="358"/>
      <c r="K73" s="361"/>
      <c r="L73" s="372"/>
      <c r="M73" s="373"/>
      <c r="N73" s="373"/>
      <c r="O73" s="373"/>
      <c r="P73" s="373"/>
      <c r="Q73" s="373"/>
      <c r="R73" s="373"/>
      <c r="S73" s="374"/>
    </row>
    <row r="74" spans="1:19" ht="15" customHeight="1" x14ac:dyDescent="0.25">
      <c r="A74" s="385"/>
      <c r="B74" s="352" t="s">
        <v>95</v>
      </c>
      <c r="C74" s="353"/>
      <c r="D74" s="353"/>
      <c r="E74" s="353"/>
      <c r="F74" s="354"/>
      <c r="G74" s="355"/>
      <c r="H74" s="356"/>
      <c r="I74" s="357"/>
      <c r="J74" s="358"/>
      <c r="K74" s="361"/>
      <c r="L74" s="372"/>
      <c r="M74" s="373"/>
      <c r="N74" s="373"/>
      <c r="O74" s="373"/>
      <c r="P74" s="373"/>
      <c r="Q74" s="373"/>
      <c r="R74" s="373"/>
      <c r="S74" s="374"/>
    </row>
    <row r="75" spans="1:19" ht="15" customHeight="1" x14ac:dyDescent="0.25">
      <c r="A75" s="385"/>
      <c r="B75" s="352" t="s">
        <v>97</v>
      </c>
      <c r="C75" s="353"/>
      <c r="D75" s="353"/>
      <c r="E75" s="353"/>
      <c r="F75" s="354"/>
      <c r="G75" s="355"/>
      <c r="H75" s="356"/>
      <c r="I75" s="357"/>
      <c r="J75" s="358"/>
      <c r="K75" s="361"/>
      <c r="L75" s="372"/>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c r="M77" s="373"/>
      <c r="N77" s="373"/>
      <c r="O77" s="373"/>
      <c r="P77" s="373"/>
      <c r="Q77" s="373"/>
      <c r="R77" s="373"/>
      <c r="S77" s="374"/>
    </row>
    <row r="78" spans="1:19" ht="15" customHeight="1" x14ac:dyDescent="0.25">
      <c r="A78" s="385"/>
      <c r="B78" s="352" t="s">
        <v>103</v>
      </c>
      <c r="C78" s="353"/>
      <c r="D78" s="353"/>
      <c r="E78" s="353"/>
      <c r="F78" s="354"/>
      <c r="G78" s="355">
        <v>175</v>
      </c>
      <c r="H78" s="356"/>
      <c r="I78" s="357"/>
      <c r="J78" s="358"/>
      <c r="K78" s="361"/>
      <c r="L78" s="372"/>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148</v>
      </c>
      <c r="M81" s="373"/>
      <c r="N81" s="373"/>
      <c r="O81" s="373"/>
      <c r="P81" s="373"/>
      <c r="Q81" s="373"/>
      <c r="R81" s="373"/>
      <c r="S81" s="374"/>
    </row>
    <row r="82" spans="1:19" ht="15" customHeight="1" x14ac:dyDescent="0.25">
      <c r="A82" s="385"/>
      <c r="B82" s="352" t="s">
        <v>110</v>
      </c>
      <c r="C82" s="353"/>
      <c r="D82" s="353"/>
      <c r="E82" s="353"/>
      <c r="F82" s="354"/>
      <c r="G82" s="355"/>
      <c r="H82" s="356"/>
      <c r="I82" s="357"/>
      <c r="J82" s="358"/>
      <c r="K82" s="361"/>
      <c r="L82" s="372" t="s">
        <v>111</v>
      </c>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t="s">
        <v>163</v>
      </c>
      <c r="M83" s="373"/>
      <c r="N83" s="373"/>
      <c r="O83" s="373"/>
      <c r="P83" s="373"/>
      <c r="Q83" s="373"/>
      <c r="R83" s="373"/>
      <c r="S83" s="374"/>
    </row>
    <row r="84" spans="1:19" ht="15" customHeight="1" x14ac:dyDescent="0.25">
      <c r="A84" s="385"/>
      <c r="B84" s="366" t="s">
        <v>11</v>
      </c>
      <c r="C84" s="367"/>
      <c r="D84" s="367"/>
      <c r="E84" s="367"/>
      <c r="F84" s="368"/>
      <c r="G84" s="369">
        <f>P1_POWiR!H101</f>
        <v>0</v>
      </c>
      <c r="H84" s="370"/>
      <c r="I84" s="371"/>
      <c r="J84" s="358"/>
      <c r="K84" s="361"/>
      <c r="L84" s="372"/>
      <c r="M84" s="373"/>
      <c r="N84" s="373"/>
      <c r="O84" s="373"/>
      <c r="P84" s="373"/>
      <c r="Q84" s="373"/>
      <c r="R84" s="373"/>
      <c r="S84" s="374"/>
    </row>
    <row r="85" spans="1:19" ht="15" customHeight="1" x14ac:dyDescent="0.25">
      <c r="A85" s="385"/>
      <c r="B85" s="375" t="s">
        <v>114</v>
      </c>
      <c r="C85" s="376"/>
      <c r="D85" s="376"/>
      <c r="E85" s="376"/>
      <c r="F85" s="377"/>
      <c r="G85" s="378">
        <f>SUM(G84,G71)</f>
        <v>175</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P1_POWiR!F101</f>
        <v>zaliczenie</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172</v>
      </c>
      <c r="C90" s="321"/>
      <c r="D90" s="321"/>
      <c r="E90" s="322"/>
      <c r="F90" s="495">
        <v>1</v>
      </c>
      <c r="G90" s="324"/>
      <c r="H90" s="324"/>
      <c r="I90" s="325"/>
      <c r="J90" s="344"/>
      <c r="K90" s="345"/>
      <c r="L90" s="326" t="s">
        <v>122</v>
      </c>
      <c r="M90" s="327"/>
      <c r="N90" s="327"/>
      <c r="O90" s="327"/>
      <c r="P90" s="327"/>
      <c r="Q90" s="327"/>
      <c r="R90" s="327"/>
      <c r="S90" s="328"/>
    </row>
    <row r="91" spans="1:19" ht="15" customHeight="1" x14ac:dyDescent="0.25">
      <c r="A91" s="340"/>
      <c r="B91" s="320"/>
      <c r="C91" s="321"/>
      <c r="D91" s="321"/>
      <c r="E91" s="322"/>
      <c r="F91" s="323"/>
      <c r="G91" s="324"/>
      <c r="H91" s="324"/>
      <c r="I91" s="325"/>
      <c r="J91" s="344"/>
      <c r="K91" s="345"/>
      <c r="L91" s="326" t="s">
        <v>123</v>
      </c>
      <c r="M91" s="327"/>
      <c r="N91" s="327"/>
      <c r="O91" s="327"/>
      <c r="P91" s="327"/>
      <c r="Q91" s="327"/>
      <c r="R91" s="327"/>
      <c r="S91" s="328"/>
    </row>
    <row r="92" spans="1:19" ht="15" customHeight="1" x14ac:dyDescent="0.25">
      <c r="A92" s="340"/>
      <c r="B92" s="320"/>
      <c r="C92" s="321"/>
      <c r="D92" s="321"/>
      <c r="E92" s="322"/>
      <c r="F92" s="323"/>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1225</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1217</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1217</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5600-000000000000}">
      <formula1>ZAL</formula1>
    </dataValidation>
    <dataValidation type="list" allowBlank="1" showInputMessage="1" showErrorMessage="1" sqref="L7" xr:uid="{00000000-0002-0000-5600-000001000000}">
      <formula1>STATUS</formula1>
    </dataValidation>
    <dataValidation type="list" allowBlank="1" showInputMessage="1" showErrorMessage="1" sqref="L72:L79" xr:uid="{00000000-0002-0000-5600-000002000000}">
      <formula1>METODY</formula1>
    </dataValidation>
    <dataValidation type="list" allowBlank="1" showInputMessage="1" showErrorMessage="1" sqref="L81:L85" xr:uid="{00000000-0002-0000-5600-000003000000}">
      <formula1>PRAC_STUD</formula1>
    </dataValidation>
    <dataValidation type="list" allowBlank="1" showInputMessage="1" showErrorMessage="1" sqref="N14:S33" xr:uid="{00000000-0002-0000-5600-000004000000}">
      <formula1>KEW_P1</formula1>
    </dataValidation>
    <dataValidation type="list" allowBlank="1" showInputMessage="1" showErrorMessage="1" sqref="N34:S53" xr:uid="{00000000-0002-0000-5600-000005000000}">
      <formula1>KEU_P1</formula1>
    </dataValidation>
    <dataValidation type="list" allowBlank="1" showInputMessage="1" showErrorMessage="1" sqref="N54:S68" xr:uid="{00000000-0002-0000-5600-000006000000}">
      <formula1>KEK_P1</formula1>
    </dataValidation>
  </dataValidations>
  <hyperlinks>
    <hyperlink ref="O13" r:id="rId1" xr:uid="{00000000-0004-0000-56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Arkusz83">
    <pageSetUpPr fitToPage="1"/>
  </sheetPr>
  <dimension ref="A1:S103"/>
  <sheetViews>
    <sheetView showGridLines="0" topLeftCell="A92" zoomScale="95" zoomScaleNormal="95" zoomScaleSheetLayoutView="80" workbookViewId="0">
      <selection activeCell="F90" sqref="F90:I90"/>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P1_POWiR!B100</f>
        <v>Moduł P1/18</v>
      </c>
      <c r="B3" s="452"/>
      <c r="C3" s="452"/>
      <c r="D3" s="453" t="str">
        <f>P1_POWiR!C100</f>
        <v>MODUŁ AKTYWNOŚCI PRAKTYCZNYCH (4)</v>
      </c>
      <c r="E3" s="454"/>
      <c r="F3" s="454"/>
      <c r="G3" s="454"/>
      <c r="H3" s="454"/>
      <c r="I3" s="454"/>
      <c r="J3" s="454"/>
      <c r="K3" s="455"/>
      <c r="L3" s="3"/>
      <c r="M3" s="3"/>
      <c r="N3" s="3"/>
      <c r="O3" s="3"/>
      <c r="P3" s="3"/>
      <c r="Q3" s="3"/>
      <c r="R3" s="3"/>
    </row>
    <row r="4" spans="1:19" ht="18.75" thickBot="1" x14ac:dyDescent="0.3">
      <c r="A4" s="456" t="s">
        <v>49</v>
      </c>
      <c r="B4" s="456"/>
      <c r="C4" s="456"/>
      <c r="D4" s="457" t="str">
        <f>P1_POWiR!B102</f>
        <v>Przedmiot 18.2.</v>
      </c>
      <c r="E4" s="458"/>
      <c r="F4" s="458"/>
      <c r="G4" s="458"/>
      <c r="H4" s="458"/>
      <c r="I4" s="458"/>
      <c r="J4" s="458"/>
      <c r="K4" s="459"/>
      <c r="L4" s="3"/>
      <c r="M4" s="3"/>
      <c r="N4" s="3"/>
      <c r="O4" s="3"/>
      <c r="P4" s="3"/>
      <c r="Q4" s="3"/>
      <c r="R4" s="3"/>
    </row>
    <row r="5" spans="1:19" ht="21" thickBot="1" x14ac:dyDescent="0.3">
      <c r="A5" s="446" t="s">
        <v>50</v>
      </c>
      <c r="B5" s="446"/>
      <c r="C5" s="446"/>
      <c r="D5" s="460" t="str">
        <f>P1_POWiR!C102</f>
        <v>Inne aktywnosci</v>
      </c>
      <c r="E5" s="460"/>
      <c r="F5" s="460"/>
      <c r="G5" s="460"/>
      <c r="H5" s="460"/>
      <c r="I5" s="460"/>
      <c r="J5" s="460"/>
      <c r="K5" s="460"/>
      <c r="L5" s="444" t="s">
        <v>28</v>
      </c>
      <c r="M5" s="444"/>
      <c r="N5" s="38">
        <f>P1_POWiR!E102</f>
        <v>1</v>
      </c>
      <c r="O5" s="444" t="s">
        <v>29</v>
      </c>
      <c r="P5" s="444"/>
      <c r="Q5" s="445" t="str">
        <f>P1_POWiR!J100</f>
        <v>dr J.Balcer</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(18)'!G6</f>
        <v>III</v>
      </c>
      <c r="H7" s="86" t="s">
        <v>33</v>
      </c>
      <c r="I7" s="37">
        <f>'M (18)'!I6</f>
        <v>6</v>
      </c>
      <c r="J7" s="247" t="s">
        <v>53</v>
      </c>
      <c r="K7" s="248"/>
      <c r="L7" s="447" t="s">
        <v>35</v>
      </c>
      <c r="M7" s="448"/>
      <c r="N7" s="6" t="s">
        <v>36</v>
      </c>
      <c r="O7" s="449" t="s">
        <v>37</v>
      </c>
      <c r="P7" s="449"/>
      <c r="Q7" s="450" t="s">
        <v>38</v>
      </c>
      <c r="R7" s="450"/>
      <c r="S7" s="39">
        <f>P1_POWiR!G102</f>
        <v>25</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1253</v>
      </c>
      <c r="C14" s="401"/>
      <c r="D14" s="401"/>
      <c r="E14" s="401"/>
      <c r="F14" s="401"/>
      <c r="G14" s="401"/>
      <c r="H14" s="401"/>
      <c r="I14" s="401"/>
      <c r="J14" s="401"/>
      <c r="K14" s="401"/>
      <c r="L14" s="401"/>
      <c r="M14" s="402"/>
      <c r="N14" s="409" t="s">
        <v>493</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t="s">
        <v>530</v>
      </c>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t="s">
        <v>571</v>
      </c>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t="s">
        <v>533</v>
      </c>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t="s">
        <v>588</v>
      </c>
      <c r="O18" s="396"/>
      <c r="P18" s="396"/>
      <c r="Q18" s="396"/>
      <c r="R18" s="396"/>
      <c r="S18" s="397"/>
    </row>
    <row r="19" spans="1:19" ht="15" customHeight="1" x14ac:dyDescent="0.25">
      <c r="A19" s="385"/>
      <c r="B19" s="412" t="s">
        <v>1254</v>
      </c>
      <c r="C19" s="413"/>
      <c r="D19" s="413"/>
      <c r="E19" s="413"/>
      <c r="F19" s="413"/>
      <c r="G19" s="413"/>
      <c r="H19" s="413"/>
      <c r="I19" s="413"/>
      <c r="J19" s="413"/>
      <c r="K19" s="413"/>
      <c r="L19" s="413"/>
      <c r="M19" s="414"/>
      <c r="N19" s="415" t="s">
        <v>530</v>
      </c>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t="s">
        <v>571</v>
      </c>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t="s">
        <v>497</v>
      </c>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t="s">
        <v>1255</v>
      </c>
      <c r="C24" s="413"/>
      <c r="D24" s="413"/>
      <c r="E24" s="413"/>
      <c r="F24" s="413"/>
      <c r="G24" s="413"/>
      <c r="H24" s="413"/>
      <c r="I24" s="413"/>
      <c r="J24" s="413"/>
      <c r="K24" s="413"/>
      <c r="L24" s="413"/>
      <c r="M24" s="414"/>
      <c r="N24" s="415" t="s">
        <v>497</v>
      </c>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t="s">
        <v>531</v>
      </c>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c r="C29" s="413"/>
      <c r="D29" s="413"/>
      <c r="E29" s="413"/>
      <c r="F29" s="413"/>
      <c r="G29" s="413"/>
      <c r="H29" s="413"/>
      <c r="I29" s="413"/>
      <c r="J29" s="413"/>
      <c r="K29" s="413"/>
      <c r="L29" s="413"/>
      <c r="M29" s="414"/>
      <c r="N29" s="415"/>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1256</v>
      </c>
      <c r="C34" s="401"/>
      <c r="D34" s="401"/>
      <c r="E34" s="401"/>
      <c r="F34" s="401"/>
      <c r="G34" s="401"/>
      <c r="H34" s="401"/>
      <c r="I34" s="401"/>
      <c r="J34" s="401"/>
      <c r="K34" s="401"/>
      <c r="L34" s="401"/>
      <c r="M34" s="402"/>
      <c r="N34" s="409" t="s">
        <v>521</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t="s">
        <v>518</v>
      </c>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t="s">
        <v>625</v>
      </c>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t="s">
        <v>1257</v>
      </c>
      <c r="C39" s="413"/>
      <c r="D39" s="413"/>
      <c r="E39" s="413"/>
      <c r="F39" s="413"/>
      <c r="G39" s="413"/>
      <c r="H39" s="413"/>
      <c r="I39" s="413"/>
      <c r="J39" s="413"/>
      <c r="K39" s="413"/>
      <c r="L39" s="413"/>
      <c r="M39" s="414"/>
      <c r="N39" s="415" t="s">
        <v>519</v>
      </c>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t="s">
        <v>626</v>
      </c>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t="s">
        <v>535</v>
      </c>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t="s">
        <v>1258</v>
      </c>
      <c r="C44" s="413"/>
      <c r="D44" s="413"/>
      <c r="E44" s="413"/>
      <c r="F44" s="413"/>
      <c r="G44" s="413"/>
      <c r="H44" s="413"/>
      <c r="I44" s="413"/>
      <c r="J44" s="413"/>
      <c r="K44" s="413"/>
      <c r="L44" s="413"/>
      <c r="M44" s="414"/>
      <c r="N44" s="415" t="s">
        <v>590</v>
      </c>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t="s">
        <v>540</v>
      </c>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t="s">
        <v>553</v>
      </c>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c r="C49" s="413"/>
      <c r="D49" s="413"/>
      <c r="E49" s="413"/>
      <c r="F49" s="413"/>
      <c r="G49" s="413"/>
      <c r="H49" s="413"/>
      <c r="I49" s="413"/>
      <c r="J49" s="413"/>
      <c r="K49" s="413"/>
      <c r="L49" s="413"/>
      <c r="M49" s="414"/>
      <c r="N49" s="415"/>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1259</v>
      </c>
      <c r="C54" s="401"/>
      <c r="D54" s="401"/>
      <c r="E54" s="401"/>
      <c r="F54" s="401"/>
      <c r="G54" s="401"/>
      <c r="H54" s="401"/>
      <c r="I54" s="401"/>
      <c r="J54" s="401"/>
      <c r="K54" s="401"/>
      <c r="L54" s="401"/>
      <c r="M54" s="402"/>
      <c r="N54" s="409" t="s">
        <v>507</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t="s">
        <v>524</v>
      </c>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t="s">
        <v>1260</v>
      </c>
      <c r="C59" s="413"/>
      <c r="D59" s="413"/>
      <c r="E59" s="413"/>
      <c r="F59" s="413"/>
      <c r="G59" s="413"/>
      <c r="H59" s="413"/>
      <c r="I59" s="413"/>
      <c r="J59" s="413"/>
      <c r="K59" s="413"/>
      <c r="L59" s="413"/>
      <c r="M59" s="414"/>
      <c r="N59" s="415" t="s">
        <v>629</v>
      </c>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t="s">
        <v>543</v>
      </c>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t="s">
        <v>562</v>
      </c>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c r="C64" s="413"/>
      <c r="D64" s="413"/>
      <c r="E64" s="413"/>
      <c r="F64" s="413"/>
      <c r="G64" s="413"/>
      <c r="H64" s="413"/>
      <c r="I64" s="413"/>
      <c r="J64" s="413"/>
      <c r="K64" s="413"/>
      <c r="L64" s="413"/>
      <c r="M64" s="414"/>
      <c r="N64" s="415"/>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P1_POWiR!G102</f>
        <v>25</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25</v>
      </c>
      <c r="H72" s="379"/>
      <c r="I72" s="380"/>
      <c r="J72" s="358"/>
      <c r="K72" s="361"/>
      <c r="L72" s="372" t="s">
        <v>171</v>
      </c>
      <c r="M72" s="373"/>
      <c r="N72" s="373"/>
      <c r="O72" s="373"/>
      <c r="P72" s="373"/>
      <c r="Q72" s="373"/>
      <c r="R72" s="373"/>
      <c r="S72" s="374"/>
    </row>
    <row r="73" spans="1:19" ht="15" customHeight="1" x14ac:dyDescent="0.25">
      <c r="A73" s="385"/>
      <c r="B73" s="352" t="s">
        <v>93</v>
      </c>
      <c r="C73" s="353"/>
      <c r="D73" s="353"/>
      <c r="E73" s="353"/>
      <c r="F73" s="354"/>
      <c r="G73" s="355"/>
      <c r="H73" s="356"/>
      <c r="I73" s="357"/>
      <c r="J73" s="358"/>
      <c r="K73" s="361"/>
      <c r="L73" s="372"/>
      <c r="M73" s="373"/>
      <c r="N73" s="373"/>
      <c r="O73" s="373"/>
      <c r="P73" s="373"/>
      <c r="Q73" s="373"/>
      <c r="R73" s="373"/>
      <c r="S73" s="374"/>
    </row>
    <row r="74" spans="1:19" ht="15" customHeight="1" x14ac:dyDescent="0.25">
      <c r="A74" s="385"/>
      <c r="B74" s="352" t="s">
        <v>95</v>
      </c>
      <c r="C74" s="353"/>
      <c r="D74" s="353"/>
      <c r="E74" s="353"/>
      <c r="F74" s="354"/>
      <c r="G74" s="355"/>
      <c r="H74" s="356"/>
      <c r="I74" s="357"/>
      <c r="J74" s="358"/>
      <c r="K74" s="361"/>
      <c r="L74" s="372"/>
      <c r="M74" s="373"/>
      <c r="N74" s="373"/>
      <c r="O74" s="373"/>
      <c r="P74" s="373"/>
      <c r="Q74" s="373"/>
      <c r="R74" s="373"/>
      <c r="S74" s="374"/>
    </row>
    <row r="75" spans="1:19" ht="15" customHeight="1" x14ac:dyDescent="0.25">
      <c r="A75" s="385"/>
      <c r="B75" s="352" t="s">
        <v>97</v>
      </c>
      <c r="C75" s="353"/>
      <c r="D75" s="353"/>
      <c r="E75" s="353"/>
      <c r="F75" s="354"/>
      <c r="G75" s="355"/>
      <c r="H75" s="356"/>
      <c r="I75" s="357"/>
      <c r="J75" s="358"/>
      <c r="K75" s="361"/>
      <c r="L75" s="372"/>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c r="M77" s="373"/>
      <c r="N77" s="373"/>
      <c r="O77" s="373"/>
      <c r="P77" s="373"/>
      <c r="Q77" s="373"/>
      <c r="R77" s="373"/>
      <c r="S77" s="374"/>
    </row>
    <row r="78" spans="1:19" ht="15" customHeight="1" x14ac:dyDescent="0.25">
      <c r="A78" s="385"/>
      <c r="B78" s="352" t="s">
        <v>103</v>
      </c>
      <c r="C78" s="353"/>
      <c r="D78" s="353"/>
      <c r="E78" s="353"/>
      <c r="F78" s="354"/>
      <c r="G78" s="355"/>
      <c r="H78" s="356"/>
      <c r="I78" s="357"/>
      <c r="J78" s="358"/>
      <c r="K78" s="361"/>
      <c r="L78" s="372"/>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v>25</v>
      </c>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163</v>
      </c>
      <c r="M81" s="373"/>
      <c r="N81" s="373"/>
      <c r="O81" s="373"/>
      <c r="P81" s="373"/>
      <c r="Q81" s="373"/>
      <c r="R81" s="373"/>
      <c r="S81" s="374"/>
    </row>
    <row r="82" spans="1:19" ht="15" customHeight="1" x14ac:dyDescent="0.25">
      <c r="A82" s="385"/>
      <c r="B82" s="352" t="s">
        <v>110</v>
      </c>
      <c r="C82" s="353"/>
      <c r="D82" s="353"/>
      <c r="E82" s="353"/>
      <c r="F82" s="354"/>
      <c r="G82" s="355"/>
      <c r="H82" s="356"/>
      <c r="I82" s="357"/>
      <c r="J82" s="358"/>
      <c r="K82" s="361"/>
      <c r="L82" s="372"/>
      <c r="M82" s="373"/>
      <c r="N82" s="373"/>
      <c r="O82" s="373"/>
      <c r="P82" s="373"/>
      <c r="Q82" s="373"/>
      <c r="R82" s="373"/>
      <c r="S82" s="374"/>
    </row>
    <row r="83" spans="1:19" ht="15" customHeight="1" x14ac:dyDescent="0.25">
      <c r="A83" s="385"/>
      <c r="B83" s="352" t="s">
        <v>112</v>
      </c>
      <c r="C83" s="353"/>
      <c r="D83" s="353"/>
      <c r="E83" s="353"/>
      <c r="F83" s="354"/>
      <c r="G83" s="355"/>
      <c r="H83" s="356"/>
      <c r="I83" s="357"/>
      <c r="J83" s="358"/>
      <c r="K83" s="361"/>
      <c r="L83" s="372"/>
      <c r="M83" s="373"/>
      <c r="N83" s="373"/>
      <c r="O83" s="373"/>
      <c r="P83" s="373"/>
      <c r="Q83" s="373"/>
      <c r="R83" s="373"/>
      <c r="S83" s="374"/>
    </row>
    <row r="84" spans="1:19" ht="15" customHeight="1" x14ac:dyDescent="0.25">
      <c r="A84" s="385"/>
      <c r="B84" s="366" t="s">
        <v>11</v>
      </c>
      <c r="C84" s="367"/>
      <c r="D84" s="367"/>
      <c r="E84" s="367"/>
      <c r="F84" s="368"/>
      <c r="G84" s="369">
        <f>P1_POWiR!H102</f>
        <v>0</v>
      </c>
      <c r="H84" s="370"/>
      <c r="I84" s="371"/>
      <c r="J84" s="358"/>
      <c r="K84" s="361"/>
      <c r="L84" s="372"/>
      <c r="M84" s="373"/>
      <c r="N84" s="373"/>
      <c r="O84" s="373"/>
      <c r="P84" s="373"/>
      <c r="Q84" s="373"/>
      <c r="R84" s="373"/>
      <c r="S84" s="374"/>
    </row>
    <row r="85" spans="1:19" ht="15" customHeight="1" x14ac:dyDescent="0.25">
      <c r="A85" s="385"/>
      <c r="B85" s="375" t="s">
        <v>114</v>
      </c>
      <c r="C85" s="376"/>
      <c r="D85" s="376"/>
      <c r="E85" s="376"/>
      <c r="F85" s="377"/>
      <c r="G85" s="378">
        <f>SUM(G84,G71)</f>
        <v>25</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P1_POWiR!F102</f>
        <v>zaliczenie</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172</v>
      </c>
      <c r="C90" s="321"/>
      <c r="D90" s="321"/>
      <c r="E90" s="322"/>
      <c r="F90" s="495">
        <v>1</v>
      </c>
      <c r="G90" s="324"/>
      <c r="H90" s="324"/>
      <c r="I90" s="325"/>
      <c r="J90" s="344"/>
      <c r="K90" s="345"/>
      <c r="L90" s="326" t="s">
        <v>122</v>
      </c>
      <c r="M90" s="327"/>
      <c r="N90" s="327"/>
      <c r="O90" s="327"/>
      <c r="P90" s="327"/>
      <c r="Q90" s="327"/>
      <c r="R90" s="327"/>
      <c r="S90" s="328"/>
    </row>
    <row r="91" spans="1:19" ht="15" customHeight="1" x14ac:dyDescent="0.25">
      <c r="A91" s="340"/>
      <c r="B91" s="320"/>
      <c r="C91" s="321"/>
      <c r="D91" s="321"/>
      <c r="E91" s="322"/>
      <c r="F91" s="323"/>
      <c r="G91" s="324"/>
      <c r="H91" s="324"/>
      <c r="I91" s="325"/>
      <c r="J91" s="344"/>
      <c r="K91" s="345"/>
      <c r="L91" s="326" t="s">
        <v>123</v>
      </c>
      <c r="M91" s="327"/>
      <c r="N91" s="327"/>
      <c r="O91" s="327"/>
      <c r="P91" s="327"/>
      <c r="Q91" s="327"/>
      <c r="R91" s="327"/>
      <c r="S91" s="328"/>
    </row>
    <row r="92" spans="1:19" ht="15" customHeight="1" x14ac:dyDescent="0.25">
      <c r="A92" s="340"/>
      <c r="B92" s="320"/>
      <c r="C92" s="321"/>
      <c r="D92" s="321"/>
      <c r="E92" s="322"/>
      <c r="F92" s="323"/>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1261</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1262</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1263</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5700-000000000000}">
      <formula1>KEK_P1</formula1>
    </dataValidation>
    <dataValidation type="list" allowBlank="1" showInputMessage="1" showErrorMessage="1" sqref="N34:S53" xr:uid="{00000000-0002-0000-5700-000001000000}">
      <formula1>KEU_P1</formula1>
    </dataValidation>
    <dataValidation type="list" allowBlank="1" showInputMessage="1" showErrorMessage="1" sqref="N14:S33" xr:uid="{00000000-0002-0000-5700-000002000000}">
      <formula1>KEW_P1</formula1>
    </dataValidation>
    <dataValidation type="list" allowBlank="1" showInputMessage="1" showErrorMessage="1" sqref="L81:L85" xr:uid="{00000000-0002-0000-5700-000003000000}">
      <formula1>PRAC_STUD</formula1>
    </dataValidation>
    <dataValidation type="list" allowBlank="1" showInputMessage="1" showErrorMessage="1" sqref="L72:L79" xr:uid="{00000000-0002-0000-5700-000004000000}">
      <formula1>METODY</formula1>
    </dataValidation>
    <dataValidation type="list" allowBlank="1" showInputMessage="1" showErrorMessage="1" sqref="L7" xr:uid="{00000000-0002-0000-5700-000005000000}">
      <formula1>STATUS</formula1>
    </dataValidation>
    <dataValidation type="list" allowBlank="1" showInputMessage="1" showErrorMessage="1" sqref="B90:E94" xr:uid="{00000000-0002-0000-5700-000006000000}">
      <formula1>ZAL</formula1>
    </dataValidation>
  </dataValidations>
  <hyperlinks>
    <hyperlink ref="O13" r:id="rId1" xr:uid="{00000000-0004-0000-57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Arkusz4"/>
  <dimension ref="A1:P80"/>
  <sheetViews>
    <sheetView topLeftCell="B1" zoomScale="55" zoomScaleNormal="55" workbookViewId="0">
      <selection activeCell="C15" sqref="C15"/>
    </sheetView>
  </sheetViews>
  <sheetFormatPr defaultColWidth="9.28515625" defaultRowHeight="15" x14ac:dyDescent="0.25"/>
  <cols>
    <col min="1" max="1" width="73.42578125" customWidth="1"/>
    <col min="2" max="2" width="61.7109375" customWidth="1"/>
    <col min="3" max="3" width="53.42578125" customWidth="1"/>
    <col min="5" max="5" width="44.7109375" customWidth="1"/>
    <col min="7" max="7" width="35.28515625" customWidth="1"/>
    <col min="9" max="9" width="16.7109375" customWidth="1"/>
    <col min="11" max="11" width="42.28515625" style="12" customWidth="1"/>
    <col min="13" max="13" width="35.7109375" customWidth="1"/>
  </cols>
  <sheetData>
    <row r="1" spans="1:16" ht="33" customHeight="1" thickBot="1" x14ac:dyDescent="0.3">
      <c r="A1" s="23" t="s">
        <v>173</v>
      </c>
      <c r="B1" s="23" t="s">
        <v>174</v>
      </c>
      <c r="C1" s="23" t="s">
        <v>175</v>
      </c>
      <c r="E1" s="23" t="s">
        <v>176</v>
      </c>
      <c r="G1" s="23" t="s">
        <v>177</v>
      </c>
      <c r="I1" s="23" t="s">
        <v>178</v>
      </c>
      <c r="K1" s="23" t="s">
        <v>179</v>
      </c>
      <c r="P1" t="s">
        <v>180</v>
      </c>
    </row>
    <row r="2" spans="1:16" ht="30" customHeight="1" thickBot="1" x14ac:dyDescent="0.3">
      <c r="A2" s="16" t="s">
        <v>59</v>
      </c>
      <c r="B2" s="16" t="s">
        <v>67</v>
      </c>
      <c r="C2" s="16" t="s">
        <v>76</v>
      </c>
      <c r="E2" s="27" t="s">
        <v>93</v>
      </c>
      <c r="G2" s="11" t="s">
        <v>156</v>
      </c>
      <c r="I2" s="27" t="s">
        <v>35</v>
      </c>
      <c r="K2" s="28" t="s">
        <v>147</v>
      </c>
      <c r="M2" s="11" t="s">
        <v>156</v>
      </c>
    </row>
    <row r="3" spans="1:16" ht="79.5" thickBot="1" x14ac:dyDescent="0.3">
      <c r="A3" s="14" t="s">
        <v>181</v>
      </c>
      <c r="B3" s="13" t="s">
        <v>182</v>
      </c>
      <c r="C3" s="13" t="s">
        <v>183</v>
      </c>
      <c r="E3" s="27" t="s">
        <v>92</v>
      </c>
      <c r="G3" s="11" t="s">
        <v>138</v>
      </c>
      <c r="I3" s="27" t="s">
        <v>184</v>
      </c>
      <c r="K3" s="28" t="s">
        <v>109</v>
      </c>
      <c r="M3" s="11" t="s">
        <v>138</v>
      </c>
    </row>
    <row r="4" spans="1:16" ht="63.75" thickBot="1" x14ac:dyDescent="0.3">
      <c r="A4" s="15" t="s">
        <v>185</v>
      </c>
      <c r="B4" s="13" t="s">
        <v>186</v>
      </c>
      <c r="C4" s="13" t="s">
        <v>187</v>
      </c>
      <c r="E4" s="27" t="s">
        <v>94</v>
      </c>
      <c r="G4" s="11" t="s">
        <v>188</v>
      </c>
      <c r="I4" s="27" t="s">
        <v>189</v>
      </c>
      <c r="K4" s="28" t="s">
        <v>148</v>
      </c>
      <c r="M4" s="11" t="s">
        <v>188</v>
      </c>
    </row>
    <row r="5" spans="1:16" ht="63.75" thickBot="1" x14ac:dyDescent="0.3">
      <c r="A5" s="15" t="s">
        <v>190</v>
      </c>
      <c r="B5" s="13" t="s">
        <v>191</v>
      </c>
      <c r="C5" s="13" t="s">
        <v>192</v>
      </c>
      <c r="E5" s="27" t="s">
        <v>96</v>
      </c>
      <c r="G5" s="11" t="s">
        <v>1050</v>
      </c>
      <c r="K5" s="28" t="s">
        <v>142</v>
      </c>
      <c r="M5" s="11" t="s">
        <v>152</v>
      </c>
    </row>
    <row r="6" spans="1:16" ht="48" thickBot="1" x14ac:dyDescent="0.3">
      <c r="A6" s="15" t="s">
        <v>193</v>
      </c>
      <c r="B6" s="13" t="s">
        <v>194</v>
      </c>
      <c r="C6" s="13" t="s">
        <v>195</v>
      </c>
      <c r="E6" s="27" t="s">
        <v>137</v>
      </c>
      <c r="G6" s="11" t="s">
        <v>144</v>
      </c>
      <c r="K6" s="28" t="s">
        <v>143</v>
      </c>
      <c r="M6" s="11" t="s">
        <v>144</v>
      </c>
    </row>
    <row r="7" spans="1:16" ht="63.75" thickBot="1" x14ac:dyDescent="0.3">
      <c r="A7" s="15" t="s">
        <v>196</v>
      </c>
      <c r="B7" s="13" t="s">
        <v>197</v>
      </c>
      <c r="C7" s="13" t="s">
        <v>198</v>
      </c>
      <c r="E7" s="27" t="s">
        <v>167</v>
      </c>
      <c r="G7" s="11" t="s">
        <v>98</v>
      </c>
      <c r="K7" s="28" t="s">
        <v>199</v>
      </c>
      <c r="M7" s="11" t="s">
        <v>98</v>
      </c>
    </row>
    <row r="8" spans="1:16" ht="63.75" thickBot="1" x14ac:dyDescent="0.3">
      <c r="A8" s="13" t="s">
        <v>200</v>
      </c>
      <c r="B8" s="13" t="s">
        <v>201</v>
      </c>
      <c r="C8" s="13" t="s">
        <v>202</v>
      </c>
      <c r="E8" s="27" t="s">
        <v>98</v>
      </c>
      <c r="G8" s="11" t="s">
        <v>162</v>
      </c>
      <c r="K8" s="28" t="s">
        <v>111</v>
      </c>
      <c r="M8" s="11" t="s">
        <v>162</v>
      </c>
    </row>
    <row r="9" spans="1:16" ht="63.75" thickBot="1" x14ac:dyDescent="0.3">
      <c r="A9" s="13" t="s">
        <v>203</v>
      </c>
      <c r="B9" s="13" t="s">
        <v>204</v>
      </c>
      <c r="C9" s="13" t="s">
        <v>205</v>
      </c>
      <c r="E9" s="27" t="s">
        <v>159</v>
      </c>
      <c r="G9" s="11" t="s">
        <v>151</v>
      </c>
      <c r="K9" s="28" t="s">
        <v>113</v>
      </c>
      <c r="M9" s="11" t="s">
        <v>151</v>
      </c>
    </row>
    <row r="10" spans="1:16" ht="63.75" thickBot="1" x14ac:dyDescent="0.3">
      <c r="A10" s="13" t="s">
        <v>206</v>
      </c>
      <c r="B10" s="13" t="s">
        <v>207</v>
      </c>
      <c r="C10" s="13" t="s">
        <v>208</v>
      </c>
      <c r="E10" s="27" t="s">
        <v>145</v>
      </c>
      <c r="G10" s="11" t="s">
        <v>139</v>
      </c>
      <c r="K10" s="28" t="s">
        <v>133</v>
      </c>
      <c r="M10" s="11" t="s">
        <v>139</v>
      </c>
    </row>
    <row r="11" spans="1:16" ht="63.75" thickBot="1" x14ac:dyDescent="0.3">
      <c r="A11" s="13" t="s">
        <v>209</v>
      </c>
      <c r="B11" s="13" t="s">
        <v>210</v>
      </c>
      <c r="E11" s="27" t="s">
        <v>1051</v>
      </c>
      <c r="G11" s="11" t="s">
        <v>169</v>
      </c>
      <c r="K11" s="28" t="s">
        <v>134</v>
      </c>
      <c r="M11" s="11" t="s">
        <v>169</v>
      </c>
    </row>
    <row r="12" spans="1:16" ht="63.75" thickBot="1" x14ac:dyDescent="0.3">
      <c r="A12" s="13" t="s">
        <v>211</v>
      </c>
      <c r="B12" s="13" t="s">
        <v>212</v>
      </c>
      <c r="E12" s="27" t="s">
        <v>168</v>
      </c>
      <c r="G12" s="11" t="s">
        <v>213</v>
      </c>
      <c r="K12" s="28" t="s">
        <v>146</v>
      </c>
      <c r="M12" s="11" t="s">
        <v>213</v>
      </c>
    </row>
    <row r="13" spans="1:16" ht="48" thickBot="1" x14ac:dyDescent="0.3">
      <c r="A13" s="13" t="s">
        <v>214</v>
      </c>
      <c r="B13" s="13" t="s">
        <v>215</v>
      </c>
      <c r="E13" s="27" t="s">
        <v>100</v>
      </c>
      <c r="G13" s="11" t="s">
        <v>172</v>
      </c>
      <c r="K13" s="12" t="s">
        <v>163</v>
      </c>
      <c r="M13" s="11" t="s">
        <v>172</v>
      </c>
    </row>
    <row r="14" spans="1:16" ht="63.75" thickBot="1" x14ac:dyDescent="0.3">
      <c r="A14" s="13" t="s">
        <v>216</v>
      </c>
      <c r="B14" s="13" t="s">
        <v>217</v>
      </c>
      <c r="E14" s="27" t="s">
        <v>146</v>
      </c>
    </row>
    <row r="15" spans="1:16" ht="79.5" thickBot="1" x14ac:dyDescent="0.3">
      <c r="A15" s="13" t="s">
        <v>218</v>
      </c>
      <c r="B15" s="13" t="s">
        <v>219</v>
      </c>
      <c r="E15" s="27" t="s">
        <v>1052</v>
      </c>
      <c r="G15" s="17"/>
      <c r="H15" s="17"/>
      <c r="I15" s="17"/>
      <c r="J15" s="17"/>
      <c r="K15" s="18"/>
      <c r="L15" s="17"/>
      <c r="M15" s="17"/>
    </row>
    <row r="16" spans="1:16" ht="48" thickBot="1" x14ac:dyDescent="0.3">
      <c r="A16" s="13" t="s">
        <v>220</v>
      </c>
      <c r="E16" s="27" t="s">
        <v>102</v>
      </c>
    </row>
    <row r="17" spans="1:5" ht="16.5" thickBot="1" x14ac:dyDescent="0.3">
      <c r="A17" s="13" t="s">
        <v>221</v>
      </c>
      <c r="E17" s="27" t="s">
        <v>136</v>
      </c>
    </row>
    <row r="18" spans="1:5" ht="63.75" thickBot="1" x14ac:dyDescent="0.3">
      <c r="A18" s="13" t="s">
        <v>222</v>
      </c>
      <c r="E18" s="27" t="s">
        <v>223</v>
      </c>
    </row>
    <row r="19" spans="1:5" ht="48" thickBot="1" x14ac:dyDescent="0.3">
      <c r="A19" s="13" t="s">
        <v>224</v>
      </c>
      <c r="E19" s="27" t="s">
        <v>225</v>
      </c>
    </row>
    <row r="20" spans="1:5" x14ac:dyDescent="0.25">
      <c r="E20" s="27" t="s">
        <v>171</v>
      </c>
    </row>
    <row r="22" spans="1:5" ht="33" customHeight="1" thickBot="1" x14ac:dyDescent="0.3">
      <c r="A22" s="23" t="s">
        <v>226</v>
      </c>
      <c r="B22" s="23" t="s">
        <v>227</v>
      </c>
      <c r="C22" s="23" t="s">
        <v>228</v>
      </c>
    </row>
    <row r="23" spans="1:5" ht="30" customHeight="1" thickBot="1" x14ac:dyDescent="0.3">
      <c r="A23" s="16" t="s">
        <v>59</v>
      </c>
      <c r="B23" s="16" t="s">
        <v>67</v>
      </c>
      <c r="C23" s="16" t="s">
        <v>76</v>
      </c>
    </row>
    <row r="24" spans="1:5" ht="79.5" thickBot="1" x14ac:dyDescent="0.3">
      <c r="A24" s="14" t="s">
        <v>229</v>
      </c>
      <c r="B24" s="13" t="s">
        <v>230</v>
      </c>
      <c r="C24" s="13" t="s">
        <v>231</v>
      </c>
    </row>
    <row r="25" spans="1:5" ht="63.75" thickBot="1" x14ac:dyDescent="0.3">
      <c r="A25" s="15" t="s">
        <v>232</v>
      </c>
      <c r="B25" s="13" t="s">
        <v>233</v>
      </c>
      <c r="C25" s="13" t="s">
        <v>234</v>
      </c>
    </row>
    <row r="26" spans="1:5" ht="95.25" thickBot="1" x14ac:dyDescent="0.3">
      <c r="A26" s="15" t="s">
        <v>235</v>
      </c>
      <c r="B26" s="13" t="s">
        <v>236</v>
      </c>
      <c r="C26" s="13" t="s">
        <v>237</v>
      </c>
    </row>
    <row r="27" spans="1:5" ht="79.5" thickBot="1" x14ac:dyDescent="0.3">
      <c r="A27" s="15" t="s">
        <v>238</v>
      </c>
      <c r="B27" s="13" t="s">
        <v>239</v>
      </c>
      <c r="C27" s="13" t="s">
        <v>240</v>
      </c>
    </row>
    <row r="28" spans="1:5" ht="79.5" thickBot="1" x14ac:dyDescent="0.3">
      <c r="A28" s="15" t="s">
        <v>241</v>
      </c>
      <c r="B28" s="13" t="s">
        <v>242</v>
      </c>
      <c r="C28" s="13" t="s">
        <v>243</v>
      </c>
    </row>
    <row r="29" spans="1:5" ht="95.25" thickBot="1" x14ac:dyDescent="0.3">
      <c r="A29" s="13" t="s">
        <v>244</v>
      </c>
      <c r="B29" s="13" t="s">
        <v>245</v>
      </c>
      <c r="C29" s="13" t="s">
        <v>246</v>
      </c>
    </row>
    <row r="30" spans="1:5" ht="79.5" thickBot="1" x14ac:dyDescent="0.3">
      <c r="A30" s="13" t="s">
        <v>247</v>
      </c>
      <c r="B30" s="13" t="s">
        <v>248</v>
      </c>
      <c r="C30" s="13" t="s">
        <v>249</v>
      </c>
    </row>
    <row r="31" spans="1:5" ht="79.5" thickBot="1" x14ac:dyDescent="0.3">
      <c r="A31" s="13" t="s">
        <v>250</v>
      </c>
      <c r="B31" s="13" t="s">
        <v>251</v>
      </c>
      <c r="C31" s="13" t="s">
        <v>252</v>
      </c>
    </row>
    <row r="32" spans="1:5" ht="79.5" thickBot="1" x14ac:dyDescent="0.3">
      <c r="A32" s="13" t="s">
        <v>253</v>
      </c>
      <c r="B32" s="13" t="s">
        <v>254</v>
      </c>
      <c r="C32" s="13" t="s">
        <v>255</v>
      </c>
    </row>
    <row r="33" spans="1:3" ht="79.5" thickBot="1" x14ac:dyDescent="0.3">
      <c r="A33" s="13" t="s">
        <v>256</v>
      </c>
      <c r="B33" s="13" t="s">
        <v>257</v>
      </c>
      <c r="C33" s="13" t="s">
        <v>258</v>
      </c>
    </row>
    <row r="34" spans="1:3" ht="63.75" thickBot="1" x14ac:dyDescent="0.3">
      <c r="A34" s="13" t="s">
        <v>259</v>
      </c>
      <c r="B34" s="13" t="s">
        <v>260</v>
      </c>
    </row>
    <row r="35" spans="1:3" ht="79.5" thickBot="1" x14ac:dyDescent="0.3">
      <c r="A35" s="13" t="s">
        <v>261</v>
      </c>
      <c r="B35" s="13" t="s">
        <v>262</v>
      </c>
    </row>
    <row r="36" spans="1:3" ht="63.75" thickBot="1" x14ac:dyDescent="0.3">
      <c r="A36" s="13" t="s">
        <v>263</v>
      </c>
      <c r="B36" s="13" t="s">
        <v>264</v>
      </c>
    </row>
    <row r="37" spans="1:3" ht="63.75" thickBot="1" x14ac:dyDescent="0.3">
      <c r="A37" s="13" t="s">
        <v>265</v>
      </c>
      <c r="B37" s="13" t="s">
        <v>266</v>
      </c>
    </row>
    <row r="38" spans="1:3" ht="79.5" thickBot="1" x14ac:dyDescent="0.3">
      <c r="A38" s="13" t="s">
        <v>267</v>
      </c>
      <c r="B38" s="13" t="s">
        <v>268</v>
      </c>
    </row>
    <row r="39" spans="1:3" ht="79.5" thickBot="1" x14ac:dyDescent="0.3">
      <c r="A39" s="13" t="s">
        <v>269</v>
      </c>
      <c r="B39" s="13" t="s">
        <v>270</v>
      </c>
    </row>
    <row r="40" spans="1:3" ht="48" thickBot="1" x14ac:dyDescent="0.3">
      <c r="B40" s="13" t="s">
        <v>271</v>
      </c>
    </row>
    <row r="42" spans="1:3" ht="33" customHeight="1" thickBot="1" x14ac:dyDescent="0.3">
      <c r="A42" s="23" t="s">
        <v>272</v>
      </c>
      <c r="B42" s="23" t="s">
        <v>273</v>
      </c>
      <c r="C42" s="23" t="s">
        <v>274</v>
      </c>
    </row>
    <row r="43" spans="1:3" ht="30" customHeight="1" thickBot="1" x14ac:dyDescent="0.3">
      <c r="A43" s="16" t="s">
        <v>59</v>
      </c>
      <c r="B43" s="16" t="s">
        <v>67</v>
      </c>
      <c r="C43" s="16" t="s">
        <v>76</v>
      </c>
    </row>
    <row r="44" spans="1:3" ht="79.5" thickBot="1" x14ac:dyDescent="0.3">
      <c r="A44" s="14" t="s">
        <v>65</v>
      </c>
      <c r="B44" s="13" t="s">
        <v>68</v>
      </c>
      <c r="C44" s="13" t="s">
        <v>135</v>
      </c>
    </row>
    <row r="45" spans="1:3" ht="79.5" thickBot="1" x14ac:dyDescent="0.3">
      <c r="A45" s="14" t="s">
        <v>60</v>
      </c>
      <c r="B45" s="13" t="s">
        <v>69</v>
      </c>
      <c r="C45" s="13" t="s">
        <v>77</v>
      </c>
    </row>
    <row r="46" spans="1:3" ht="95.25" thickBot="1" x14ac:dyDescent="0.3">
      <c r="A46" s="14" t="s">
        <v>61</v>
      </c>
      <c r="B46" s="13" t="s">
        <v>70</v>
      </c>
      <c r="C46" s="13" t="s">
        <v>78</v>
      </c>
    </row>
    <row r="47" spans="1:3" ht="79.5" thickBot="1" x14ac:dyDescent="0.3">
      <c r="A47" s="14" t="s">
        <v>62</v>
      </c>
      <c r="B47" s="13" t="s">
        <v>165</v>
      </c>
      <c r="C47" s="13" t="s">
        <v>83</v>
      </c>
    </row>
    <row r="48" spans="1:3" ht="79.5" thickBot="1" x14ac:dyDescent="0.3">
      <c r="A48" s="14" t="s">
        <v>160</v>
      </c>
      <c r="B48" s="13" t="s">
        <v>71</v>
      </c>
      <c r="C48" s="13" t="s">
        <v>84</v>
      </c>
    </row>
    <row r="49" spans="1:3" ht="60.75" thickBot="1" x14ac:dyDescent="0.3">
      <c r="A49" s="14" t="s">
        <v>164</v>
      </c>
      <c r="B49" s="13" t="s">
        <v>131</v>
      </c>
      <c r="C49" s="13" t="s">
        <v>79</v>
      </c>
    </row>
    <row r="50" spans="1:3" ht="63.75" thickBot="1" x14ac:dyDescent="0.3">
      <c r="A50" s="14" t="s">
        <v>66</v>
      </c>
      <c r="B50" s="13" t="s">
        <v>72</v>
      </c>
      <c r="C50" s="13" t="s">
        <v>80</v>
      </c>
    </row>
    <row r="51" spans="1:3" ht="63.75" thickBot="1" x14ac:dyDescent="0.3">
      <c r="A51" s="14" t="s">
        <v>63</v>
      </c>
      <c r="B51" s="13" t="s">
        <v>73</v>
      </c>
      <c r="C51" s="13" t="s">
        <v>81</v>
      </c>
    </row>
    <row r="52" spans="1:3" ht="63.75" thickBot="1" x14ac:dyDescent="0.3">
      <c r="A52" s="14" t="s">
        <v>161</v>
      </c>
      <c r="B52" s="13" t="s">
        <v>157</v>
      </c>
      <c r="C52" s="13" t="s">
        <v>82</v>
      </c>
    </row>
    <row r="53" spans="1:3" ht="79.5" thickBot="1" x14ac:dyDescent="0.3">
      <c r="A53" s="14" t="s">
        <v>64</v>
      </c>
      <c r="B53" s="13" t="s">
        <v>140</v>
      </c>
      <c r="C53" s="13" t="s">
        <v>153</v>
      </c>
    </row>
    <row r="54" spans="1:3" ht="63.75" thickBot="1" x14ac:dyDescent="0.3">
      <c r="A54" s="14" t="s">
        <v>154</v>
      </c>
      <c r="B54" s="13" t="s">
        <v>74</v>
      </c>
      <c r="C54" s="13" t="s">
        <v>141</v>
      </c>
    </row>
    <row r="55" spans="1:3" ht="63.75" thickBot="1" x14ac:dyDescent="0.3">
      <c r="A55" s="14" t="s">
        <v>149</v>
      </c>
      <c r="B55" s="13" t="s">
        <v>75</v>
      </c>
    </row>
    <row r="56" spans="1:3" ht="63.75" thickBot="1" x14ac:dyDescent="0.3">
      <c r="A56" s="14" t="s">
        <v>150</v>
      </c>
      <c r="B56" s="13" t="s">
        <v>158</v>
      </c>
    </row>
    <row r="57" spans="1:3" ht="48" thickBot="1" x14ac:dyDescent="0.3">
      <c r="B57" s="13" t="s">
        <v>155</v>
      </c>
    </row>
    <row r="63" spans="1:3" ht="33" customHeight="1" thickBot="1" x14ac:dyDescent="0.3">
      <c r="A63" s="23" t="s">
        <v>277</v>
      </c>
      <c r="B63" s="23" t="s">
        <v>278</v>
      </c>
      <c r="C63" s="23" t="s">
        <v>279</v>
      </c>
    </row>
    <row r="64" spans="1:3" ht="30" customHeight="1" thickBot="1" x14ac:dyDescent="0.3">
      <c r="A64" s="16" t="s">
        <v>59</v>
      </c>
      <c r="B64" s="16" t="s">
        <v>67</v>
      </c>
      <c r="C64" s="16" t="s">
        <v>76</v>
      </c>
    </row>
    <row r="65" spans="1:3" ht="95.25" thickBot="1" x14ac:dyDescent="0.3">
      <c r="A65" s="87" t="s">
        <v>280</v>
      </c>
      <c r="B65" s="88" t="s">
        <v>281</v>
      </c>
      <c r="C65" s="88" t="s">
        <v>282</v>
      </c>
    </row>
    <row r="66" spans="1:3" ht="95.25" thickBot="1" x14ac:dyDescent="0.3">
      <c r="A66" s="87" t="s">
        <v>283</v>
      </c>
      <c r="B66" s="88" t="s">
        <v>284</v>
      </c>
      <c r="C66" s="88" t="s">
        <v>285</v>
      </c>
    </row>
    <row r="67" spans="1:3" ht="111" thickBot="1" x14ac:dyDescent="0.3">
      <c r="A67" s="87" t="s">
        <v>286</v>
      </c>
      <c r="B67" s="88" t="s">
        <v>287</v>
      </c>
      <c r="C67" s="88" t="s">
        <v>288</v>
      </c>
    </row>
    <row r="68" spans="1:3" ht="126.75" thickBot="1" x14ac:dyDescent="0.3">
      <c r="A68" s="87" t="s">
        <v>289</v>
      </c>
      <c r="B68" s="88" t="s">
        <v>290</v>
      </c>
      <c r="C68" s="88" t="s">
        <v>291</v>
      </c>
    </row>
    <row r="69" spans="1:3" ht="79.5" thickBot="1" x14ac:dyDescent="0.3">
      <c r="A69" s="87" t="s">
        <v>292</v>
      </c>
      <c r="B69" s="88" t="s">
        <v>293</v>
      </c>
      <c r="C69" s="88" t="s">
        <v>294</v>
      </c>
    </row>
    <row r="70" spans="1:3" ht="126.75" thickBot="1" x14ac:dyDescent="0.3">
      <c r="A70" s="87" t="s">
        <v>295</v>
      </c>
      <c r="B70" s="88" t="s">
        <v>296</v>
      </c>
      <c r="C70" s="88" t="s">
        <v>297</v>
      </c>
    </row>
    <row r="71" spans="1:3" ht="95.25" thickBot="1" x14ac:dyDescent="0.3">
      <c r="A71" s="87" t="s">
        <v>298</v>
      </c>
      <c r="B71" s="88" t="s">
        <v>299</v>
      </c>
      <c r="C71" s="88" t="s">
        <v>300</v>
      </c>
    </row>
    <row r="72" spans="1:3" ht="111" thickBot="1" x14ac:dyDescent="0.3">
      <c r="A72" s="87" t="s">
        <v>301</v>
      </c>
      <c r="B72" s="88" t="s">
        <v>302</v>
      </c>
      <c r="C72" s="88" t="s">
        <v>303</v>
      </c>
    </row>
    <row r="73" spans="1:3" ht="95.25" thickBot="1" x14ac:dyDescent="0.3">
      <c r="A73" s="87" t="s">
        <v>304</v>
      </c>
      <c r="B73" s="88" t="s">
        <v>305</v>
      </c>
      <c r="C73" s="91"/>
    </row>
    <row r="74" spans="1:3" ht="79.5" thickBot="1" x14ac:dyDescent="0.3">
      <c r="A74" s="87" t="s">
        <v>306</v>
      </c>
      <c r="B74" s="88" t="s">
        <v>307</v>
      </c>
      <c r="C74" s="92"/>
    </row>
    <row r="75" spans="1:3" ht="63.75" thickBot="1" x14ac:dyDescent="0.3">
      <c r="A75" s="87" t="s">
        <v>308</v>
      </c>
      <c r="B75" s="88" t="s">
        <v>309</v>
      </c>
      <c r="C75" s="92"/>
    </row>
    <row r="76" spans="1:3" ht="63.75" thickBot="1" x14ac:dyDescent="0.3">
      <c r="A76" s="87" t="s">
        <v>310</v>
      </c>
      <c r="B76" s="88" t="s">
        <v>311</v>
      </c>
      <c r="C76" s="93"/>
    </row>
    <row r="77" spans="1:3" ht="63.75" thickBot="1" x14ac:dyDescent="0.3">
      <c r="A77" s="87" t="s">
        <v>312</v>
      </c>
      <c r="B77" s="88" t="s">
        <v>313</v>
      </c>
      <c r="C77" s="93"/>
    </row>
    <row r="78" spans="1:3" ht="111" thickBot="1" x14ac:dyDescent="0.3">
      <c r="A78" s="87" t="s">
        <v>314</v>
      </c>
      <c r="B78" s="88" t="s">
        <v>315</v>
      </c>
      <c r="C78" s="93"/>
    </row>
    <row r="79" spans="1:3" ht="79.5" thickBot="1" x14ac:dyDescent="0.3">
      <c r="A79" s="89"/>
      <c r="B79" s="88" t="s">
        <v>316</v>
      </c>
      <c r="C79" s="93"/>
    </row>
    <row r="80" spans="1:3" ht="126.75" thickBot="1" x14ac:dyDescent="0.3">
      <c r="A80" s="90"/>
      <c r="B80" s="88" t="s">
        <v>317</v>
      </c>
      <c r="C80" s="93"/>
    </row>
  </sheetData>
  <sheetProtection sheet="1" objects="1" scenarios="1"/>
  <dataValidations count="2">
    <dataValidation type="list" allowBlank="1" showInputMessage="1" showErrorMessage="1" sqref="D12" xr:uid="{00000000-0002-0000-5800-000000000000}">
      <formula1>$A$3:$A$13</formula1>
    </dataValidation>
    <dataValidation type="list" allowBlank="1" showInputMessage="1" showErrorMessage="1" sqref="D6" xr:uid="{00000000-0002-0000-5800-000001000000}">
      <formula1>$A$5:$A$13</formula1>
    </dataValidation>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usz10">
    <pageSetUpPr fitToPage="1"/>
  </sheetPr>
  <dimension ref="A1:S103"/>
  <sheetViews>
    <sheetView showGridLines="0" topLeftCell="A4" zoomScale="95" zoomScaleNormal="95" zoomScaleSheetLayoutView="80" workbookViewId="0">
      <selection activeCell="B19" sqref="B19:M23"/>
    </sheetView>
  </sheetViews>
  <sheetFormatPr defaultColWidth="8.7109375" defaultRowHeight="15" x14ac:dyDescent="0.25"/>
  <cols>
    <col min="1" max="1" width="10.28515625" customWidth="1"/>
    <col min="4" max="4" width="19.7109375" customWidth="1"/>
    <col min="5" max="5" width="13.7109375" customWidth="1"/>
    <col min="6" max="6" width="14.7109375" customWidth="1"/>
    <col min="7" max="9" width="9.7109375" customWidth="1"/>
    <col min="10" max="10" width="3.7109375" customWidth="1"/>
    <col min="11" max="11" width="12.42578125" customWidth="1"/>
    <col min="12" max="13" width="10.7109375" customWidth="1"/>
    <col min="14" max="14" width="13.7109375" customWidth="1"/>
    <col min="15" max="19" width="11.7109375" customWidth="1"/>
  </cols>
  <sheetData>
    <row r="1" spans="1:19" s="25" customFormat="1" ht="15.75" x14ac:dyDescent="0.25">
      <c r="A1" s="451" t="str">
        <f>P1_POWiR!B2</f>
        <v>2022/2023</v>
      </c>
      <c r="B1" s="451"/>
      <c r="C1" s="24"/>
      <c r="D1" s="24"/>
    </row>
    <row r="2" spans="1:19" ht="10.15" customHeight="1" thickBot="1" x14ac:dyDescent="0.3"/>
    <row r="3" spans="1:19" ht="20.100000000000001" customHeight="1" thickBot="1" x14ac:dyDescent="0.3">
      <c r="A3" s="452" t="str">
        <f>P1_POWiR!B18</f>
        <v>Moduł P1/2</v>
      </c>
      <c r="B3" s="452"/>
      <c r="C3" s="452"/>
      <c r="D3" s="453" t="str">
        <f>P1_POWiR!C18</f>
        <v>KOMPETENCJE KLUCZOWE</v>
      </c>
      <c r="E3" s="454"/>
      <c r="F3" s="454"/>
      <c r="G3" s="454"/>
      <c r="H3" s="454"/>
      <c r="I3" s="454"/>
      <c r="J3" s="454"/>
      <c r="K3" s="455"/>
      <c r="L3" s="3"/>
      <c r="M3" s="3"/>
      <c r="N3" s="3"/>
      <c r="O3" s="3"/>
      <c r="P3" s="3"/>
      <c r="Q3" s="3"/>
      <c r="R3" s="3"/>
    </row>
    <row r="4" spans="1:19" ht="18.75" thickBot="1" x14ac:dyDescent="0.3">
      <c r="A4" s="456" t="s">
        <v>49</v>
      </c>
      <c r="B4" s="456"/>
      <c r="C4" s="456"/>
      <c r="D4" s="457" t="str">
        <f>P1_POWiR!B19</f>
        <v>Przedmiot 2.1.</v>
      </c>
      <c r="E4" s="458"/>
      <c r="F4" s="458"/>
      <c r="G4" s="458"/>
      <c r="H4" s="458"/>
      <c r="I4" s="458"/>
      <c r="J4" s="458"/>
      <c r="K4" s="459"/>
      <c r="L4" s="3"/>
      <c r="M4" s="3"/>
      <c r="N4" s="3"/>
      <c r="O4" s="3"/>
      <c r="P4" s="3"/>
      <c r="Q4" s="3"/>
      <c r="R4" s="3"/>
    </row>
    <row r="5" spans="1:19" ht="21" thickBot="1" x14ac:dyDescent="0.3">
      <c r="A5" s="446" t="s">
        <v>50</v>
      </c>
      <c r="B5" s="446"/>
      <c r="C5" s="446"/>
      <c r="D5" s="460" t="str">
        <f>P1_POWiR!C19</f>
        <v>Język obcy</v>
      </c>
      <c r="E5" s="460"/>
      <c r="F5" s="460"/>
      <c r="G5" s="460"/>
      <c r="H5" s="460"/>
      <c r="I5" s="460"/>
      <c r="J5" s="460"/>
      <c r="K5" s="460"/>
      <c r="L5" s="444" t="s">
        <v>28</v>
      </c>
      <c r="M5" s="444"/>
      <c r="N5" s="38">
        <f>P1_POWiR!E19</f>
        <v>4</v>
      </c>
      <c r="O5" s="444" t="s">
        <v>29</v>
      </c>
      <c r="P5" s="444"/>
      <c r="Q5" s="445" t="str">
        <f>P1_POWiR!J18</f>
        <v>dr G. Maniak</v>
      </c>
      <c r="R5" s="445"/>
      <c r="S5" s="445"/>
    </row>
    <row r="6" spans="1:19" ht="10.15" customHeight="1" thickBot="1" x14ac:dyDescent="0.3">
      <c r="A6" s="244"/>
      <c r="B6" s="244"/>
      <c r="C6" s="244"/>
      <c r="D6" s="244"/>
      <c r="E6" s="244"/>
      <c r="F6" s="244"/>
      <c r="G6" s="244"/>
      <c r="H6" s="244"/>
      <c r="I6" s="244"/>
      <c r="J6" s="244"/>
      <c r="K6" s="244"/>
      <c r="L6" s="244"/>
      <c r="M6" s="244"/>
      <c r="N6" s="244"/>
      <c r="O6" s="244"/>
      <c r="P6" s="244"/>
      <c r="Q6" s="244"/>
      <c r="R6" s="244"/>
      <c r="S6" s="244"/>
    </row>
    <row r="7" spans="1:19" ht="40.5" customHeight="1" thickBot="1" x14ac:dyDescent="0.3">
      <c r="A7" s="446" t="s">
        <v>30</v>
      </c>
      <c r="B7" s="446"/>
      <c r="C7" s="446"/>
      <c r="D7" s="4" t="str">
        <f>P1_POWiR!B3</f>
        <v>PEDAGOGIKA</v>
      </c>
      <c r="E7" s="4" t="str">
        <f>P1_POWiR!B4</f>
        <v>I stopnia</v>
      </c>
      <c r="F7" s="86" t="s">
        <v>31</v>
      </c>
      <c r="G7" s="37" t="str">
        <f>'M (2)'!G6</f>
        <v>I</v>
      </c>
      <c r="H7" s="86" t="s">
        <v>33</v>
      </c>
      <c r="I7" s="37">
        <f>'M (2)'!I6</f>
        <v>1</v>
      </c>
      <c r="J7" s="247" t="s">
        <v>53</v>
      </c>
      <c r="K7" s="248"/>
      <c r="L7" s="447" t="s">
        <v>35</v>
      </c>
      <c r="M7" s="448"/>
      <c r="N7" s="6" t="s">
        <v>36</v>
      </c>
      <c r="O7" s="449" t="s">
        <v>37</v>
      </c>
      <c r="P7" s="449"/>
      <c r="Q7" s="450" t="s">
        <v>38</v>
      </c>
      <c r="R7" s="450"/>
      <c r="S7" s="39">
        <f>P1_POWiR!G19</f>
        <v>20</v>
      </c>
    </row>
    <row r="8" spans="1:19" ht="10.15" customHeight="1" thickBot="1" x14ac:dyDescent="0.3">
      <c r="A8" s="461"/>
      <c r="B8" s="461"/>
      <c r="C8" s="461"/>
      <c r="D8" s="461"/>
      <c r="E8" s="461"/>
      <c r="F8" s="461"/>
      <c r="G8" s="461"/>
      <c r="H8" s="461"/>
      <c r="I8" s="461"/>
      <c r="J8" s="461"/>
      <c r="K8" s="461"/>
      <c r="L8" s="461"/>
      <c r="M8" s="461"/>
      <c r="N8" s="461"/>
      <c r="O8" s="461"/>
      <c r="P8" s="461"/>
      <c r="Q8" s="461"/>
      <c r="R8" s="461"/>
      <c r="S8" s="461"/>
    </row>
    <row r="9" spans="1:19" ht="15" customHeight="1" x14ac:dyDescent="0.25">
      <c r="A9" s="20"/>
      <c r="B9" s="21"/>
      <c r="C9" s="21"/>
      <c r="D9" s="21"/>
      <c r="E9" s="21"/>
      <c r="F9" s="21"/>
      <c r="G9" s="21"/>
      <c r="H9" s="21"/>
      <c r="I9" s="21"/>
      <c r="J9" s="21"/>
      <c r="K9" s="21"/>
      <c r="L9" s="21"/>
      <c r="M9" s="21"/>
      <c r="N9" s="21"/>
      <c r="O9" s="21"/>
      <c r="P9" s="21"/>
      <c r="Q9" s="21"/>
      <c r="R9" s="21"/>
      <c r="S9" s="22"/>
    </row>
    <row r="10" spans="1:19" ht="20.100000000000001" customHeight="1" x14ac:dyDescent="0.25">
      <c r="A10" s="252" t="s">
        <v>43</v>
      </c>
      <c r="B10" s="253"/>
      <c r="C10" s="253"/>
      <c r="D10" s="253"/>
      <c r="E10" s="253"/>
      <c r="F10" s="253"/>
      <c r="G10" s="253"/>
      <c r="H10" s="253"/>
      <c r="I10" s="253"/>
      <c r="J10" s="253"/>
      <c r="K10" s="253"/>
      <c r="L10" s="253"/>
      <c r="M10" s="253"/>
      <c r="N10" s="253"/>
      <c r="O10" s="253"/>
      <c r="P10" s="253"/>
      <c r="Q10" s="253"/>
      <c r="R10" s="253"/>
      <c r="S10" s="254"/>
    </row>
    <row r="11" spans="1:19" ht="15" customHeight="1" x14ac:dyDescent="0.25">
      <c r="A11" s="427" t="s">
        <v>54</v>
      </c>
      <c r="B11" s="429" t="s">
        <v>55</v>
      </c>
      <c r="C11" s="430"/>
      <c r="D11" s="430"/>
      <c r="E11" s="430"/>
      <c r="F11" s="430"/>
      <c r="G11" s="430"/>
      <c r="H11" s="430"/>
      <c r="I11" s="430"/>
      <c r="J11" s="430"/>
      <c r="K11" s="430"/>
      <c r="L11" s="430"/>
      <c r="M11" s="431"/>
      <c r="N11" s="435" t="s">
        <v>56</v>
      </c>
      <c r="O11" s="436"/>
      <c r="P11" s="436"/>
      <c r="Q11" s="436"/>
      <c r="R11" s="436"/>
      <c r="S11" s="437"/>
    </row>
    <row r="12" spans="1:19" ht="15" customHeight="1" x14ac:dyDescent="0.25">
      <c r="A12" s="427"/>
      <c r="B12" s="432"/>
      <c r="C12" s="433"/>
      <c r="D12" s="433"/>
      <c r="E12" s="433"/>
      <c r="F12" s="433"/>
      <c r="G12" s="433"/>
      <c r="H12" s="433"/>
      <c r="I12" s="433"/>
      <c r="J12" s="433"/>
      <c r="K12" s="433"/>
      <c r="L12" s="433"/>
      <c r="M12" s="434"/>
      <c r="N12" s="438"/>
      <c r="O12" s="439"/>
      <c r="P12" s="439"/>
      <c r="Q12" s="439"/>
      <c r="R12" s="439"/>
      <c r="S12" s="440"/>
    </row>
    <row r="13" spans="1:19" ht="20.100000000000001" customHeight="1" thickBot="1" x14ac:dyDescent="0.3">
      <c r="A13" s="428"/>
      <c r="B13" s="441" t="s">
        <v>57</v>
      </c>
      <c r="C13" s="442"/>
      <c r="D13" s="442"/>
      <c r="E13" s="442"/>
      <c r="F13" s="442"/>
      <c r="G13" s="442"/>
      <c r="H13" s="442"/>
      <c r="I13" s="442"/>
      <c r="J13" s="442"/>
      <c r="K13" s="442"/>
      <c r="L13" s="442"/>
      <c r="M13" s="443"/>
      <c r="N13" s="52"/>
      <c r="O13" s="55" t="s">
        <v>58</v>
      </c>
      <c r="P13" s="53"/>
      <c r="Q13" s="53"/>
      <c r="R13" s="53"/>
      <c r="S13" s="54"/>
    </row>
    <row r="14" spans="1:19" ht="15" customHeight="1" x14ac:dyDescent="0.25">
      <c r="A14" s="398" t="s">
        <v>59</v>
      </c>
      <c r="B14" s="400" t="s">
        <v>972</v>
      </c>
      <c r="C14" s="401"/>
      <c r="D14" s="401"/>
      <c r="E14" s="401"/>
      <c r="F14" s="401"/>
      <c r="G14" s="401"/>
      <c r="H14" s="401"/>
      <c r="I14" s="401"/>
      <c r="J14" s="401"/>
      <c r="K14" s="401"/>
      <c r="L14" s="401"/>
      <c r="M14" s="402"/>
      <c r="N14" s="409" t="s">
        <v>499</v>
      </c>
      <c r="O14" s="410"/>
      <c r="P14" s="410"/>
      <c r="Q14" s="410"/>
      <c r="R14" s="410"/>
      <c r="S14" s="411"/>
    </row>
    <row r="15" spans="1:19" ht="15" customHeight="1" x14ac:dyDescent="0.25">
      <c r="A15" s="385"/>
      <c r="B15" s="403"/>
      <c r="C15" s="404"/>
      <c r="D15" s="404"/>
      <c r="E15" s="404"/>
      <c r="F15" s="404"/>
      <c r="G15" s="404"/>
      <c r="H15" s="404"/>
      <c r="I15" s="404"/>
      <c r="J15" s="404"/>
      <c r="K15" s="404"/>
      <c r="L15" s="404"/>
      <c r="M15" s="405"/>
      <c r="N15" s="392" t="s">
        <v>571</v>
      </c>
      <c r="O15" s="393"/>
      <c r="P15" s="393"/>
      <c r="Q15" s="393"/>
      <c r="R15" s="393"/>
      <c r="S15" s="394"/>
    </row>
    <row r="16" spans="1:19" ht="15" customHeight="1" x14ac:dyDescent="0.25">
      <c r="A16" s="385"/>
      <c r="B16" s="403"/>
      <c r="C16" s="404"/>
      <c r="D16" s="404"/>
      <c r="E16" s="404"/>
      <c r="F16" s="404"/>
      <c r="G16" s="404"/>
      <c r="H16" s="404"/>
      <c r="I16" s="404"/>
      <c r="J16" s="404"/>
      <c r="K16" s="404"/>
      <c r="L16" s="404"/>
      <c r="M16" s="405"/>
      <c r="N16" s="392" t="s">
        <v>588</v>
      </c>
      <c r="O16" s="393"/>
      <c r="P16" s="393"/>
      <c r="Q16" s="393"/>
      <c r="R16" s="393"/>
      <c r="S16" s="394"/>
    </row>
    <row r="17" spans="1:19" ht="15" customHeight="1" x14ac:dyDescent="0.25">
      <c r="A17" s="385"/>
      <c r="B17" s="403"/>
      <c r="C17" s="404"/>
      <c r="D17" s="404"/>
      <c r="E17" s="404"/>
      <c r="F17" s="404"/>
      <c r="G17" s="404"/>
      <c r="H17" s="404"/>
      <c r="I17" s="404"/>
      <c r="J17" s="404"/>
      <c r="K17" s="404"/>
      <c r="L17" s="404"/>
      <c r="M17" s="405"/>
      <c r="N17" s="392"/>
      <c r="O17" s="393"/>
      <c r="P17" s="393"/>
      <c r="Q17" s="393"/>
      <c r="R17" s="393"/>
      <c r="S17" s="394"/>
    </row>
    <row r="18" spans="1:19" ht="15" customHeight="1" x14ac:dyDescent="0.25">
      <c r="A18" s="385"/>
      <c r="B18" s="406"/>
      <c r="C18" s="407"/>
      <c r="D18" s="407"/>
      <c r="E18" s="407"/>
      <c r="F18" s="407"/>
      <c r="G18" s="407"/>
      <c r="H18" s="407"/>
      <c r="I18" s="407"/>
      <c r="J18" s="407"/>
      <c r="K18" s="407"/>
      <c r="L18" s="407"/>
      <c r="M18" s="408"/>
      <c r="N18" s="395"/>
      <c r="O18" s="396"/>
      <c r="P18" s="396"/>
      <c r="Q18" s="396"/>
      <c r="R18" s="396"/>
      <c r="S18" s="397"/>
    </row>
    <row r="19" spans="1:19" ht="15" customHeight="1" x14ac:dyDescent="0.25">
      <c r="A19" s="385"/>
      <c r="B19" s="412"/>
      <c r="C19" s="413"/>
      <c r="D19" s="413"/>
      <c r="E19" s="413"/>
      <c r="F19" s="413"/>
      <c r="G19" s="413"/>
      <c r="H19" s="413"/>
      <c r="I19" s="413"/>
      <c r="J19" s="413"/>
      <c r="K19" s="413"/>
      <c r="L19" s="413"/>
      <c r="M19" s="414"/>
      <c r="N19" s="415"/>
      <c r="O19" s="416"/>
      <c r="P19" s="416"/>
      <c r="Q19" s="416"/>
      <c r="R19" s="416"/>
      <c r="S19" s="417"/>
    </row>
    <row r="20" spans="1:19" ht="15" customHeight="1" x14ac:dyDescent="0.25">
      <c r="A20" s="385"/>
      <c r="B20" s="403"/>
      <c r="C20" s="404"/>
      <c r="D20" s="404"/>
      <c r="E20" s="404"/>
      <c r="F20" s="404"/>
      <c r="G20" s="404"/>
      <c r="H20" s="404"/>
      <c r="I20" s="404"/>
      <c r="J20" s="404"/>
      <c r="K20" s="404"/>
      <c r="L20" s="404"/>
      <c r="M20" s="405"/>
      <c r="N20" s="392"/>
      <c r="O20" s="393"/>
      <c r="P20" s="393"/>
      <c r="Q20" s="393"/>
      <c r="R20" s="393"/>
      <c r="S20" s="394"/>
    </row>
    <row r="21" spans="1:19" ht="15" customHeight="1" x14ac:dyDescent="0.25">
      <c r="A21" s="385"/>
      <c r="B21" s="403"/>
      <c r="C21" s="404"/>
      <c r="D21" s="404"/>
      <c r="E21" s="404"/>
      <c r="F21" s="404"/>
      <c r="G21" s="404"/>
      <c r="H21" s="404"/>
      <c r="I21" s="404"/>
      <c r="J21" s="404"/>
      <c r="K21" s="404"/>
      <c r="L21" s="404"/>
      <c r="M21" s="405"/>
      <c r="N21" s="392"/>
      <c r="O21" s="393"/>
      <c r="P21" s="393"/>
      <c r="Q21" s="393"/>
      <c r="R21" s="393"/>
      <c r="S21" s="394"/>
    </row>
    <row r="22" spans="1:19" ht="15" customHeight="1" x14ac:dyDescent="0.25">
      <c r="A22" s="385"/>
      <c r="B22" s="403"/>
      <c r="C22" s="404"/>
      <c r="D22" s="404"/>
      <c r="E22" s="404"/>
      <c r="F22" s="404"/>
      <c r="G22" s="404"/>
      <c r="H22" s="404"/>
      <c r="I22" s="404"/>
      <c r="J22" s="404"/>
      <c r="K22" s="404"/>
      <c r="L22" s="404"/>
      <c r="M22" s="405"/>
      <c r="N22" s="392"/>
      <c r="O22" s="393"/>
      <c r="P22" s="393"/>
      <c r="Q22" s="393"/>
      <c r="R22" s="393"/>
      <c r="S22" s="394"/>
    </row>
    <row r="23" spans="1:19" ht="15" customHeight="1" x14ac:dyDescent="0.25">
      <c r="A23" s="385"/>
      <c r="B23" s="406"/>
      <c r="C23" s="407"/>
      <c r="D23" s="407"/>
      <c r="E23" s="407"/>
      <c r="F23" s="407"/>
      <c r="G23" s="407"/>
      <c r="H23" s="407"/>
      <c r="I23" s="407"/>
      <c r="J23" s="407"/>
      <c r="K23" s="407"/>
      <c r="L23" s="407"/>
      <c r="M23" s="408"/>
      <c r="N23" s="395"/>
      <c r="O23" s="396"/>
      <c r="P23" s="396"/>
      <c r="Q23" s="396"/>
      <c r="R23" s="396"/>
      <c r="S23" s="397"/>
    </row>
    <row r="24" spans="1:19" ht="15" customHeight="1" x14ac:dyDescent="0.25">
      <c r="A24" s="385"/>
      <c r="B24" s="412"/>
      <c r="C24" s="413"/>
      <c r="D24" s="413"/>
      <c r="E24" s="413"/>
      <c r="F24" s="413"/>
      <c r="G24" s="413"/>
      <c r="H24" s="413"/>
      <c r="I24" s="413"/>
      <c r="J24" s="413"/>
      <c r="K24" s="413"/>
      <c r="L24" s="413"/>
      <c r="M24" s="414"/>
      <c r="N24" s="415"/>
      <c r="O24" s="416"/>
      <c r="P24" s="416"/>
      <c r="Q24" s="416"/>
      <c r="R24" s="416"/>
      <c r="S24" s="417"/>
    </row>
    <row r="25" spans="1:19" ht="15" customHeight="1" x14ac:dyDescent="0.25">
      <c r="A25" s="385"/>
      <c r="B25" s="403"/>
      <c r="C25" s="404"/>
      <c r="D25" s="404"/>
      <c r="E25" s="404"/>
      <c r="F25" s="404"/>
      <c r="G25" s="404"/>
      <c r="H25" s="404"/>
      <c r="I25" s="404"/>
      <c r="J25" s="404"/>
      <c r="K25" s="404"/>
      <c r="L25" s="404"/>
      <c r="M25" s="405"/>
      <c r="N25" s="392"/>
      <c r="O25" s="393"/>
      <c r="P25" s="393"/>
      <c r="Q25" s="393"/>
      <c r="R25" s="393"/>
      <c r="S25" s="394"/>
    </row>
    <row r="26" spans="1:19" ht="15" customHeight="1" x14ac:dyDescent="0.25">
      <c r="A26" s="385"/>
      <c r="B26" s="403"/>
      <c r="C26" s="404"/>
      <c r="D26" s="404"/>
      <c r="E26" s="404"/>
      <c r="F26" s="404"/>
      <c r="G26" s="404"/>
      <c r="H26" s="404"/>
      <c r="I26" s="404"/>
      <c r="J26" s="404"/>
      <c r="K26" s="404"/>
      <c r="L26" s="404"/>
      <c r="M26" s="405"/>
      <c r="N26" s="392"/>
      <c r="O26" s="393"/>
      <c r="P26" s="393"/>
      <c r="Q26" s="393"/>
      <c r="R26" s="393"/>
      <c r="S26" s="394"/>
    </row>
    <row r="27" spans="1:19" ht="15" customHeight="1" x14ac:dyDescent="0.25">
      <c r="A27" s="385"/>
      <c r="B27" s="403"/>
      <c r="C27" s="404"/>
      <c r="D27" s="404"/>
      <c r="E27" s="404"/>
      <c r="F27" s="404"/>
      <c r="G27" s="404"/>
      <c r="H27" s="404"/>
      <c r="I27" s="404"/>
      <c r="J27" s="404"/>
      <c r="K27" s="404"/>
      <c r="L27" s="404"/>
      <c r="M27" s="405"/>
      <c r="N27" s="392"/>
      <c r="O27" s="393"/>
      <c r="P27" s="393"/>
      <c r="Q27" s="393"/>
      <c r="R27" s="393"/>
      <c r="S27" s="394"/>
    </row>
    <row r="28" spans="1:19" ht="15" customHeight="1" x14ac:dyDescent="0.25">
      <c r="A28" s="385"/>
      <c r="B28" s="406"/>
      <c r="C28" s="407"/>
      <c r="D28" s="407"/>
      <c r="E28" s="407"/>
      <c r="F28" s="407"/>
      <c r="G28" s="407"/>
      <c r="H28" s="407"/>
      <c r="I28" s="407"/>
      <c r="J28" s="407"/>
      <c r="K28" s="407"/>
      <c r="L28" s="407"/>
      <c r="M28" s="408"/>
      <c r="N28" s="395"/>
      <c r="O28" s="396"/>
      <c r="P28" s="396"/>
      <c r="Q28" s="396"/>
      <c r="R28" s="396"/>
      <c r="S28" s="397"/>
    </row>
    <row r="29" spans="1:19" ht="15" customHeight="1" x14ac:dyDescent="0.25">
      <c r="A29" s="385"/>
      <c r="B29" s="412"/>
      <c r="C29" s="413"/>
      <c r="D29" s="413"/>
      <c r="E29" s="413"/>
      <c r="F29" s="413"/>
      <c r="G29" s="413"/>
      <c r="H29" s="413"/>
      <c r="I29" s="413"/>
      <c r="J29" s="413"/>
      <c r="K29" s="413"/>
      <c r="L29" s="413"/>
      <c r="M29" s="414"/>
      <c r="N29" s="415"/>
      <c r="O29" s="416"/>
      <c r="P29" s="416"/>
      <c r="Q29" s="416"/>
      <c r="R29" s="416"/>
      <c r="S29" s="417"/>
    </row>
    <row r="30" spans="1:19" ht="15" customHeight="1" x14ac:dyDescent="0.25">
      <c r="A30" s="385"/>
      <c r="B30" s="403"/>
      <c r="C30" s="404"/>
      <c r="D30" s="404"/>
      <c r="E30" s="404"/>
      <c r="F30" s="404"/>
      <c r="G30" s="404"/>
      <c r="H30" s="404"/>
      <c r="I30" s="404"/>
      <c r="J30" s="404"/>
      <c r="K30" s="404"/>
      <c r="L30" s="404"/>
      <c r="M30" s="405"/>
      <c r="N30" s="392"/>
      <c r="O30" s="393"/>
      <c r="P30" s="393"/>
      <c r="Q30" s="393"/>
      <c r="R30" s="393"/>
      <c r="S30" s="394"/>
    </row>
    <row r="31" spans="1:19" ht="15" customHeight="1" x14ac:dyDescent="0.25">
      <c r="A31" s="385"/>
      <c r="B31" s="403"/>
      <c r="C31" s="404"/>
      <c r="D31" s="404"/>
      <c r="E31" s="404"/>
      <c r="F31" s="404"/>
      <c r="G31" s="404"/>
      <c r="H31" s="404"/>
      <c r="I31" s="404"/>
      <c r="J31" s="404"/>
      <c r="K31" s="404"/>
      <c r="L31" s="404"/>
      <c r="M31" s="405"/>
      <c r="N31" s="392"/>
      <c r="O31" s="393"/>
      <c r="P31" s="393"/>
      <c r="Q31" s="393"/>
      <c r="R31" s="393"/>
      <c r="S31" s="394"/>
    </row>
    <row r="32" spans="1:19" ht="15" customHeight="1" x14ac:dyDescent="0.25">
      <c r="A32" s="385"/>
      <c r="B32" s="403"/>
      <c r="C32" s="404"/>
      <c r="D32" s="404"/>
      <c r="E32" s="404"/>
      <c r="F32" s="404"/>
      <c r="G32" s="404"/>
      <c r="H32" s="404"/>
      <c r="I32" s="404"/>
      <c r="J32" s="404"/>
      <c r="K32" s="404"/>
      <c r="L32" s="404"/>
      <c r="M32" s="405"/>
      <c r="N32" s="392"/>
      <c r="O32" s="393"/>
      <c r="P32" s="393"/>
      <c r="Q32" s="393"/>
      <c r="R32" s="393"/>
      <c r="S32" s="394"/>
    </row>
    <row r="33" spans="1:19" ht="15" customHeight="1" thickBot="1" x14ac:dyDescent="0.3">
      <c r="A33" s="399"/>
      <c r="B33" s="418"/>
      <c r="C33" s="419"/>
      <c r="D33" s="419"/>
      <c r="E33" s="419"/>
      <c r="F33" s="419"/>
      <c r="G33" s="419"/>
      <c r="H33" s="419"/>
      <c r="I33" s="419"/>
      <c r="J33" s="419"/>
      <c r="K33" s="419"/>
      <c r="L33" s="419"/>
      <c r="M33" s="420"/>
      <c r="N33" s="421"/>
      <c r="O33" s="422"/>
      <c r="P33" s="422"/>
      <c r="Q33" s="422"/>
      <c r="R33" s="422"/>
      <c r="S33" s="423"/>
    </row>
    <row r="34" spans="1:19" ht="15" customHeight="1" x14ac:dyDescent="0.25">
      <c r="A34" s="424" t="s">
        <v>67</v>
      </c>
      <c r="B34" s="400" t="s">
        <v>973</v>
      </c>
      <c r="C34" s="401"/>
      <c r="D34" s="401"/>
      <c r="E34" s="401"/>
      <c r="F34" s="401"/>
      <c r="G34" s="401"/>
      <c r="H34" s="401"/>
      <c r="I34" s="401"/>
      <c r="J34" s="401"/>
      <c r="K34" s="401"/>
      <c r="L34" s="401"/>
      <c r="M34" s="402"/>
      <c r="N34" s="409" t="s">
        <v>974</v>
      </c>
      <c r="O34" s="410"/>
      <c r="P34" s="410"/>
      <c r="Q34" s="410"/>
      <c r="R34" s="410"/>
      <c r="S34" s="411"/>
    </row>
    <row r="35" spans="1:19" ht="15" customHeight="1" x14ac:dyDescent="0.25">
      <c r="A35" s="425"/>
      <c r="B35" s="403"/>
      <c r="C35" s="404"/>
      <c r="D35" s="404"/>
      <c r="E35" s="404"/>
      <c r="F35" s="404"/>
      <c r="G35" s="404"/>
      <c r="H35" s="404"/>
      <c r="I35" s="404"/>
      <c r="J35" s="404"/>
      <c r="K35" s="404"/>
      <c r="L35" s="404"/>
      <c r="M35" s="405"/>
      <c r="N35" s="392"/>
      <c r="O35" s="393"/>
      <c r="P35" s="393"/>
      <c r="Q35" s="393"/>
      <c r="R35" s="393"/>
      <c r="S35" s="394"/>
    </row>
    <row r="36" spans="1:19" ht="15" customHeight="1" x14ac:dyDescent="0.25">
      <c r="A36" s="425"/>
      <c r="B36" s="403"/>
      <c r="C36" s="404"/>
      <c r="D36" s="404"/>
      <c r="E36" s="404"/>
      <c r="F36" s="404"/>
      <c r="G36" s="404"/>
      <c r="H36" s="404"/>
      <c r="I36" s="404"/>
      <c r="J36" s="404"/>
      <c r="K36" s="404"/>
      <c r="L36" s="404"/>
      <c r="M36" s="405"/>
      <c r="N36" s="392"/>
      <c r="O36" s="393"/>
      <c r="P36" s="393"/>
      <c r="Q36" s="393"/>
      <c r="R36" s="393"/>
      <c r="S36" s="394"/>
    </row>
    <row r="37" spans="1:19" ht="15" customHeight="1" x14ac:dyDescent="0.25">
      <c r="A37" s="425"/>
      <c r="B37" s="403"/>
      <c r="C37" s="404"/>
      <c r="D37" s="404"/>
      <c r="E37" s="404"/>
      <c r="F37" s="404"/>
      <c r="G37" s="404"/>
      <c r="H37" s="404"/>
      <c r="I37" s="404"/>
      <c r="J37" s="404"/>
      <c r="K37" s="404"/>
      <c r="L37" s="404"/>
      <c r="M37" s="405"/>
      <c r="N37" s="392"/>
      <c r="O37" s="393"/>
      <c r="P37" s="393"/>
      <c r="Q37" s="393"/>
      <c r="R37" s="393"/>
      <c r="S37" s="394"/>
    </row>
    <row r="38" spans="1:19" ht="15" customHeight="1" x14ac:dyDescent="0.25">
      <c r="A38" s="425"/>
      <c r="B38" s="406"/>
      <c r="C38" s="407"/>
      <c r="D38" s="407"/>
      <c r="E38" s="407"/>
      <c r="F38" s="407"/>
      <c r="G38" s="407"/>
      <c r="H38" s="407"/>
      <c r="I38" s="407"/>
      <c r="J38" s="407"/>
      <c r="K38" s="407"/>
      <c r="L38" s="407"/>
      <c r="M38" s="408"/>
      <c r="N38" s="395"/>
      <c r="O38" s="396"/>
      <c r="P38" s="396"/>
      <c r="Q38" s="396"/>
      <c r="R38" s="396"/>
      <c r="S38" s="397"/>
    </row>
    <row r="39" spans="1:19" ht="15" customHeight="1" x14ac:dyDescent="0.25">
      <c r="A39" s="425"/>
      <c r="B39" s="412"/>
      <c r="C39" s="413"/>
      <c r="D39" s="413"/>
      <c r="E39" s="413"/>
      <c r="F39" s="413"/>
      <c r="G39" s="413"/>
      <c r="H39" s="413"/>
      <c r="I39" s="413"/>
      <c r="J39" s="413"/>
      <c r="K39" s="413"/>
      <c r="L39" s="413"/>
      <c r="M39" s="414"/>
      <c r="N39" s="415"/>
      <c r="O39" s="416"/>
      <c r="P39" s="416"/>
      <c r="Q39" s="416"/>
      <c r="R39" s="416"/>
      <c r="S39" s="417"/>
    </row>
    <row r="40" spans="1:19" ht="15" customHeight="1" x14ac:dyDescent="0.25">
      <c r="A40" s="425"/>
      <c r="B40" s="403"/>
      <c r="C40" s="404"/>
      <c r="D40" s="404"/>
      <c r="E40" s="404"/>
      <c r="F40" s="404"/>
      <c r="G40" s="404"/>
      <c r="H40" s="404"/>
      <c r="I40" s="404"/>
      <c r="J40" s="404"/>
      <c r="K40" s="404"/>
      <c r="L40" s="404"/>
      <c r="M40" s="405"/>
      <c r="N40" s="392"/>
      <c r="O40" s="393"/>
      <c r="P40" s="393"/>
      <c r="Q40" s="393"/>
      <c r="R40" s="393"/>
      <c r="S40" s="394"/>
    </row>
    <row r="41" spans="1:19" ht="15" customHeight="1" x14ac:dyDescent="0.25">
      <c r="A41" s="425"/>
      <c r="B41" s="403"/>
      <c r="C41" s="404"/>
      <c r="D41" s="404"/>
      <c r="E41" s="404"/>
      <c r="F41" s="404"/>
      <c r="G41" s="404"/>
      <c r="H41" s="404"/>
      <c r="I41" s="404"/>
      <c r="J41" s="404"/>
      <c r="K41" s="404"/>
      <c r="L41" s="404"/>
      <c r="M41" s="405"/>
      <c r="N41" s="392"/>
      <c r="O41" s="393"/>
      <c r="P41" s="393"/>
      <c r="Q41" s="393"/>
      <c r="R41" s="393"/>
      <c r="S41" s="394"/>
    </row>
    <row r="42" spans="1:19" ht="15" customHeight="1" x14ac:dyDescent="0.25">
      <c r="A42" s="425"/>
      <c r="B42" s="403"/>
      <c r="C42" s="404"/>
      <c r="D42" s="404"/>
      <c r="E42" s="404"/>
      <c r="F42" s="404"/>
      <c r="G42" s="404"/>
      <c r="H42" s="404"/>
      <c r="I42" s="404"/>
      <c r="J42" s="404"/>
      <c r="K42" s="404"/>
      <c r="L42" s="404"/>
      <c r="M42" s="405"/>
      <c r="N42" s="392"/>
      <c r="O42" s="393"/>
      <c r="P42" s="393"/>
      <c r="Q42" s="393"/>
      <c r="R42" s="393"/>
      <c r="S42" s="394"/>
    </row>
    <row r="43" spans="1:19" ht="15" customHeight="1" x14ac:dyDescent="0.25">
      <c r="A43" s="425"/>
      <c r="B43" s="406"/>
      <c r="C43" s="407"/>
      <c r="D43" s="407"/>
      <c r="E43" s="407"/>
      <c r="F43" s="407"/>
      <c r="G43" s="407"/>
      <c r="H43" s="407"/>
      <c r="I43" s="407"/>
      <c r="J43" s="407"/>
      <c r="K43" s="407"/>
      <c r="L43" s="407"/>
      <c r="M43" s="408"/>
      <c r="N43" s="395"/>
      <c r="O43" s="396"/>
      <c r="P43" s="396"/>
      <c r="Q43" s="396"/>
      <c r="R43" s="396"/>
      <c r="S43" s="397"/>
    </row>
    <row r="44" spans="1:19" ht="15" customHeight="1" x14ac:dyDescent="0.25">
      <c r="A44" s="425"/>
      <c r="B44" s="412"/>
      <c r="C44" s="413"/>
      <c r="D44" s="413"/>
      <c r="E44" s="413"/>
      <c r="F44" s="413"/>
      <c r="G44" s="413"/>
      <c r="H44" s="413"/>
      <c r="I44" s="413"/>
      <c r="J44" s="413"/>
      <c r="K44" s="413"/>
      <c r="L44" s="413"/>
      <c r="M44" s="414"/>
      <c r="N44" s="415"/>
      <c r="O44" s="416"/>
      <c r="P44" s="416"/>
      <c r="Q44" s="416"/>
      <c r="R44" s="416"/>
      <c r="S44" s="417"/>
    </row>
    <row r="45" spans="1:19" ht="15" customHeight="1" x14ac:dyDescent="0.25">
      <c r="A45" s="425"/>
      <c r="B45" s="403"/>
      <c r="C45" s="404"/>
      <c r="D45" s="404"/>
      <c r="E45" s="404"/>
      <c r="F45" s="404"/>
      <c r="G45" s="404"/>
      <c r="H45" s="404"/>
      <c r="I45" s="404"/>
      <c r="J45" s="404"/>
      <c r="K45" s="404"/>
      <c r="L45" s="404"/>
      <c r="M45" s="405"/>
      <c r="N45" s="392"/>
      <c r="O45" s="393"/>
      <c r="P45" s="393"/>
      <c r="Q45" s="393"/>
      <c r="R45" s="393"/>
      <c r="S45" s="394"/>
    </row>
    <row r="46" spans="1:19" ht="15" customHeight="1" x14ac:dyDescent="0.25">
      <c r="A46" s="425"/>
      <c r="B46" s="403"/>
      <c r="C46" s="404"/>
      <c r="D46" s="404"/>
      <c r="E46" s="404"/>
      <c r="F46" s="404"/>
      <c r="G46" s="404"/>
      <c r="H46" s="404"/>
      <c r="I46" s="404"/>
      <c r="J46" s="404"/>
      <c r="K46" s="404"/>
      <c r="L46" s="404"/>
      <c r="M46" s="405"/>
      <c r="N46" s="392"/>
      <c r="O46" s="393"/>
      <c r="P46" s="393"/>
      <c r="Q46" s="393"/>
      <c r="R46" s="393"/>
      <c r="S46" s="394"/>
    </row>
    <row r="47" spans="1:19" ht="15" customHeight="1" x14ac:dyDescent="0.25">
      <c r="A47" s="425"/>
      <c r="B47" s="403"/>
      <c r="C47" s="404"/>
      <c r="D47" s="404"/>
      <c r="E47" s="404"/>
      <c r="F47" s="404"/>
      <c r="G47" s="404"/>
      <c r="H47" s="404"/>
      <c r="I47" s="404"/>
      <c r="J47" s="404"/>
      <c r="K47" s="404"/>
      <c r="L47" s="404"/>
      <c r="M47" s="405"/>
      <c r="N47" s="392"/>
      <c r="O47" s="393"/>
      <c r="P47" s="393"/>
      <c r="Q47" s="393"/>
      <c r="R47" s="393"/>
      <c r="S47" s="394"/>
    </row>
    <row r="48" spans="1:19" ht="15" customHeight="1" x14ac:dyDescent="0.25">
      <c r="A48" s="425"/>
      <c r="B48" s="406"/>
      <c r="C48" s="407"/>
      <c r="D48" s="407"/>
      <c r="E48" s="407"/>
      <c r="F48" s="407"/>
      <c r="G48" s="407"/>
      <c r="H48" s="407"/>
      <c r="I48" s="407"/>
      <c r="J48" s="407"/>
      <c r="K48" s="407"/>
      <c r="L48" s="407"/>
      <c r="M48" s="408"/>
      <c r="N48" s="395"/>
      <c r="O48" s="396"/>
      <c r="P48" s="396"/>
      <c r="Q48" s="396"/>
      <c r="R48" s="396"/>
      <c r="S48" s="397"/>
    </row>
    <row r="49" spans="1:19" ht="15" customHeight="1" x14ac:dyDescent="0.25">
      <c r="A49" s="425"/>
      <c r="B49" s="412"/>
      <c r="C49" s="413"/>
      <c r="D49" s="413"/>
      <c r="E49" s="413"/>
      <c r="F49" s="413"/>
      <c r="G49" s="413"/>
      <c r="H49" s="413"/>
      <c r="I49" s="413"/>
      <c r="J49" s="413"/>
      <c r="K49" s="413"/>
      <c r="L49" s="413"/>
      <c r="M49" s="414"/>
      <c r="N49" s="415"/>
      <c r="O49" s="416"/>
      <c r="P49" s="416"/>
      <c r="Q49" s="416"/>
      <c r="R49" s="416"/>
      <c r="S49" s="417"/>
    </row>
    <row r="50" spans="1:19" ht="15" customHeight="1" x14ac:dyDescent="0.25">
      <c r="A50" s="425"/>
      <c r="B50" s="403"/>
      <c r="C50" s="404"/>
      <c r="D50" s="404"/>
      <c r="E50" s="404"/>
      <c r="F50" s="404"/>
      <c r="G50" s="404"/>
      <c r="H50" s="404"/>
      <c r="I50" s="404"/>
      <c r="J50" s="404"/>
      <c r="K50" s="404"/>
      <c r="L50" s="404"/>
      <c r="M50" s="405"/>
      <c r="N50" s="392"/>
      <c r="O50" s="393"/>
      <c r="P50" s="393"/>
      <c r="Q50" s="393"/>
      <c r="R50" s="393"/>
      <c r="S50" s="394"/>
    </row>
    <row r="51" spans="1:19" ht="15" customHeight="1" x14ac:dyDescent="0.25">
      <c r="A51" s="425"/>
      <c r="B51" s="403"/>
      <c r="C51" s="404"/>
      <c r="D51" s="404"/>
      <c r="E51" s="404"/>
      <c r="F51" s="404"/>
      <c r="G51" s="404"/>
      <c r="H51" s="404"/>
      <c r="I51" s="404"/>
      <c r="J51" s="404"/>
      <c r="K51" s="404"/>
      <c r="L51" s="404"/>
      <c r="M51" s="405"/>
      <c r="N51" s="392"/>
      <c r="O51" s="393"/>
      <c r="P51" s="393"/>
      <c r="Q51" s="393"/>
      <c r="R51" s="393"/>
      <c r="S51" s="394"/>
    </row>
    <row r="52" spans="1:19" ht="15" customHeight="1" x14ac:dyDescent="0.25">
      <c r="A52" s="425"/>
      <c r="B52" s="403"/>
      <c r="C52" s="404"/>
      <c r="D52" s="404"/>
      <c r="E52" s="404"/>
      <c r="F52" s="404"/>
      <c r="G52" s="404"/>
      <c r="H52" s="404"/>
      <c r="I52" s="404"/>
      <c r="J52" s="404"/>
      <c r="K52" s="404"/>
      <c r="L52" s="404"/>
      <c r="M52" s="405"/>
      <c r="N52" s="392"/>
      <c r="O52" s="393"/>
      <c r="P52" s="393"/>
      <c r="Q52" s="393"/>
      <c r="R52" s="393"/>
      <c r="S52" s="394"/>
    </row>
    <row r="53" spans="1:19" ht="15" customHeight="1" thickBot="1" x14ac:dyDescent="0.3">
      <c r="A53" s="426"/>
      <c r="B53" s="418"/>
      <c r="C53" s="419"/>
      <c r="D53" s="419"/>
      <c r="E53" s="419"/>
      <c r="F53" s="419"/>
      <c r="G53" s="419"/>
      <c r="H53" s="419"/>
      <c r="I53" s="419"/>
      <c r="J53" s="419"/>
      <c r="K53" s="419"/>
      <c r="L53" s="419"/>
      <c r="M53" s="420"/>
      <c r="N53" s="421"/>
      <c r="O53" s="422"/>
      <c r="P53" s="422"/>
      <c r="Q53" s="422"/>
      <c r="R53" s="422"/>
      <c r="S53" s="423"/>
    </row>
    <row r="54" spans="1:19" ht="15" customHeight="1" x14ac:dyDescent="0.25">
      <c r="A54" s="398" t="s">
        <v>76</v>
      </c>
      <c r="B54" s="400" t="s">
        <v>975</v>
      </c>
      <c r="C54" s="401"/>
      <c r="D54" s="401"/>
      <c r="E54" s="401"/>
      <c r="F54" s="401"/>
      <c r="G54" s="401"/>
      <c r="H54" s="401"/>
      <c r="I54" s="401"/>
      <c r="J54" s="401"/>
      <c r="K54" s="401"/>
      <c r="L54" s="401"/>
      <c r="M54" s="402"/>
      <c r="N54" s="409" t="s">
        <v>562</v>
      </c>
      <c r="O54" s="410"/>
      <c r="P54" s="410"/>
      <c r="Q54" s="410"/>
      <c r="R54" s="410"/>
      <c r="S54" s="411"/>
    </row>
    <row r="55" spans="1:19" ht="15" customHeight="1" x14ac:dyDescent="0.25">
      <c r="A55" s="385"/>
      <c r="B55" s="403"/>
      <c r="C55" s="404"/>
      <c r="D55" s="404"/>
      <c r="E55" s="404"/>
      <c r="F55" s="404"/>
      <c r="G55" s="404"/>
      <c r="H55" s="404"/>
      <c r="I55" s="404"/>
      <c r="J55" s="404"/>
      <c r="K55" s="404"/>
      <c r="L55" s="404"/>
      <c r="M55" s="405"/>
      <c r="N55" s="392"/>
      <c r="O55" s="393"/>
      <c r="P55" s="393"/>
      <c r="Q55" s="393"/>
      <c r="R55" s="393"/>
      <c r="S55" s="394"/>
    </row>
    <row r="56" spans="1:19" ht="15" customHeight="1" x14ac:dyDescent="0.25">
      <c r="A56" s="385"/>
      <c r="B56" s="403"/>
      <c r="C56" s="404"/>
      <c r="D56" s="404"/>
      <c r="E56" s="404"/>
      <c r="F56" s="404"/>
      <c r="G56" s="404"/>
      <c r="H56" s="404"/>
      <c r="I56" s="404"/>
      <c r="J56" s="404"/>
      <c r="K56" s="404"/>
      <c r="L56" s="404"/>
      <c r="M56" s="405"/>
      <c r="N56" s="392"/>
      <c r="O56" s="393"/>
      <c r="P56" s="393"/>
      <c r="Q56" s="393"/>
      <c r="R56" s="393"/>
      <c r="S56" s="394"/>
    </row>
    <row r="57" spans="1:19" ht="15" customHeight="1" x14ac:dyDescent="0.25">
      <c r="A57" s="385"/>
      <c r="B57" s="403"/>
      <c r="C57" s="404"/>
      <c r="D57" s="404"/>
      <c r="E57" s="404"/>
      <c r="F57" s="404"/>
      <c r="G57" s="404"/>
      <c r="H57" s="404"/>
      <c r="I57" s="404"/>
      <c r="J57" s="404"/>
      <c r="K57" s="404"/>
      <c r="L57" s="404"/>
      <c r="M57" s="405"/>
      <c r="N57" s="392"/>
      <c r="O57" s="393"/>
      <c r="P57" s="393"/>
      <c r="Q57" s="393"/>
      <c r="R57" s="393"/>
      <c r="S57" s="394"/>
    </row>
    <row r="58" spans="1:19" ht="15" customHeight="1" x14ac:dyDescent="0.25">
      <c r="A58" s="385"/>
      <c r="B58" s="406"/>
      <c r="C58" s="407"/>
      <c r="D58" s="407"/>
      <c r="E58" s="407"/>
      <c r="F58" s="407"/>
      <c r="G58" s="407"/>
      <c r="H58" s="407"/>
      <c r="I58" s="407"/>
      <c r="J58" s="407"/>
      <c r="K58" s="407"/>
      <c r="L58" s="407"/>
      <c r="M58" s="408"/>
      <c r="N58" s="395"/>
      <c r="O58" s="396"/>
      <c r="P58" s="396"/>
      <c r="Q58" s="396"/>
      <c r="R58" s="396"/>
      <c r="S58" s="397"/>
    </row>
    <row r="59" spans="1:19" ht="15" customHeight="1" x14ac:dyDescent="0.25">
      <c r="A59" s="385"/>
      <c r="B59" s="412" t="s">
        <v>984</v>
      </c>
      <c r="C59" s="413"/>
      <c r="D59" s="413"/>
      <c r="E59" s="413"/>
      <c r="F59" s="413"/>
      <c r="G59" s="413"/>
      <c r="H59" s="413"/>
      <c r="I59" s="413"/>
      <c r="J59" s="413"/>
      <c r="K59" s="413"/>
      <c r="L59" s="413"/>
      <c r="M59" s="414"/>
      <c r="N59" s="415" t="s">
        <v>505</v>
      </c>
      <c r="O59" s="416"/>
      <c r="P59" s="416"/>
      <c r="Q59" s="416"/>
      <c r="R59" s="416"/>
      <c r="S59" s="417"/>
    </row>
    <row r="60" spans="1:19" ht="15" customHeight="1" x14ac:dyDescent="0.25">
      <c r="A60" s="385"/>
      <c r="B60" s="403"/>
      <c r="C60" s="404"/>
      <c r="D60" s="404"/>
      <c r="E60" s="404"/>
      <c r="F60" s="404"/>
      <c r="G60" s="404"/>
      <c r="H60" s="404"/>
      <c r="I60" s="404"/>
      <c r="J60" s="404"/>
      <c r="K60" s="404"/>
      <c r="L60" s="404"/>
      <c r="M60" s="405"/>
      <c r="N60" s="392" t="s">
        <v>562</v>
      </c>
      <c r="O60" s="393"/>
      <c r="P60" s="393"/>
      <c r="Q60" s="393"/>
      <c r="R60" s="393"/>
      <c r="S60" s="394"/>
    </row>
    <row r="61" spans="1:19" ht="15" customHeight="1" x14ac:dyDescent="0.25">
      <c r="A61" s="385"/>
      <c r="B61" s="403"/>
      <c r="C61" s="404"/>
      <c r="D61" s="404"/>
      <c r="E61" s="404"/>
      <c r="F61" s="404"/>
      <c r="G61" s="404"/>
      <c r="H61" s="404"/>
      <c r="I61" s="404"/>
      <c r="J61" s="404"/>
      <c r="K61" s="404"/>
      <c r="L61" s="404"/>
      <c r="M61" s="405"/>
      <c r="N61" s="392"/>
      <c r="O61" s="393"/>
      <c r="P61" s="393"/>
      <c r="Q61" s="393"/>
      <c r="R61" s="393"/>
      <c r="S61" s="394"/>
    </row>
    <row r="62" spans="1:19" ht="15" customHeight="1" x14ac:dyDescent="0.25">
      <c r="A62" s="385"/>
      <c r="B62" s="403"/>
      <c r="C62" s="404"/>
      <c r="D62" s="404"/>
      <c r="E62" s="404"/>
      <c r="F62" s="404"/>
      <c r="G62" s="404"/>
      <c r="H62" s="404"/>
      <c r="I62" s="404"/>
      <c r="J62" s="404"/>
      <c r="K62" s="404"/>
      <c r="L62" s="404"/>
      <c r="M62" s="405"/>
      <c r="N62" s="392"/>
      <c r="O62" s="393"/>
      <c r="P62" s="393"/>
      <c r="Q62" s="393"/>
      <c r="R62" s="393"/>
      <c r="S62" s="394"/>
    </row>
    <row r="63" spans="1:19" ht="15" customHeight="1" x14ac:dyDescent="0.25">
      <c r="A63" s="385"/>
      <c r="B63" s="406"/>
      <c r="C63" s="407"/>
      <c r="D63" s="407"/>
      <c r="E63" s="407"/>
      <c r="F63" s="407"/>
      <c r="G63" s="407"/>
      <c r="H63" s="407"/>
      <c r="I63" s="407"/>
      <c r="J63" s="407"/>
      <c r="K63" s="407"/>
      <c r="L63" s="407"/>
      <c r="M63" s="408"/>
      <c r="N63" s="395"/>
      <c r="O63" s="396"/>
      <c r="P63" s="396"/>
      <c r="Q63" s="396"/>
      <c r="R63" s="396"/>
      <c r="S63" s="397"/>
    </row>
    <row r="64" spans="1:19" ht="15" customHeight="1" x14ac:dyDescent="0.25">
      <c r="A64" s="385"/>
      <c r="B64" s="412"/>
      <c r="C64" s="413"/>
      <c r="D64" s="413"/>
      <c r="E64" s="413"/>
      <c r="F64" s="413"/>
      <c r="G64" s="413"/>
      <c r="H64" s="413"/>
      <c r="I64" s="413"/>
      <c r="J64" s="413"/>
      <c r="K64" s="413"/>
      <c r="L64" s="413"/>
      <c r="M64" s="414"/>
      <c r="N64" s="415"/>
      <c r="O64" s="416"/>
      <c r="P64" s="416"/>
      <c r="Q64" s="416"/>
      <c r="R64" s="416"/>
      <c r="S64" s="417"/>
    </row>
    <row r="65" spans="1:19" ht="15" customHeight="1" x14ac:dyDescent="0.25">
      <c r="A65" s="385"/>
      <c r="B65" s="403"/>
      <c r="C65" s="404"/>
      <c r="D65" s="404"/>
      <c r="E65" s="404"/>
      <c r="F65" s="404"/>
      <c r="G65" s="404"/>
      <c r="H65" s="404"/>
      <c r="I65" s="404"/>
      <c r="J65" s="404"/>
      <c r="K65" s="404"/>
      <c r="L65" s="404"/>
      <c r="M65" s="405"/>
      <c r="N65" s="392"/>
      <c r="O65" s="393"/>
      <c r="P65" s="393"/>
      <c r="Q65" s="393"/>
      <c r="R65" s="393"/>
      <c r="S65" s="394"/>
    </row>
    <row r="66" spans="1:19" ht="15" customHeight="1" x14ac:dyDescent="0.25">
      <c r="A66" s="385"/>
      <c r="B66" s="403"/>
      <c r="C66" s="404"/>
      <c r="D66" s="404"/>
      <c r="E66" s="404"/>
      <c r="F66" s="404"/>
      <c r="G66" s="404"/>
      <c r="H66" s="404"/>
      <c r="I66" s="404"/>
      <c r="J66" s="404"/>
      <c r="K66" s="404"/>
      <c r="L66" s="404"/>
      <c r="M66" s="405"/>
      <c r="N66" s="392"/>
      <c r="O66" s="393"/>
      <c r="P66" s="393"/>
      <c r="Q66" s="393"/>
      <c r="R66" s="393"/>
      <c r="S66" s="394"/>
    </row>
    <row r="67" spans="1:19" ht="15" customHeight="1" x14ac:dyDescent="0.25">
      <c r="A67" s="385"/>
      <c r="B67" s="403"/>
      <c r="C67" s="404"/>
      <c r="D67" s="404"/>
      <c r="E67" s="404"/>
      <c r="F67" s="404"/>
      <c r="G67" s="404"/>
      <c r="H67" s="404"/>
      <c r="I67" s="404"/>
      <c r="J67" s="404"/>
      <c r="K67" s="404"/>
      <c r="L67" s="404"/>
      <c r="M67" s="405"/>
      <c r="N67" s="392"/>
      <c r="O67" s="393"/>
      <c r="P67" s="393"/>
      <c r="Q67" s="393"/>
      <c r="R67" s="393"/>
      <c r="S67" s="394"/>
    </row>
    <row r="68" spans="1:19" ht="15" customHeight="1" thickBot="1" x14ac:dyDescent="0.3">
      <c r="A68" s="399"/>
      <c r="B68" s="418"/>
      <c r="C68" s="419"/>
      <c r="D68" s="419"/>
      <c r="E68" s="419"/>
      <c r="F68" s="419"/>
      <c r="G68" s="419"/>
      <c r="H68" s="419"/>
      <c r="I68" s="419"/>
      <c r="J68" s="419"/>
      <c r="K68" s="419"/>
      <c r="L68" s="419"/>
      <c r="M68" s="420"/>
      <c r="N68" s="421"/>
      <c r="O68" s="422"/>
      <c r="P68" s="422"/>
      <c r="Q68" s="422"/>
      <c r="R68" s="422"/>
      <c r="S68" s="423"/>
    </row>
    <row r="69" spans="1:19" ht="15" customHeight="1" x14ac:dyDescent="0.25">
      <c r="A69" s="381"/>
      <c r="B69" s="382"/>
      <c r="C69" s="382"/>
      <c r="D69" s="382"/>
      <c r="E69" s="382"/>
      <c r="F69" s="382"/>
      <c r="G69" s="382"/>
      <c r="H69" s="382"/>
      <c r="I69" s="382"/>
      <c r="J69" s="382"/>
      <c r="K69" s="382"/>
      <c r="L69" s="382"/>
      <c r="M69" s="382"/>
      <c r="N69" s="382"/>
      <c r="O69" s="382"/>
      <c r="P69" s="382"/>
      <c r="Q69" s="382"/>
      <c r="R69" s="382"/>
      <c r="S69" s="383"/>
    </row>
    <row r="70" spans="1:19" ht="20.100000000000001" customHeight="1" x14ac:dyDescent="0.25">
      <c r="A70" s="252" t="s">
        <v>85</v>
      </c>
      <c r="B70" s="253"/>
      <c r="C70" s="253"/>
      <c r="D70" s="253"/>
      <c r="E70" s="253"/>
      <c r="F70" s="253"/>
      <c r="G70" s="253"/>
      <c r="H70" s="253"/>
      <c r="I70" s="253"/>
      <c r="J70" s="29"/>
      <c r="K70" s="384" t="s">
        <v>86</v>
      </c>
      <c r="L70" s="279"/>
      <c r="M70" s="279"/>
      <c r="N70" s="279"/>
      <c r="O70" s="279"/>
      <c r="P70" s="279"/>
      <c r="Q70" s="279"/>
      <c r="R70" s="279"/>
      <c r="S70" s="280"/>
    </row>
    <row r="71" spans="1:19" ht="15" customHeight="1" x14ac:dyDescent="0.25">
      <c r="A71" s="385" t="s">
        <v>87</v>
      </c>
      <c r="B71" s="386" t="s">
        <v>88</v>
      </c>
      <c r="C71" s="387"/>
      <c r="D71" s="387"/>
      <c r="E71" s="387"/>
      <c r="F71" s="388"/>
      <c r="G71" s="369">
        <f>P1_POWiR!G19</f>
        <v>20</v>
      </c>
      <c r="H71" s="370"/>
      <c r="I71" s="371"/>
      <c r="J71" s="358"/>
      <c r="K71" s="360" t="s">
        <v>89</v>
      </c>
      <c r="L71" s="363" t="s">
        <v>90</v>
      </c>
      <c r="M71" s="364"/>
      <c r="N71" s="364"/>
      <c r="O71" s="364"/>
      <c r="P71" s="364"/>
      <c r="Q71" s="364"/>
      <c r="R71" s="364"/>
      <c r="S71" s="365"/>
    </row>
    <row r="72" spans="1:19" ht="15" customHeight="1" x14ac:dyDescent="0.25">
      <c r="A72" s="385"/>
      <c r="B72" s="389" t="s">
        <v>91</v>
      </c>
      <c r="C72" s="390"/>
      <c r="D72" s="390"/>
      <c r="E72" s="390"/>
      <c r="F72" s="391"/>
      <c r="G72" s="378">
        <f>SUM(G73:I83)</f>
        <v>20</v>
      </c>
      <c r="H72" s="379"/>
      <c r="I72" s="380"/>
      <c r="J72" s="358"/>
      <c r="K72" s="361"/>
      <c r="L72" s="372" t="s">
        <v>94</v>
      </c>
      <c r="M72" s="373"/>
      <c r="N72" s="373"/>
      <c r="O72" s="373"/>
      <c r="P72" s="373"/>
      <c r="Q72" s="373"/>
      <c r="R72" s="373"/>
      <c r="S72" s="374"/>
    </row>
    <row r="73" spans="1:19" ht="15" customHeight="1" x14ac:dyDescent="0.25">
      <c r="A73" s="385"/>
      <c r="B73" s="352" t="s">
        <v>93</v>
      </c>
      <c r="C73" s="353"/>
      <c r="D73" s="353"/>
      <c r="E73" s="353"/>
      <c r="F73" s="354"/>
      <c r="G73" s="355"/>
      <c r="H73" s="356"/>
      <c r="I73" s="357"/>
      <c r="J73" s="358"/>
      <c r="K73" s="361"/>
      <c r="L73" s="372" t="s">
        <v>96</v>
      </c>
      <c r="M73" s="373"/>
      <c r="N73" s="373"/>
      <c r="O73" s="373"/>
      <c r="P73" s="373"/>
      <c r="Q73" s="373"/>
      <c r="R73" s="373"/>
      <c r="S73" s="374"/>
    </row>
    <row r="74" spans="1:19" ht="15" customHeight="1" x14ac:dyDescent="0.25">
      <c r="A74" s="385"/>
      <c r="B74" s="352" t="s">
        <v>95</v>
      </c>
      <c r="C74" s="353"/>
      <c r="D74" s="353"/>
      <c r="E74" s="353"/>
      <c r="F74" s="354"/>
      <c r="G74" s="355"/>
      <c r="H74" s="356"/>
      <c r="I74" s="357"/>
      <c r="J74" s="358"/>
      <c r="K74" s="361"/>
      <c r="L74" s="372" t="s">
        <v>137</v>
      </c>
      <c r="M74" s="373"/>
      <c r="N74" s="373"/>
      <c r="O74" s="373"/>
      <c r="P74" s="373"/>
      <c r="Q74" s="373"/>
      <c r="R74" s="373"/>
      <c r="S74" s="374"/>
    </row>
    <row r="75" spans="1:19" ht="15" customHeight="1" x14ac:dyDescent="0.25">
      <c r="A75" s="385"/>
      <c r="B75" s="352" t="s">
        <v>97</v>
      </c>
      <c r="C75" s="353"/>
      <c r="D75" s="353"/>
      <c r="E75" s="353"/>
      <c r="F75" s="354"/>
      <c r="G75" s="355"/>
      <c r="H75" s="356"/>
      <c r="I75" s="357"/>
      <c r="J75" s="358"/>
      <c r="K75" s="361"/>
      <c r="L75" s="372" t="s">
        <v>159</v>
      </c>
      <c r="M75" s="373"/>
      <c r="N75" s="373"/>
      <c r="O75" s="373"/>
      <c r="P75" s="373"/>
      <c r="Q75" s="373"/>
      <c r="R75" s="373"/>
      <c r="S75" s="374"/>
    </row>
    <row r="76" spans="1:19" ht="15" customHeight="1" x14ac:dyDescent="0.25">
      <c r="A76" s="385"/>
      <c r="B76" s="352" t="s">
        <v>99</v>
      </c>
      <c r="C76" s="353"/>
      <c r="D76" s="353"/>
      <c r="E76" s="353"/>
      <c r="F76" s="354"/>
      <c r="G76" s="355"/>
      <c r="H76" s="356"/>
      <c r="I76" s="357"/>
      <c r="J76" s="358"/>
      <c r="K76" s="361"/>
      <c r="L76" s="372" t="s">
        <v>168</v>
      </c>
      <c r="M76" s="373"/>
      <c r="N76" s="373"/>
      <c r="O76" s="373"/>
      <c r="P76" s="373"/>
      <c r="Q76" s="373"/>
      <c r="R76" s="373"/>
      <c r="S76" s="374"/>
    </row>
    <row r="77" spans="1:19" ht="15" customHeight="1" x14ac:dyDescent="0.25">
      <c r="A77" s="385"/>
      <c r="B77" s="352" t="s">
        <v>101</v>
      </c>
      <c r="C77" s="353"/>
      <c r="D77" s="353"/>
      <c r="E77" s="353"/>
      <c r="F77" s="354"/>
      <c r="G77" s="355"/>
      <c r="H77" s="356"/>
      <c r="I77" s="357"/>
      <c r="J77" s="358"/>
      <c r="K77" s="361"/>
      <c r="L77" s="372" t="s">
        <v>167</v>
      </c>
      <c r="M77" s="373"/>
      <c r="N77" s="373"/>
      <c r="O77" s="373"/>
      <c r="P77" s="373"/>
      <c r="Q77" s="373"/>
      <c r="R77" s="373"/>
      <c r="S77" s="374"/>
    </row>
    <row r="78" spans="1:19" ht="15" customHeight="1" x14ac:dyDescent="0.25">
      <c r="A78" s="385"/>
      <c r="B78" s="352" t="s">
        <v>103</v>
      </c>
      <c r="C78" s="353"/>
      <c r="D78" s="353"/>
      <c r="E78" s="353"/>
      <c r="F78" s="354"/>
      <c r="G78" s="355"/>
      <c r="H78" s="356"/>
      <c r="I78" s="357"/>
      <c r="J78" s="358"/>
      <c r="K78" s="361"/>
      <c r="L78" s="372"/>
      <c r="M78" s="373"/>
      <c r="N78" s="373"/>
      <c r="O78" s="373"/>
      <c r="P78" s="373"/>
      <c r="Q78" s="373"/>
      <c r="R78" s="373"/>
      <c r="S78" s="374"/>
    </row>
    <row r="79" spans="1:19" ht="15" customHeight="1" x14ac:dyDescent="0.25">
      <c r="A79" s="385"/>
      <c r="B79" s="352" t="s">
        <v>104</v>
      </c>
      <c r="C79" s="353"/>
      <c r="D79" s="353"/>
      <c r="E79" s="353"/>
      <c r="F79" s="354"/>
      <c r="G79" s="355"/>
      <c r="H79" s="356"/>
      <c r="I79" s="357"/>
      <c r="J79" s="358"/>
      <c r="K79" s="362"/>
      <c r="L79" s="372"/>
      <c r="M79" s="373"/>
      <c r="N79" s="373"/>
      <c r="O79" s="373"/>
      <c r="P79" s="373"/>
      <c r="Q79" s="373"/>
      <c r="R79" s="373"/>
      <c r="S79" s="374"/>
    </row>
    <row r="80" spans="1:19" ht="15" customHeight="1" x14ac:dyDescent="0.25">
      <c r="A80" s="385"/>
      <c r="B80" s="352" t="s">
        <v>105</v>
      </c>
      <c r="C80" s="353"/>
      <c r="D80" s="353"/>
      <c r="E80" s="353"/>
      <c r="F80" s="354"/>
      <c r="G80" s="355"/>
      <c r="H80" s="356"/>
      <c r="I80" s="357"/>
      <c r="J80" s="358"/>
      <c r="K80" s="360" t="s">
        <v>106</v>
      </c>
      <c r="L80" s="363" t="s">
        <v>107</v>
      </c>
      <c r="M80" s="364"/>
      <c r="N80" s="364"/>
      <c r="O80" s="364"/>
      <c r="P80" s="364"/>
      <c r="Q80" s="364"/>
      <c r="R80" s="364"/>
      <c r="S80" s="365"/>
    </row>
    <row r="81" spans="1:19" ht="15" customHeight="1" x14ac:dyDescent="0.25">
      <c r="A81" s="385"/>
      <c r="B81" s="352" t="s">
        <v>108</v>
      </c>
      <c r="C81" s="353"/>
      <c r="D81" s="353"/>
      <c r="E81" s="353"/>
      <c r="F81" s="354"/>
      <c r="G81" s="355"/>
      <c r="H81" s="356"/>
      <c r="I81" s="357"/>
      <c r="J81" s="358"/>
      <c r="K81" s="361"/>
      <c r="L81" s="372" t="s">
        <v>147</v>
      </c>
      <c r="M81" s="373"/>
      <c r="N81" s="373"/>
      <c r="O81" s="373"/>
      <c r="P81" s="373"/>
      <c r="Q81" s="373"/>
      <c r="R81" s="373"/>
      <c r="S81" s="374"/>
    </row>
    <row r="82" spans="1:19" ht="15" customHeight="1" x14ac:dyDescent="0.25">
      <c r="A82" s="385"/>
      <c r="B82" s="352" t="s">
        <v>110</v>
      </c>
      <c r="C82" s="353"/>
      <c r="D82" s="353"/>
      <c r="E82" s="353"/>
      <c r="F82" s="354"/>
      <c r="G82" s="355"/>
      <c r="H82" s="356"/>
      <c r="I82" s="357"/>
      <c r="J82" s="358"/>
      <c r="K82" s="361"/>
      <c r="L82" s="372" t="s">
        <v>142</v>
      </c>
      <c r="M82" s="373"/>
      <c r="N82" s="373"/>
      <c r="O82" s="373"/>
      <c r="P82" s="373"/>
      <c r="Q82" s="373"/>
      <c r="R82" s="373"/>
      <c r="S82" s="374"/>
    </row>
    <row r="83" spans="1:19" ht="15" customHeight="1" x14ac:dyDescent="0.25">
      <c r="A83" s="385"/>
      <c r="B83" s="352" t="s">
        <v>112</v>
      </c>
      <c r="C83" s="353"/>
      <c r="D83" s="353"/>
      <c r="E83" s="353"/>
      <c r="F83" s="354"/>
      <c r="G83" s="355">
        <v>20</v>
      </c>
      <c r="H83" s="356"/>
      <c r="I83" s="357"/>
      <c r="J83" s="358"/>
      <c r="K83" s="361"/>
      <c r="L83" s="372" t="s">
        <v>148</v>
      </c>
      <c r="M83" s="373"/>
      <c r="N83" s="373"/>
      <c r="O83" s="373"/>
      <c r="P83" s="373"/>
      <c r="Q83" s="373"/>
      <c r="R83" s="373"/>
      <c r="S83" s="374"/>
    </row>
    <row r="84" spans="1:19" ht="15" customHeight="1" x14ac:dyDescent="0.25">
      <c r="A84" s="385"/>
      <c r="B84" s="366" t="s">
        <v>11</v>
      </c>
      <c r="C84" s="367"/>
      <c r="D84" s="367"/>
      <c r="E84" s="367"/>
      <c r="F84" s="368"/>
      <c r="G84" s="369">
        <f>P1_POWiR!H19</f>
        <v>80</v>
      </c>
      <c r="H84" s="370"/>
      <c r="I84" s="371"/>
      <c r="J84" s="358"/>
      <c r="K84" s="361"/>
      <c r="L84" s="372" t="s">
        <v>146</v>
      </c>
      <c r="M84" s="373"/>
      <c r="N84" s="373"/>
      <c r="O84" s="373"/>
      <c r="P84" s="373"/>
      <c r="Q84" s="373"/>
      <c r="R84" s="373"/>
      <c r="S84" s="374"/>
    </row>
    <row r="85" spans="1:19" ht="15" customHeight="1" x14ac:dyDescent="0.25">
      <c r="A85" s="385"/>
      <c r="B85" s="375" t="s">
        <v>114</v>
      </c>
      <c r="C85" s="376"/>
      <c r="D85" s="376"/>
      <c r="E85" s="376"/>
      <c r="F85" s="377"/>
      <c r="G85" s="378">
        <f>SUM(G84,G71)</f>
        <v>100</v>
      </c>
      <c r="H85" s="379"/>
      <c r="I85" s="380"/>
      <c r="J85" s="359"/>
      <c r="K85" s="362"/>
      <c r="L85" s="372"/>
      <c r="M85" s="373"/>
      <c r="N85" s="373"/>
      <c r="O85" s="373"/>
      <c r="P85" s="373"/>
      <c r="Q85" s="373"/>
      <c r="R85" s="373"/>
      <c r="S85" s="374"/>
    </row>
    <row r="86" spans="1:19" ht="15" customHeight="1" x14ac:dyDescent="0.25">
      <c r="A86" s="329"/>
      <c r="B86" s="330"/>
      <c r="C86" s="330"/>
      <c r="D86" s="330"/>
      <c r="E86" s="330"/>
      <c r="F86" s="330"/>
      <c r="G86" s="330"/>
      <c r="H86" s="330"/>
      <c r="I86" s="330"/>
      <c r="J86" s="330"/>
      <c r="K86" s="330"/>
      <c r="L86" s="330"/>
      <c r="M86" s="330"/>
      <c r="N86" s="330"/>
      <c r="O86" s="330"/>
      <c r="P86" s="330"/>
      <c r="Q86" s="330"/>
      <c r="R86" s="330"/>
      <c r="S86" s="331"/>
    </row>
    <row r="87" spans="1:19" ht="20.100000000000001" customHeight="1" x14ac:dyDescent="0.25">
      <c r="A87" s="337" t="s">
        <v>115</v>
      </c>
      <c r="B87" s="338"/>
      <c r="C87" s="338"/>
      <c r="D87" s="338"/>
      <c r="E87" s="338"/>
      <c r="F87" s="338"/>
      <c r="G87" s="338"/>
      <c r="H87" s="338"/>
      <c r="I87" s="338"/>
      <c r="J87" s="338"/>
      <c r="K87" s="338"/>
      <c r="L87" s="338"/>
      <c r="M87" s="338"/>
      <c r="N87" s="338"/>
      <c r="O87" s="338"/>
      <c r="P87" s="338"/>
      <c r="Q87" s="338"/>
      <c r="R87" s="338"/>
      <c r="S87" s="339"/>
    </row>
    <row r="88" spans="1:19" ht="15" customHeight="1" x14ac:dyDescent="0.25">
      <c r="A88" s="340" t="s">
        <v>116</v>
      </c>
      <c r="B88" s="341" t="s">
        <v>117</v>
      </c>
      <c r="C88" s="342"/>
      <c r="D88" s="342"/>
      <c r="E88" s="343"/>
      <c r="F88" s="341" t="str">
        <f>P1_POWiR!F19</f>
        <v>egzamin</v>
      </c>
      <c r="G88" s="342"/>
      <c r="H88" s="342"/>
      <c r="I88" s="343"/>
      <c r="J88" s="344"/>
      <c r="K88" s="345" t="s">
        <v>118</v>
      </c>
      <c r="L88" s="346" t="s">
        <v>119</v>
      </c>
      <c r="M88" s="347"/>
      <c r="N88" s="347"/>
      <c r="O88" s="347"/>
      <c r="P88" s="347"/>
      <c r="Q88" s="347"/>
      <c r="R88" s="347"/>
      <c r="S88" s="348"/>
    </row>
    <row r="89" spans="1:19" ht="15" customHeight="1" x14ac:dyDescent="0.25">
      <c r="A89" s="340"/>
      <c r="B89" s="349" t="s">
        <v>120</v>
      </c>
      <c r="C89" s="350"/>
      <c r="D89" s="350"/>
      <c r="E89" s="351"/>
      <c r="F89" s="349" t="s">
        <v>478</v>
      </c>
      <c r="G89" s="350"/>
      <c r="H89" s="350"/>
      <c r="I89" s="351"/>
      <c r="J89" s="344"/>
      <c r="K89" s="345"/>
      <c r="L89" s="326" t="s">
        <v>121</v>
      </c>
      <c r="M89" s="327"/>
      <c r="N89" s="327"/>
      <c r="O89" s="327"/>
      <c r="P89" s="327"/>
      <c r="Q89" s="327"/>
      <c r="R89" s="327"/>
      <c r="S89" s="328"/>
    </row>
    <row r="90" spans="1:19" ht="15" customHeight="1" x14ac:dyDescent="0.25">
      <c r="A90" s="340"/>
      <c r="B90" s="320" t="s">
        <v>156</v>
      </c>
      <c r="C90" s="321"/>
      <c r="D90" s="321"/>
      <c r="E90" s="322"/>
      <c r="F90" s="323">
        <v>100</v>
      </c>
      <c r="G90" s="324"/>
      <c r="H90" s="324"/>
      <c r="I90" s="325"/>
      <c r="J90" s="344"/>
      <c r="K90" s="345"/>
      <c r="L90" s="326" t="s">
        <v>122</v>
      </c>
      <c r="M90" s="327"/>
      <c r="N90" s="327"/>
      <c r="O90" s="327"/>
      <c r="P90" s="327"/>
      <c r="Q90" s="327"/>
      <c r="R90" s="327"/>
      <c r="S90" s="328"/>
    </row>
    <row r="91" spans="1:19" ht="15" customHeight="1" x14ac:dyDescent="0.25">
      <c r="A91" s="340"/>
      <c r="B91" s="320"/>
      <c r="C91" s="321"/>
      <c r="D91" s="321"/>
      <c r="E91" s="322"/>
      <c r="F91" s="323"/>
      <c r="G91" s="324"/>
      <c r="H91" s="324"/>
      <c r="I91" s="325"/>
      <c r="J91" s="344"/>
      <c r="K91" s="345"/>
      <c r="L91" s="326" t="s">
        <v>123</v>
      </c>
      <c r="M91" s="327"/>
      <c r="N91" s="327"/>
      <c r="O91" s="327"/>
      <c r="P91" s="327"/>
      <c r="Q91" s="327"/>
      <c r="R91" s="327"/>
      <c r="S91" s="328"/>
    </row>
    <row r="92" spans="1:19" ht="15" customHeight="1" x14ac:dyDescent="0.25">
      <c r="A92" s="340"/>
      <c r="B92" s="320"/>
      <c r="C92" s="321"/>
      <c r="D92" s="321"/>
      <c r="E92" s="322"/>
      <c r="F92" s="323"/>
      <c r="G92" s="324"/>
      <c r="H92" s="324"/>
      <c r="I92" s="325"/>
      <c r="J92" s="344"/>
      <c r="K92" s="345"/>
      <c r="L92" s="326" t="s">
        <v>124</v>
      </c>
      <c r="M92" s="327"/>
      <c r="N92" s="327"/>
      <c r="O92" s="327"/>
      <c r="P92" s="327"/>
      <c r="Q92" s="327"/>
      <c r="R92" s="327"/>
      <c r="S92" s="328"/>
    </row>
    <row r="93" spans="1:19" ht="15" customHeight="1" x14ac:dyDescent="0.25">
      <c r="A93" s="340"/>
      <c r="B93" s="320"/>
      <c r="C93" s="321"/>
      <c r="D93" s="321"/>
      <c r="E93" s="322"/>
      <c r="F93" s="323"/>
      <c r="G93" s="324"/>
      <c r="H93" s="324"/>
      <c r="I93" s="325"/>
      <c r="J93" s="344"/>
      <c r="K93" s="345"/>
      <c r="L93" s="326" t="s">
        <v>125</v>
      </c>
      <c r="M93" s="327"/>
      <c r="N93" s="327"/>
      <c r="O93" s="327"/>
      <c r="P93" s="327"/>
      <c r="Q93" s="327"/>
      <c r="R93" s="327"/>
      <c r="S93" s="328"/>
    </row>
    <row r="94" spans="1:19" ht="15" customHeight="1" x14ac:dyDescent="0.25">
      <c r="A94" s="340"/>
      <c r="B94" s="320"/>
      <c r="C94" s="321"/>
      <c r="D94" s="321"/>
      <c r="E94" s="322"/>
      <c r="F94" s="323"/>
      <c r="G94" s="324"/>
      <c r="H94" s="324"/>
      <c r="I94" s="325"/>
      <c r="J94" s="344"/>
      <c r="K94" s="345"/>
      <c r="L94" s="326" t="s">
        <v>275</v>
      </c>
      <c r="M94" s="327"/>
      <c r="N94" s="327"/>
      <c r="O94" s="327"/>
      <c r="P94" s="327"/>
      <c r="Q94" s="327"/>
      <c r="R94" s="327"/>
      <c r="S94" s="328"/>
    </row>
    <row r="95" spans="1:19" ht="15" customHeight="1" x14ac:dyDescent="0.25">
      <c r="A95" s="329"/>
      <c r="B95" s="330"/>
      <c r="C95" s="330"/>
      <c r="D95" s="330"/>
      <c r="E95" s="330"/>
      <c r="F95" s="330"/>
      <c r="G95" s="330"/>
      <c r="H95" s="330"/>
      <c r="I95" s="330"/>
      <c r="J95" s="330"/>
      <c r="K95" s="330"/>
      <c r="L95" s="330"/>
      <c r="M95" s="330"/>
      <c r="N95" s="330"/>
      <c r="O95" s="330"/>
      <c r="P95" s="330"/>
      <c r="Q95" s="330"/>
      <c r="R95" s="330"/>
      <c r="S95" s="331"/>
    </row>
    <row r="96" spans="1:19" ht="20.100000000000001" customHeight="1" x14ac:dyDescent="0.25">
      <c r="A96" s="332" t="s">
        <v>126</v>
      </c>
      <c r="B96" s="333" t="s">
        <v>127</v>
      </c>
      <c r="C96" s="333"/>
      <c r="D96" s="333"/>
      <c r="E96" s="333"/>
      <c r="F96" s="333"/>
      <c r="G96" s="333"/>
      <c r="H96" s="333"/>
      <c r="I96" s="333"/>
      <c r="J96" s="333"/>
      <c r="K96" s="333"/>
      <c r="L96" s="333"/>
      <c r="M96" s="333"/>
      <c r="N96" s="333"/>
      <c r="O96" s="333"/>
      <c r="P96" s="333"/>
      <c r="Q96" s="333"/>
      <c r="R96" s="333"/>
      <c r="S96" s="334"/>
    </row>
    <row r="97" spans="1:19" ht="15" customHeight="1" x14ac:dyDescent="0.25">
      <c r="A97" s="332"/>
      <c r="B97" s="335" t="s">
        <v>128</v>
      </c>
      <c r="C97" s="335"/>
      <c r="D97" s="335"/>
      <c r="E97" s="335"/>
      <c r="F97" s="335"/>
      <c r="G97" s="335"/>
      <c r="H97" s="335"/>
      <c r="I97" s="335"/>
      <c r="J97" s="335"/>
      <c r="K97" s="335"/>
      <c r="L97" s="335"/>
      <c r="M97" s="335"/>
      <c r="N97" s="335"/>
      <c r="O97" s="335"/>
      <c r="P97" s="335"/>
      <c r="Q97" s="335"/>
      <c r="R97" s="335"/>
      <c r="S97" s="336"/>
    </row>
    <row r="98" spans="1:19" ht="120" customHeight="1" x14ac:dyDescent="0.25">
      <c r="A98" s="332"/>
      <c r="B98" s="318" t="s">
        <v>983</v>
      </c>
      <c r="C98" s="318"/>
      <c r="D98" s="318"/>
      <c r="E98" s="318"/>
      <c r="F98" s="318"/>
      <c r="G98" s="318"/>
      <c r="H98" s="318"/>
      <c r="I98" s="318"/>
      <c r="J98" s="318"/>
      <c r="K98" s="318"/>
      <c r="L98" s="318"/>
      <c r="M98" s="318"/>
      <c r="N98" s="318"/>
      <c r="O98" s="318"/>
      <c r="P98" s="318"/>
      <c r="Q98" s="318"/>
      <c r="R98" s="318"/>
      <c r="S98" s="319"/>
    </row>
    <row r="99" spans="1:19" ht="15" customHeight="1" x14ac:dyDescent="0.25">
      <c r="A99" s="332"/>
      <c r="B99" s="316" t="s">
        <v>129</v>
      </c>
      <c r="C99" s="316"/>
      <c r="D99" s="316"/>
      <c r="E99" s="316"/>
      <c r="F99" s="316"/>
      <c r="G99" s="316"/>
      <c r="H99" s="316"/>
      <c r="I99" s="316"/>
      <c r="J99" s="316"/>
      <c r="K99" s="316"/>
      <c r="L99" s="316"/>
      <c r="M99" s="316"/>
      <c r="N99" s="316"/>
      <c r="O99" s="316"/>
      <c r="P99" s="316"/>
      <c r="Q99" s="316"/>
      <c r="R99" s="316"/>
      <c r="S99" s="317"/>
    </row>
    <row r="100" spans="1:19" ht="77.099999999999994" customHeight="1" x14ac:dyDescent="0.25">
      <c r="A100" s="332"/>
      <c r="B100" s="318" t="s">
        <v>978</v>
      </c>
      <c r="C100" s="318"/>
      <c r="D100" s="318"/>
      <c r="E100" s="318"/>
      <c r="F100" s="318"/>
      <c r="G100" s="318"/>
      <c r="H100" s="318"/>
      <c r="I100" s="318"/>
      <c r="J100" s="318"/>
      <c r="K100" s="318"/>
      <c r="L100" s="318"/>
      <c r="M100" s="318"/>
      <c r="N100" s="318"/>
      <c r="O100" s="318"/>
      <c r="P100" s="318"/>
      <c r="Q100" s="318"/>
      <c r="R100" s="318"/>
      <c r="S100" s="319"/>
    </row>
    <row r="101" spans="1:19" ht="15" customHeight="1" x14ac:dyDescent="0.25">
      <c r="A101" s="332"/>
      <c r="B101" s="316" t="s">
        <v>130</v>
      </c>
      <c r="C101" s="316"/>
      <c r="D101" s="316"/>
      <c r="E101" s="316"/>
      <c r="F101" s="316"/>
      <c r="G101" s="316"/>
      <c r="H101" s="316"/>
      <c r="I101" s="316"/>
      <c r="J101" s="316"/>
      <c r="K101" s="316"/>
      <c r="L101" s="316"/>
      <c r="M101" s="316"/>
      <c r="N101" s="316"/>
      <c r="O101" s="316"/>
      <c r="P101" s="316"/>
      <c r="Q101" s="316"/>
      <c r="R101" s="316"/>
      <c r="S101" s="317"/>
    </row>
    <row r="102" spans="1:19" ht="48" customHeight="1" x14ac:dyDescent="0.25">
      <c r="A102" s="332"/>
      <c r="B102" s="318" t="s">
        <v>981</v>
      </c>
      <c r="C102" s="318"/>
      <c r="D102" s="318"/>
      <c r="E102" s="318"/>
      <c r="F102" s="318"/>
      <c r="G102" s="318"/>
      <c r="H102" s="318"/>
      <c r="I102" s="318"/>
      <c r="J102" s="318"/>
      <c r="K102" s="318"/>
      <c r="L102" s="318"/>
      <c r="M102" s="318"/>
      <c r="N102" s="318"/>
      <c r="O102" s="318"/>
      <c r="P102" s="318"/>
      <c r="Q102" s="318"/>
      <c r="R102" s="318"/>
      <c r="S102" s="319"/>
    </row>
    <row r="103" spans="1:19" ht="15" customHeight="1" x14ac:dyDescent="0.25">
      <c r="A103" s="19"/>
      <c r="B103" s="10"/>
      <c r="C103" s="10"/>
      <c r="D103" s="10"/>
      <c r="E103" s="10"/>
      <c r="F103" s="10"/>
      <c r="G103" s="10"/>
      <c r="H103" s="10"/>
      <c r="I103" s="10"/>
      <c r="J103" s="10"/>
      <c r="K103" s="10"/>
      <c r="L103" s="10"/>
      <c r="M103" s="10"/>
      <c r="N103" s="10"/>
      <c r="O103" s="10"/>
      <c r="P103" s="10"/>
      <c r="Q103" s="10"/>
      <c r="R103" s="10"/>
      <c r="S103" s="51"/>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0800-000000000000}">
      <formula1>KEK_P1</formula1>
    </dataValidation>
    <dataValidation type="list" allowBlank="1" showInputMessage="1" showErrorMessage="1" sqref="N34:S53" xr:uid="{00000000-0002-0000-0800-000001000000}">
      <formula1>KEU_P1</formula1>
    </dataValidation>
    <dataValidation type="list" allowBlank="1" showInputMessage="1" showErrorMessage="1" sqref="N14:S33" xr:uid="{00000000-0002-0000-0800-000002000000}">
      <formula1>KEW_P1</formula1>
    </dataValidation>
    <dataValidation type="list" allowBlank="1" showInputMessage="1" showErrorMessage="1" sqref="L81:L85" xr:uid="{00000000-0002-0000-0800-000003000000}">
      <formula1>PRAC_STUD</formula1>
    </dataValidation>
    <dataValidation type="list" allowBlank="1" showInputMessage="1" showErrorMessage="1" sqref="L72:L79" xr:uid="{00000000-0002-0000-0800-000004000000}">
      <formula1>METODY</formula1>
    </dataValidation>
    <dataValidation type="list" allowBlank="1" showInputMessage="1" showErrorMessage="1" sqref="L7" xr:uid="{00000000-0002-0000-0800-000005000000}">
      <formula1>STATUS</formula1>
    </dataValidation>
    <dataValidation type="list" allowBlank="1" showInputMessage="1" showErrorMessage="1" sqref="B90:E94" xr:uid="{00000000-0002-0000-0800-000006000000}">
      <formula1>ZAL</formula1>
    </dataValidation>
  </dataValidations>
  <hyperlinks>
    <hyperlink ref="O13" r:id="rId1" xr:uid="{00000000-0004-0000-08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92E91AAC8AE498449AF29DB644DA4F16" ma:contentTypeVersion="6" ma:contentTypeDescription="Utwórz nowy dokument." ma:contentTypeScope="" ma:versionID="d4f62cfbf72b69ea84321bafbcbfd8a6">
  <xsd:schema xmlns:xsd="http://www.w3.org/2001/XMLSchema" xmlns:xs="http://www.w3.org/2001/XMLSchema" xmlns:p="http://schemas.microsoft.com/office/2006/metadata/properties" xmlns:ns2="5750e74c-419f-49d7-9bb1-c46283c76001" xmlns:ns3="35287338-ff91-4b50-b2d3-b89268c60951" targetNamespace="http://schemas.microsoft.com/office/2006/metadata/properties" ma:root="true" ma:fieldsID="0d5f8b2002ffbed181c16364ea52eb65" ns2:_="" ns3:_="">
    <xsd:import namespace="5750e74c-419f-49d7-9bb1-c46283c76001"/>
    <xsd:import namespace="35287338-ff91-4b50-b2d3-b89268c6095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50e74c-419f-49d7-9bb1-c46283c7600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5287338-ff91-4b50-b2d3-b89268c60951" elementFormDefault="qualified">
    <xsd:import namespace="http://schemas.microsoft.com/office/2006/documentManagement/types"/>
    <xsd:import namespace="http://schemas.microsoft.com/office/infopath/2007/PartnerControls"/>
    <xsd:element name="SharedWithUsers" ma:index="12" nillable="true" ma:displayName="Udostępniani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Udostępnione dla — szczegóły"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3A8D0EF-8EE8-45B2-B396-6FBDA87F8D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750e74c-419f-49d7-9bb1-c46283c76001"/>
    <ds:schemaRef ds:uri="35287338-ff91-4b50-b2d3-b89268c6095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C3ADE82-D2FB-4D82-9EFA-B11454196037}">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6D75364-93FE-48E7-A477-CCED144FA42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89</vt:i4>
      </vt:variant>
      <vt:variant>
        <vt:lpstr>Nazwane zakresy</vt:lpstr>
      </vt:variant>
      <vt:variant>
        <vt:i4>35</vt:i4>
      </vt:variant>
    </vt:vector>
  </HeadingPairs>
  <TitlesOfParts>
    <vt:vector size="124" baseType="lpstr">
      <vt:lpstr>P1_POWiR</vt:lpstr>
      <vt:lpstr>M (1)</vt:lpstr>
      <vt:lpstr>1.1</vt:lpstr>
      <vt:lpstr>1.2</vt:lpstr>
      <vt:lpstr>1.3</vt:lpstr>
      <vt:lpstr>1.4</vt:lpstr>
      <vt:lpstr>1.5</vt:lpstr>
      <vt:lpstr>M (2)</vt:lpstr>
      <vt:lpstr>2.1</vt:lpstr>
      <vt:lpstr>2.2</vt:lpstr>
      <vt:lpstr>2.3</vt:lpstr>
      <vt:lpstr>2.4</vt:lpstr>
      <vt:lpstr>2.5</vt:lpstr>
      <vt:lpstr>M (3)</vt:lpstr>
      <vt:lpstr>3.1</vt:lpstr>
      <vt:lpstr>3.2</vt:lpstr>
      <vt:lpstr>3.3</vt:lpstr>
      <vt:lpstr>3.4</vt:lpstr>
      <vt:lpstr>M (4)</vt:lpstr>
      <vt:lpstr>4.1</vt:lpstr>
      <vt:lpstr>4.2</vt:lpstr>
      <vt:lpstr>4.3</vt:lpstr>
      <vt:lpstr>4.4 (1)</vt:lpstr>
      <vt:lpstr>4.4 (2)</vt:lpstr>
      <vt:lpstr>4.5 (1)</vt:lpstr>
      <vt:lpstr>4.5 (2)</vt:lpstr>
      <vt:lpstr>4.6</vt:lpstr>
      <vt:lpstr>M (5)</vt:lpstr>
      <vt:lpstr>5.1</vt:lpstr>
      <vt:lpstr>5.2</vt:lpstr>
      <vt:lpstr>5.3</vt:lpstr>
      <vt:lpstr>M (6)</vt:lpstr>
      <vt:lpstr>6.1</vt:lpstr>
      <vt:lpstr>6.2</vt:lpstr>
      <vt:lpstr>6.3</vt:lpstr>
      <vt:lpstr>M (7)</vt:lpstr>
      <vt:lpstr>7.1</vt:lpstr>
      <vt:lpstr>7.2</vt:lpstr>
      <vt:lpstr>7.3</vt:lpstr>
      <vt:lpstr>M (8)</vt:lpstr>
      <vt:lpstr>8.1</vt:lpstr>
      <vt:lpstr>8.2</vt:lpstr>
      <vt:lpstr>8.3</vt:lpstr>
      <vt:lpstr>M (9)</vt:lpstr>
      <vt:lpstr>9.1</vt:lpstr>
      <vt:lpstr>9.2</vt:lpstr>
      <vt:lpstr>M (10)</vt:lpstr>
      <vt:lpstr>10.1</vt:lpstr>
      <vt:lpstr>10.2</vt:lpstr>
      <vt:lpstr>M (11)</vt:lpstr>
      <vt:lpstr>11.1</vt:lpstr>
      <vt:lpstr>11.2</vt:lpstr>
      <vt:lpstr>11.3</vt:lpstr>
      <vt:lpstr>M (12)</vt:lpstr>
      <vt:lpstr>12.1</vt:lpstr>
      <vt:lpstr>12.2</vt:lpstr>
      <vt:lpstr>12.3</vt:lpstr>
      <vt:lpstr>12.4</vt:lpstr>
      <vt:lpstr>M (13)</vt:lpstr>
      <vt:lpstr>13.1</vt:lpstr>
      <vt:lpstr>13.2</vt:lpstr>
      <vt:lpstr>M (14)</vt:lpstr>
      <vt:lpstr>14.1 (1)</vt:lpstr>
      <vt:lpstr>14.1 (2)</vt:lpstr>
      <vt:lpstr>14.2 (1)</vt:lpstr>
      <vt:lpstr>14.2 (2)</vt:lpstr>
      <vt:lpstr>14.3 (2)</vt:lpstr>
      <vt:lpstr>M (15)</vt:lpstr>
      <vt:lpstr>15.1</vt:lpstr>
      <vt:lpstr>15.2</vt:lpstr>
      <vt:lpstr>15.3</vt:lpstr>
      <vt:lpstr>15.4</vt:lpstr>
      <vt:lpstr>15.5</vt:lpstr>
      <vt:lpstr>14.3 (1)</vt:lpstr>
      <vt:lpstr>15.6</vt:lpstr>
      <vt:lpstr>M (16)</vt:lpstr>
      <vt:lpstr>16.1</vt:lpstr>
      <vt:lpstr>16.2</vt:lpstr>
      <vt:lpstr>M (17)</vt:lpstr>
      <vt:lpstr>17.1</vt:lpstr>
      <vt:lpstr>17.2</vt:lpstr>
      <vt:lpstr>17.3</vt:lpstr>
      <vt:lpstr>17.4</vt:lpstr>
      <vt:lpstr>17.5</vt:lpstr>
      <vt:lpstr>17.6</vt:lpstr>
      <vt:lpstr>M (18)</vt:lpstr>
      <vt:lpstr>18.1</vt:lpstr>
      <vt:lpstr>18.2</vt:lpstr>
      <vt:lpstr>listy</vt:lpstr>
      <vt:lpstr>KEK_E1</vt:lpstr>
      <vt:lpstr>KEK_P1</vt:lpstr>
      <vt:lpstr>KEK_Z1</vt:lpstr>
      <vt:lpstr>KEK_Z2</vt:lpstr>
      <vt:lpstr>KEU_E1</vt:lpstr>
      <vt:lpstr>KEU_P1</vt:lpstr>
      <vt:lpstr>KEU_Z1</vt:lpstr>
      <vt:lpstr>KEU_Z2</vt:lpstr>
      <vt:lpstr>KEW_E1</vt:lpstr>
      <vt:lpstr>KEW_P1</vt:lpstr>
      <vt:lpstr>KEW_Z1</vt:lpstr>
      <vt:lpstr>KEW_Z2</vt:lpstr>
      <vt:lpstr>METODY</vt:lpstr>
      <vt:lpstr>PRAC_STUD</vt:lpstr>
      <vt:lpstr>'M (1)'!Print_Area</vt:lpstr>
      <vt:lpstr>'M (10)'!Print_Area</vt:lpstr>
      <vt:lpstr>'M (11)'!Print_Area</vt:lpstr>
      <vt:lpstr>'M (12)'!Print_Area</vt:lpstr>
      <vt:lpstr>'M (13)'!Print_Area</vt:lpstr>
      <vt:lpstr>'M (14)'!Print_Area</vt:lpstr>
      <vt:lpstr>'M (15)'!Print_Area</vt:lpstr>
      <vt:lpstr>'M (16)'!Print_Area</vt:lpstr>
      <vt:lpstr>'M (17)'!Print_Area</vt:lpstr>
      <vt:lpstr>'M (18)'!Print_Area</vt:lpstr>
      <vt:lpstr>'M (2)'!Print_Area</vt:lpstr>
      <vt:lpstr>'M (3)'!Print_Area</vt:lpstr>
      <vt:lpstr>'M (4)'!Print_Area</vt:lpstr>
      <vt:lpstr>'M (5)'!Print_Area</vt:lpstr>
      <vt:lpstr>'M (6)'!Print_Area</vt:lpstr>
      <vt:lpstr>'M (7)'!Print_Area</vt:lpstr>
      <vt:lpstr>'M (8)'!Print_Area</vt:lpstr>
      <vt:lpstr>'M (9)'!Print_Area</vt:lpstr>
      <vt:lpstr>P1_POWiR!Print_Area</vt:lpstr>
      <vt:lpstr>STATUS</vt:lpstr>
      <vt:lpstr>ZAL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Agata Mikołajczak</dc:creator>
  <cp:keywords/>
  <dc:description/>
  <cp:lastModifiedBy>Kamila</cp:lastModifiedBy>
  <cp:revision/>
  <cp:lastPrinted>2022-12-07T23:32:38Z</cp:lastPrinted>
  <dcterms:created xsi:type="dcterms:W3CDTF">2019-07-09T12:30:06Z</dcterms:created>
  <dcterms:modified xsi:type="dcterms:W3CDTF">2023-01-25T07:21:27Z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0x01010092E91AAC8AE498449AF29DB644DA4F16</vt:lpwstr>
  </property>
</Properties>
</file>