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en_skoroszyt" defaultThemeVersion="166925"/>
  <mc:AlternateContent xmlns:mc="http://schemas.openxmlformats.org/markup-compatibility/2006">
    <mc:Choice Requires="x15">
      <x15ac:absPath xmlns:x15ac="http://schemas.microsoft.com/office/spreadsheetml/2010/11/ac" url="D:\PR Szkoły\Sylabusy\2020\E1\"/>
    </mc:Choice>
  </mc:AlternateContent>
  <xr:revisionPtr revIDLastSave="0" documentId="13_ncr:1_{B12B42F8-0968-4762-9F7A-06F7A440CACD}" xr6:coauthVersionLast="45" xr6:coauthVersionMax="45" xr10:uidLastSave="{00000000-0000-0000-0000-000000000000}"/>
  <bookViews>
    <workbookView xWindow="-120" yWindow="-120" windowWidth="38640" windowHeight="21240" tabRatio="907" xr2:uid="{00000000-000D-0000-FFFF-FFFF00000000}"/>
  </bookViews>
  <sheets>
    <sheet name="E1_LST" sheetId="1" r:id="rId1"/>
    <sheet name="M (1)" sheetId="2" r:id="rId2"/>
    <sheet name="1.1. " sheetId="3" r:id="rId3"/>
    <sheet name="1.2" sheetId="6" r:id="rId4"/>
    <sheet name="1.3" sheetId="7" r:id="rId5"/>
    <sheet name="1.4" sheetId="8" r:id="rId6"/>
    <sheet name="1.5" sheetId="9" r:id="rId7"/>
    <sheet name="M (2)" sheetId="5" r:id="rId8"/>
    <sheet name="2.1" sheetId="10" r:id="rId9"/>
    <sheet name="2.2" sheetId="11" r:id="rId10"/>
    <sheet name="2.3" sheetId="12" r:id="rId11"/>
    <sheet name="2.4" sheetId="13" r:id="rId12"/>
    <sheet name="M (3)" sheetId="14" r:id="rId13"/>
    <sheet name="3.1" sheetId="15" r:id="rId14"/>
    <sheet name="3.2" sheetId="16" r:id="rId15"/>
    <sheet name="3.3" sheetId="17" r:id="rId16"/>
    <sheet name="3.4" sheetId="18" r:id="rId17"/>
    <sheet name="M (4)" sheetId="19" r:id="rId18"/>
    <sheet name="4.1" sheetId="20" r:id="rId19"/>
    <sheet name="4.2" sheetId="21" r:id="rId20"/>
    <sheet name="M (5)" sheetId="22" r:id="rId21"/>
    <sheet name="5.1" sheetId="23" r:id="rId22"/>
    <sheet name="5.2" sheetId="24" r:id="rId23"/>
    <sheet name="5.3" sheetId="25" r:id="rId24"/>
    <sheet name="M (6)" sheetId="26" r:id="rId25"/>
    <sheet name="6.1" sheetId="27" r:id="rId26"/>
    <sheet name="6.2" sheetId="28" r:id="rId27"/>
    <sheet name="6.3" sheetId="29" r:id="rId28"/>
    <sheet name="M (7)" sheetId="30" r:id="rId29"/>
    <sheet name="7.1" sheetId="31" r:id="rId30"/>
    <sheet name="7.2" sheetId="32" r:id="rId31"/>
    <sheet name="M (8)" sheetId="33" r:id="rId32"/>
    <sheet name="8.1" sheetId="34" r:id="rId33"/>
    <sheet name="8.2" sheetId="35" r:id="rId34"/>
    <sheet name="8.3" sheetId="36" r:id="rId35"/>
    <sheet name="8.4" sheetId="37" r:id="rId36"/>
    <sheet name="M (9)" sheetId="38" r:id="rId37"/>
    <sheet name="9.1" sheetId="39" r:id="rId38"/>
    <sheet name="9.2" sheetId="40" r:id="rId39"/>
    <sheet name="M (10)" sheetId="41" r:id="rId40"/>
    <sheet name="10.1" sheetId="43" r:id="rId41"/>
    <sheet name="10.2" sheetId="44" r:id="rId42"/>
    <sheet name="10.3" sheetId="45" r:id="rId43"/>
    <sheet name="M (11)" sheetId="46" r:id="rId44"/>
    <sheet name="11.1" sheetId="47" r:id="rId45"/>
    <sheet name="11.2" sheetId="48" r:id="rId46"/>
    <sheet name="11.3" sheetId="49" r:id="rId47"/>
    <sheet name="M (12)" sheetId="50" r:id="rId48"/>
    <sheet name="12.1" sheetId="51" r:id="rId49"/>
    <sheet name="M (13)" sheetId="52" r:id="rId50"/>
    <sheet name="13.1" sheetId="53" r:id="rId51"/>
    <sheet name="M (14)" sheetId="54" r:id="rId52"/>
    <sheet name="14.1" sheetId="55" r:id="rId53"/>
    <sheet name="14.2" sheetId="56" r:id="rId54"/>
    <sheet name="14.3" sheetId="57" r:id="rId55"/>
    <sheet name="M (15)" sheetId="58" r:id="rId56"/>
    <sheet name="15.1" sheetId="59" r:id="rId57"/>
    <sheet name="15.2" sheetId="60" r:id="rId58"/>
    <sheet name="M (16)" sheetId="61" r:id="rId59"/>
    <sheet name="16.1" sheetId="62" r:id="rId60"/>
    <sheet name="listy" sheetId="4" state="hidden" r:id="rId61"/>
  </sheets>
  <definedNames>
    <definedName name="KEK_E1">listy!$C$44:$C$54</definedName>
    <definedName name="KEK_Z1">listy!$C$3:$C$10</definedName>
    <definedName name="KEK_Z2">listy!$C$24:$C$33</definedName>
    <definedName name="KEU_E1">listy!$B$44:$B$57</definedName>
    <definedName name="KEU_Z1">listy!$B$3:$B$15</definedName>
    <definedName name="KEU_Z2">listy!$B$24:$B$40</definedName>
    <definedName name="KEW_E1">listy!$A$44:$A$56</definedName>
    <definedName name="KEW_Z1">listy!$A$3:$A$19</definedName>
    <definedName name="KEW_Z2">listy!$A$24:$A$39</definedName>
    <definedName name="METODY">listy!$E$2:$E$20</definedName>
    <definedName name="_xlnm.Print_Area" localSheetId="0">E1_LST!$A$1:$I$78</definedName>
    <definedName name="_xlnm.Print_Area" localSheetId="1">'M (1)'!$A$1:$R$29</definedName>
    <definedName name="_xlnm.Print_Area" localSheetId="39">'M (10)'!$A$1:$R$29</definedName>
    <definedName name="_xlnm.Print_Area" localSheetId="43">'M (11)'!$A$1:$R$29</definedName>
    <definedName name="_xlnm.Print_Area" localSheetId="47">'M (12)'!$A$1:$R$29</definedName>
    <definedName name="_xlnm.Print_Area" localSheetId="49">'M (13)'!$A$1:$R$29</definedName>
    <definedName name="_xlnm.Print_Area" localSheetId="51">'M (14)'!$A$1:$R$29</definedName>
    <definedName name="_xlnm.Print_Area" localSheetId="55">'M (15)'!$A$1:$R$29</definedName>
    <definedName name="_xlnm.Print_Area" localSheetId="58">'M (16)'!$A$1:$R$29</definedName>
    <definedName name="_xlnm.Print_Area" localSheetId="7">'M (2)'!$A$1:$R$29</definedName>
    <definedName name="_xlnm.Print_Area" localSheetId="12">'M (3)'!$A$1:$R$29</definedName>
    <definedName name="_xlnm.Print_Area" localSheetId="17">'M (4)'!$A$1:$R$29</definedName>
    <definedName name="_xlnm.Print_Area" localSheetId="20">'M (5)'!$A$1:$R$29</definedName>
    <definedName name="_xlnm.Print_Area" localSheetId="24">'M (6)'!$A$1:$R$29</definedName>
    <definedName name="_xlnm.Print_Area" localSheetId="28">'M (7)'!$A$1:$R$29</definedName>
    <definedName name="_xlnm.Print_Area" localSheetId="31">'M (8)'!$A$1:$R$29</definedName>
    <definedName name="_xlnm.Print_Area" localSheetId="36">'M (9)'!$A$1:$R$29</definedName>
    <definedName name="PRAC_STUD">listy!$K$2:$K$13</definedName>
    <definedName name="STATUS">listy!$I$2:$I$4</definedName>
    <definedName name="Z_2B25EEF0_7897_445A_813D_5229DF00C686_.wvu.PrintArea" localSheetId="0" hidden="1">E1_LST!$A$1:$I$78</definedName>
    <definedName name="Z_2B25EEF0_7897_445A_813D_5229DF00C686_.wvu.PrintArea" localSheetId="1" hidden="1">'M (1)'!$A$1:$R$29</definedName>
    <definedName name="Z_2B25EEF0_7897_445A_813D_5229DF00C686_.wvu.PrintArea" localSheetId="39" hidden="1">'M (10)'!$A$1:$R$29</definedName>
    <definedName name="Z_2B25EEF0_7897_445A_813D_5229DF00C686_.wvu.PrintArea" localSheetId="43" hidden="1">'M (11)'!$A$1:$R$29</definedName>
    <definedName name="Z_2B25EEF0_7897_445A_813D_5229DF00C686_.wvu.PrintArea" localSheetId="47" hidden="1">'M (12)'!$A$1:$R$29</definedName>
    <definedName name="Z_2B25EEF0_7897_445A_813D_5229DF00C686_.wvu.PrintArea" localSheetId="49" hidden="1">'M (13)'!$A$1:$R$29</definedName>
    <definedName name="Z_2B25EEF0_7897_445A_813D_5229DF00C686_.wvu.PrintArea" localSheetId="51" hidden="1">'M (14)'!$A$1:$R$29</definedName>
    <definedName name="Z_2B25EEF0_7897_445A_813D_5229DF00C686_.wvu.PrintArea" localSheetId="55" hidden="1">'M (15)'!$A$1:$R$29</definedName>
    <definedName name="Z_2B25EEF0_7897_445A_813D_5229DF00C686_.wvu.PrintArea" localSheetId="58" hidden="1">'M (16)'!$A$1:$R$29</definedName>
    <definedName name="Z_2B25EEF0_7897_445A_813D_5229DF00C686_.wvu.PrintArea" localSheetId="7" hidden="1">'M (2)'!$A$1:$R$29</definedName>
    <definedName name="Z_2B25EEF0_7897_445A_813D_5229DF00C686_.wvu.PrintArea" localSheetId="12" hidden="1">'M (3)'!$A$1:$R$29</definedName>
    <definedName name="Z_2B25EEF0_7897_445A_813D_5229DF00C686_.wvu.PrintArea" localSheetId="17" hidden="1">'M (4)'!$A$1:$R$29</definedName>
    <definedName name="Z_2B25EEF0_7897_445A_813D_5229DF00C686_.wvu.PrintArea" localSheetId="20" hidden="1">'M (5)'!$A$1:$R$29</definedName>
    <definedName name="Z_2B25EEF0_7897_445A_813D_5229DF00C686_.wvu.PrintArea" localSheetId="24" hidden="1">'M (6)'!$A$1:$R$29</definedName>
    <definedName name="Z_2B25EEF0_7897_445A_813D_5229DF00C686_.wvu.PrintArea" localSheetId="28" hidden="1">'M (7)'!$A$1:$R$29</definedName>
    <definedName name="Z_2B25EEF0_7897_445A_813D_5229DF00C686_.wvu.PrintArea" localSheetId="31" hidden="1">'M (8)'!$A$1:$R$29</definedName>
    <definedName name="Z_2B25EEF0_7897_445A_813D_5229DF00C686_.wvu.PrintArea" localSheetId="36" hidden="1">'M (9)'!$A$1:$R$29</definedName>
    <definedName name="Z_2B25EEF0_7897_445A_813D_5229DF00C686_.wvu.Rows" localSheetId="2" hidden="1">'1.1. '!$29:$33,'1.1. '!$44:$53</definedName>
    <definedName name="Z_2B25EEF0_7897_445A_813D_5229DF00C686_.wvu.Rows" localSheetId="3" hidden="1">'1.2'!$24:$33,'1.2'!$44:$53,'1.2'!$64:$68</definedName>
    <definedName name="Z_2B25EEF0_7897_445A_813D_5229DF00C686_.wvu.Rows" localSheetId="4" hidden="1">'1.3'!$24:$33,'1.3'!$44:$53,'1.3'!$64:$68</definedName>
    <definedName name="Z_2B25EEF0_7897_445A_813D_5229DF00C686_.wvu.Rows" localSheetId="5" hidden="1">'1.4'!$24:$33,'1.4'!$44:$53,'1.4'!$64:$68</definedName>
    <definedName name="Z_2B25EEF0_7897_445A_813D_5229DF00C686_.wvu.Rows" localSheetId="6" hidden="1">'1.5'!$29:$33,'1.5'!$44:$53,'1.5'!$64:$68</definedName>
    <definedName name="Z_2B25EEF0_7897_445A_813D_5229DF00C686_.wvu.Rows" localSheetId="40" hidden="1">'10.1'!$29:$33,'10.1'!$44:$53,'10.1'!$64:$68</definedName>
    <definedName name="Z_2B25EEF0_7897_445A_813D_5229DF00C686_.wvu.Rows" localSheetId="41" hidden="1">'10.2'!$24:$33,'10.2'!$44:$53,'10.2'!$64:$68</definedName>
    <definedName name="Z_2B25EEF0_7897_445A_813D_5229DF00C686_.wvu.Rows" localSheetId="42" hidden="1">'10.3'!$24:$33,'10.3'!$44:$53,'10.3'!$64:$68</definedName>
    <definedName name="Z_2B25EEF0_7897_445A_813D_5229DF00C686_.wvu.Rows" localSheetId="45" hidden="1">'11.2'!$24:$33,'11.2'!$44:$53,'11.2'!$64:$68</definedName>
    <definedName name="Z_2B25EEF0_7897_445A_813D_5229DF00C686_.wvu.Rows" localSheetId="46" hidden="1">'11.3'!$24:$33,'11.3'!$44:$53,'11.3'!$64:$68</definedName>
    <definedName name="Z_2B25EEF0_7897_445A_813D_5229DF00C686_.wvu.Rows" localSheetId="48" hidden="1">'12.1'!$24:$33,'12.1'!$49:$53,'12.1'!$64:$68</definedName>
    <definedName name="Z_2B25EEF0_7897_445A_813D_5229DF00C686_.wvu.Rows" localSheetId="50" hidden="1">'13.1'!$24:$33,'13.1'!$44:$53,'13.1'!$64:$68</definedName>
    <definedName name="Z_2B25EEF0_7897_445A_813D_5229DF00C686_.wvu.Rows" localSheetId="52" hidden="1">'14.1'!$24:$33,'14.1'!$49:$53,'14.1'!$64:$68</definedName>
    <definedName name="Z_2B25EEF0_7897_445A_813D_5229DF00C686_.wvu.Rows" localSheetId="53" hidden="1">'14.2'!$24:$33,'14.2'!$44:$53,'14.2'!$64:$68</definedName>
    <definedName name="Z_2B25EEF0_7897_445A_813D_5229DF00C686_.wvu.Rows" localSheetId="54" hidden="1">'14.3'!$24:$33,'14.3'!$44:$53</definedName>
    <definedName name="Z_2B25EEF0_7897_445A_813D_5229DF00C686_.wvu.Rows" localSheetId="8" hidden="1">'2.1'!$24:$33,'2.1'!$49:$53,'2.1'!$64:$68</definedName>
    <definedName name="Z_2B25EEF0_7897_445A_813D_5229DF00C686_.wvu.Rows" localSheetId="9" hidden="1">'2.2'!$29:$33,'2.2'!$49:$53</definedName>
    <definedName name="Z_2B25EEF0_7897_445A_813D_5229DF00C686_.wvu.Rows" localSheetId="10" hidden="1">'2.3'!$44:$53</definedName>
    <definedName name="Z_2B25EEF0_7897_445A_813D_5229DF00C686_.wvu.Rows" localSheetId="11" hidden="1">'2.4'!$29:$33</definedName>
    <definedName name="Z_2B25EEF0_7897_445A_813D_5229DF00C686_.wvu.Rows" localSheetId="13" hidden="1">'3.1'!$29:$33</definedName>
    <definedName name="Z_2B25EEF0_7897_445A_813D_5229DF00C686_.wvu.Rows" localSheetId="14" hidden="1">'3.2'!$29:$33</definedName>
    <definedName name="Z_2B25EEF0_7897_445A_813D_5229DF00C686_.wvu.Rows" localSheetId="15" hidden="1">'3.3'!$24:$33,'3.3'!$44:$53,'3.3'!$64:$68</definedName>
    <definedName name="Z_2B25EEF0_7897_445A_813D_5229DF00C686_.wvu.Rows" localSheetId="16" hidden="1">'3.4'!$24:$33,'3.4'!$44:$53,'3.4'!$64:$68</definedName>
    <definedName name="Z_2B25EEF0_7897_445A_813D_5229DF00C686_.wvu.Rows" localSheetId="18" hidden="1">'4.1'!$24:$33,'4.1'!$44:$53,'4.1'!$64:$68</definedName>
    <definedName name="Z_2B25EEF0_7897_445A_813D_5229DF00C686_.wvu.Rows" localSheetId="21" hidden="1">'5.1'!$29:$33,'5.1'!$49:$53</definedName>
    <definedName name="Z_2B25EEF0_7897_445A_813D_5229DF00C686_.wvu.Rows" localSheetId="22" hidden="1">'5.2'!$29:$33</definedName>
    <definedName name="Z_2B25EEF0_7897_445A_813D_5229DF00C686_.wvu.Rows" localSheetId="23" hidden="1">'5.3'!$24:$33,'5.3'!$44:$53,'5.3'!$64:$68</definedName>
    <definedName name="Z_2B25EEF0_7897_445A_813D_5229DF00C686_.wvu.Rows" localSheetId="25" hidden="1">'6.1'!$29:$33</definedName>
    <definedName name="Z_2B25EEF0_7897_445A_813D_5229DF00C686_.wvu.Rows" localSheetId="27" hidden="1">'6.3'!$29:$33,'6.3'!$49:$53</definedName>
    <definedName name="Z_2B25EEF0_7897_445A_813D_5229DF00C686_.wvu.Rows" localSheetId="30" hidden="1">'7.2'!$29:$33,'7.2'!$49:$53</definedName>
    <definedName name="Z_2B25EEF0_7897_445A_813D_5229DF00C686_.wvu.Rows" localSheetId="32" hidden="1">'8.1'!$24:$33,'8.1'!$44:$53,'8.1'!$64:$68</definedName>
    <definedName name="Z_2B25EEF0_7897_445A_813D_5229DF00C686_.wvu.Rows" localSheetId="33" hidden="1">'8.2'!$64:$68</definedName>
    <definedName name="Z_2B25EEF0_7897_445A_813D_5229DF00C686_.wvu.Rows" localSheetId="35" hidden="1">'8.4'!$24:$33,'8.4'!$44:$53,'8.4'!$64:$68</definedName>
    <definedName name="Z_2B25EEF0_7897_445A_813D_5229DF00C686_.wvu.Rows" localSheetId="37" hidden="1">'9.1'!$24:$33,'9.1'!$44:$53,'9.1'!$64:$68</definedName>
    <definedName name="Z_2B25EEF0_7897_445A_813D_5229DF00C686_.wvu.Rows" localSheetId="38" hidden="1">'9.2'!$24:$33,'9.2'!$44:$53,'9.2'!$64:$68</definedName>
    <definedName name="ZAL">listy!$G$2:$G$13</definedName>
  </definedNames>
  <calcPr calcId="191029"/>
  <customWorkbookViews>
    <customWorkbookView name="ed1" guid="{2B25EEF0-7897-445A-813D-5229DF00C686}" maximized="1" xWindow="1592" yWindow="-8" windowWidth="1936" windowHeight="1066" tabRatio="907"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 i="52" l="1"/>
  <c r="D16" i="1" l="1"/>
  <c r="I71" i="1" l="1"/>
  <c r="H71" i="1" s="1"/>
  <c r="J26" i="54" l="1"/>
  <c r="H28" i="54"/>
  <c r="F88" i="18" l="1"/>
  <c r="N5" i="18"/>
  <c r="D4" i="18"/>
  <c r="S7" i="18"/>
  <c r="G71" i="18" l="1"/>
  <c r="G71" i="53" l="1"/>
  <c r="G72" i="53"/>
  <c r="F88" i="53"/>
  <c r="H27" i="54" l="1"/>
  <c r="D5" i="18"/>
  <c r="I70" i="1" l="1"/>
  <c r="H70" i="1" s="1"/>
  <c r="I69" i="1"/>
  <c r="H69" i="1" s="1"/>
  <c r="I62" i="1"/>
  <c r="H62" i="1" s="1"/>
  <c r="I61" i="1"/>
  <c r="H61" i="1" s="1"/>
  <c r="I60" i="1"/>
  <c r="H60" i="1" s="1"/>
  <c r="I53" i="1"/>
  <c r="H53" i="1" s="1"/>
  <c r="I52" i="1"/>
  <c r="H52" i="1" s="1"/>
  <c r="I58" i="1" l="1"/>
  <c r="H58" i="1" s="1"/>
  <c r="I57" i="1"/>
  <c r="H57" i="1" s="1"/>
  <c r="I56" i="1"/>
  <c r="H56" i="1" s="1"/>
  <c r="I50" i="1"/>
  <c r="H50" i="1" s="1"/>
  <c r="I49" i="1"/>
  <c r="H49" i="1" s="1"/>
  <c r="I48" i="1"/>
  <c r="H48" i="1" s="1"/>
  <c r="I47" i="1"/>
  <c r="H47" i="1" s="1"/>
  <c r="I44" i="1"/>
  <c r="H44" i="1" s="1"/>
  <c r="I43" i="1"/>
  <c r="H43" i="1" s="1"/>
  <c r="I41" i="1"/>
  <c r="H41" i="1" s="1"/>
  <c r="I40" i="1"/>
  <c r="H40" i="1" s="1"/>
  <c r="I39" i="1"/>
  <c r="H39" i="1" s="1"/>
  <c r="I37" i="1"/>
  <c r="H37" i="1" s="1"/>
  <c r="I36" i="1"/>
  <c r="H36" i="1" s="1"/>
  <c r="I35" i="1"/>
  <c r="H35" i="1" s="1"/>
  <c r="I32" i="1"/>
  <c r="H32" i="1" s="1"/>
  <c r="I31" i="1"/>
  <c r="H31" i="1" s="1"/>
  <c r="I29" i="1"/>
  <c r="H29" i="1" s="1"/>
  <c r="I28" i="1"/>
  <c r="H28" i="1" s="1"/>
  <c r="I27" i="1"/>
  <c r="H27" i="1" s="1"/>
  <c r="I26" i="1"/>
  <c r="H26" i="1" s="1"/>
  <c r="I20" i="1"/>
  <c r="H20" i="1" s="1"/>
  <c r="I19" i="1"/>
  <c r="H19" i="1" s="1"/>
  <c r="I18" i="1"/>
  <c r="H18" i="1" s="1"/>
  <c r="I17" i="1"/>
  <c r="H17" i="1" s="1"/>
  <c r="I15" i="1"/>
  <c r="H15" i="1" s="1"/>
  <c r="I14" i="1"/>
  <c r="H14" i="1" s="1"/>
  <c r="I13" i="1"/>
  <c r="H13" i="1" s="1"/>
  <c r="I12" i="1"/>
  <c r="H12" i="1" s="1"/>
  <c r="I11" i="1"/>
  <c r="H11" i="1" s="1"/>
  <c r="H51" i="1" l="1"/>
  <c r="I51" i="1"/>
  <c r="F88" i="62" l="1"/>
  <c r="G71" i="62"/>
  <c r="Q5" i="62"/>
  <c r="S7" i="62"/>
  <c r="N5" i="62"/>
  <c r="D5" i="62"/>
  <c r="D4" i="62"/>
  <c r="D3" i="62"/>
  <c r="A3" i="62"/>
  <c r="G72" i="62"/>
  <c r="I7" i="62"/>
  <c r="G7" i="62"/>
  <c r="E7" i="62"/>
  <c r="D7" i="62"/>
  <c r="A1" i="62"/>
  <c r="B28" i="61"/>
  <c r="B27" i="61"/>
  <c r="D26" i="61"/>
  <c r="B26" i="61"/>
  <c r="I7" i="60"/>
  <c r="G7" i="60"/>
  <c r="I7" i="59"/>
  <c r="G7" i="59"/>
  <c r="P4" i="61"/>
  <c r="C4" i="61"/>
  <c r="C3" i="61"/>
  <c r="E6" i="61"/>
  <c r="C6" i="61"/>
  <c r="A1" i="61"/>
  <c r="F88" i="60"/>
  <c r="G71" i="60"/>
  <c r="S7" i="60"/>
  <c r="N5" i="60"/>
  <c r="D5" i="60"/>
  <c r="D4" i="60"/>
  <c r="G72" i="60"/>
  <c r="E7" i="60"/>
  <c r="D7" i="60"/>
  <c r="Q5" i="60"/>
  <c r="D3" i="60"/>
  <c r="A3" i="60"/>
  <c r="A1" i="60"/>
  <c r="F88" i="59"/>
  <c r="G71" i="59"/>
  <c r="Q5" i="59"/>
  <c r="S7" i="59"/>
  <c r="N5" i="59"/>
  <c r="D5" i="59"/>
  <c r="D4" i="59"/>
  <c r="D3" i="59"/>
  <c r="A3" i="59"/>
  <c r="G72" i="59"/>
  <c r="E7" i="59"/>
  <c r="D7" i="59"/>
  <c r="A1" i="59"/>
  <c r="E28" i="58"/>
  <c r="E27" i="58"/>
  <c r="F26" i="58"/>
  <c r="B28" i="58"/>
  <c r="B27" i="58"/>
  <c r="D26" i="58"/>
  <c r="E26" i="58"/>
  <c r="B26" i="58"/>
  <c r="P4" i="58"/>
  <c r="C4" i="58"/>
  <c r="C3" i="58"/>
  <c r="E6" i="58"/>
  <c r="C6" i="58"/>
  <c r="A1" i="58"/>
  <c r="F88" i="57"/>
  <c r="G84" i="57"/>
  <c r="G71" i="57"/>
  <c r="S7" i="57"/>
  <c r="N5" i="57"/>
  <c r="D5" i="57"/>
  <c r="D4" i="57"/>
  <c r="G72" i="57"/>
  <c r="I7" i="57"/>
  <c r="G7" i="57"/>
  <c r="E7" i="57"/>
  <c r="D7" i="57"/>
  <c r="Q5" i="57"/>
  <c r="D3" i="57"/>
  <c r="A3" i="57"/>
  <c r="A1" i="57"/>
  <c r="F88" i="56"/>
  <c r="G84" i="56"/>
  <c r="G71" i="56"/>
  <c r="S7" i="56"/>
  <c r="N5" i="56"/>
  <c r="D5" i="56"/>
  <c r="D4" i="56"/>
  <c r="G72" i="56"/>
  <c r="I7" i="56"/>
  <c r="G7" i="56"/>
  <c r="E7" i="56"/>
  <c r="D7" i="56"/>
  <c r="Q5" i="56"/>
  <c r="D3" i="56"/>
  <c r="A3" i="56"/>
  <c r="A1" i="56"/>
  <c r="F88" i="55"/>
  <c r="G84" i="55"/>
  <c r="G71" i="55"/>
  <c r="G7" i="55"/>
  <c r="I7" i="55"/>
  <c r="S7" i="55"/>
  <c r="Q5" i="55"/>
  <c r="N5" i="55"/>
  <c r="D5" i="55"/>
  <c r="D4" i="55"/>
  <c r="D3" i="55"/>
  <c r="A3" i="55"/>
  <c r="G72" i="55"/>
  <c r="E7" i="55"/>
  <c r="D7" i="55"/>
  <c r="A1" i="55"/>
  <c r="E28" i="54"/>
  <c r="E27" i="54"/>
  <c r="F26" i="54"/>
  <c r="B28" i="54"/>
  <c r="B27" i="54"/>
  <c r="D26" i="54"/>
  <c r="H26" i="54"/>
  <c r="E26" i="54"/>
  <c r="B26" i="54"/>
  <c r="P4" i="54"/>
  <c r="C4" i="54"/>
  <c r="C3" i="54"/>
  <c r="E6" i="54"/>
  <c r="C6" i="54"/>
  <c r="A1" i="54"/>
  <c r="G7" i="51"/>
  <c r="I7" i="51"/>
  <c r="G7" i="53"/>
  <c r="I7" i="53"/>
  <c r="S7" i="53"/>
  <c r="Q5" i="53"/>
  <c r="N5" i="53"/>
  <c r="D5" i="53"/>
  <c r="D4" i="53"/>
  <c r="D3" i="53"/>
  <c r="A3" i="53"/>
  <c r="E7" i="53"/>
  <c r="D7" i="53"/>
  <c r="A1" i="53"/>
  <c r="B28" i="52"/>
  <c r="B27" i="52"/>
  <c r="D26" i="52"/>
  <c r="B26" i="52"/>
  <c r="P4" i="52"/>
  <c r="C4" i="52"/>
  <c r="C3" i="52"/>
  <c r="E6" i="52"/>
  <c r="C6" i="52"/>
  <c r="F88" i="51"/>
  <c r="G71" i="51"/>
  <c r="S7" i="51"/>
  <c r="Q5" i="51"/>
  <c r="N5" i="51"/>
  <c r="D5" i="51"/>
  <c r="D4" i="51"/>
  <c r="D3" i="51"/>
  <c r="A3" i="51"/>
  <c r="G72" i="51"/>
  <c r="E7" i="51"/>
  <c r="D7" i="51"/>
  <c r="A1" i="51"/>
  <c r="B28" i="50"/>
  <c r="B27" i="50"/>
  <c r="D26" i="50"/>
  <c r="B26" i="50"/>
  <c r="P4" i="50"/>
  <c r="C4" i="50"/>
  <c r="C3" i="50"/>
  <c r="E6" i="50"/>
  <c r="C6" i="50"/>
  <c r="A1" i="50"/>
  <c r="F88" i="49"/>
  <c r="G84" i="49"/>
  <c r="G71" i="49"/>
  <c r="S7" i="49"/>
  <c r="N5" i="49"/>
  <c r="D5" i="49"/>
  <c r="D4" i="49"/>
  <c r="G72" i="49"/>
  <c r="I7" i="49"/>
  <c r="G7" i="49"/>
  <c r="E7" i="49"/>
  <c r="D7" i="49"/>
  <c r="Q5" i="49"/>
  <c r="D3" i="49"/>
  <c r="A3" i="49"/>
  <c r="A1" i="49"/>
  <c r="F88" i="48"/>
  <c r="G84" i="48"/>
  <c r="G71" i="48"/>
  <c r="S7" i="48"/>
  <c r="N5" i="48"/>
  <c r="D5" i="48"/>
  <c r="D4" i="48"/>
  <c r="G72" i="48"/>
  <c r="I7" i="48"/>
  <c r="G7" i="48"/>
  <c r="E7" i="48"/>
  <c r="D7" i="48"/>
  <c r="Q5" i="48"/>
  <c r="D3" i="48"/>
  <c r="A3" i="48"/>
  <c r="A1" i="48"/>
  <c r="F88" i="47"/>
  <c r="G84" i="47"/>
  <c r="G71" i="47"/>
  <c r="I7" i="47"/>
  <c r="G7" i="47"/>
  <c r="S7" i="47"/>
  <c r="Q5" i="47"/>
  <c r="N5" i="47"/>
  <c r="D5" i="47"/>
  <c r="D4" i="47"/>
  <c r="D3" i="47"/>
  <c r="A3" i="47"/>
  <c r="G72" i="47"/>
  <c r="E7" i="47"/>
  <c r="D7" i="47"/>
  <c r="A1" i="47"/>
  <c r="H28" i="46"/>
  <c r="H27" i="46"/>
  <c r="J26" i="46"/>
  <c r="E28" i="46"/>
  <c r="E27" i="46"/>
  <c r="F26" i="46"/>
  <c r="B28" i="46"/>
  <c r="B27" i="46"/>
  <c r="D26" i="46"/>
  <c r="H26" i="46"/>
  <c r="E26" i="46"/>
  <c r="B26" i="46"/>
  <c r="P4" i="46"/>
  <c r="C4" i="46"/>
  <c r="C3" i="46"/>
  <c r="E6" i="46"/>
  <c r="C6" i="46"/>
  <c r="A1" i="46"/>
  <c r="F88" i="45"/>
  <c r="G84" i="45"/>
  <c r="G71" i="45"/>
  <c r="S7" i="45"/>
  <c r="N5" i="45"/>
  <c r="D5" i="45"/>
  <c r="D4" i="45"/>
  <c r="G72" i="45"/>
  <c r="I7" i="45"/>
  <c r="G7" i="45"/>
  <c r="E7" i="45"/>
  <c r="D7" i="45"/>
  <c r="Q5" i="45"/>
  <c r="D3" i="45"/>
  <c r="A3" i="45"/>
  <c r="A1" i="45"/>
  <c r="F88" i="44"/>
  <c r="G84" i="44"/>
  <c r="G71" i="44"/>
  <c r="S7" i="44"/>
  <c r="N5" i="44"/>
  <c r="D5" i="44"/>
  <c r="D4" i="44"/>
  <c r="G72" i="44"/>
  <c r="I7" i="44"/>
  <c r="G7" i="44"/>
  <c r="E7" i="44"/>
  <c r="D7" i="44"/>
  <c r="Q5" i="44"/>
  <c r="D3" i="44"/>
  <c r="A3" i="44"/>
  <c r="A1" i="44"/>
  <c r="F88" i="43"/>
  <c r="G84" i="43"/>
  <c r="G71" i="43"/>
  <c r="I7" i="43"/>
  <c r="G7" i="43"/>
  <c r="S7" i="43"/>
  <c r="N5" i="43"/>
  <c r="D5" i="43"/>
  <c r="D4" i="43"/>
  <c r="Q5" i="43"/>
  <c r="D3" i="43"/>
  <c r="A3" i="43"/>
  <c r="G72" i="43"/>
  <c r="E7" i="43"/>
  <c r="D7" i="43"/>
  <c r="A1" i="43"/>
  <c r="H28" i="41"/>
  <c r="H27" i="41"/>
  <c r="J26" i="41"/>
  <c r="E28" i="41"/>
  <c r="E27" i="41"/>
  <c r="F26" i="41"/>
  <c r="B28" i="41"/>
  <c r="B27" i="41"/>
  <c r="D26" i="41"/>
  <c r="H26" i="41"/>
  <c r="E26" i="41"/>
  <c r="B26" i="41"/>
  <c r="P4" i="41"/>
  <c r="C4" i="41"/>
  <c r="C3" i="41"/>
  <c r="E6" i="41"/>
  <c r="C6" i="41"/>
  <c r="A1" i="41"/>
  <c r="F88" i="40"/>
  <c r="G84" i="40"/>
  <c r="G71" i="40"/>
  <c r="S7" i="40"/>
  <c r="N5" i="40"/>
  <c r="D5" i="40"/>
  <c r="D4" i="40"/>
  <c r="G72" i="40"/>
  <c r="I7" i="40"/>
  <c r="G7" i="40"/>
  <c r="E7" i="40"/>
  <c r="D7" i="40"/>
  <c r="Q5" i="40"/>
  <c r="D3" i="40"/>
  <c r="A3" i="40"/>
  <c r="A1" i="40"/>
  <c r="I7" i="39"/>
  <c r="G7" i="39"/>
  <c r="F88" i="39"/>
  <c r="G84" i="39"/>
  <c r="G71" i="39"/>
  <c r="S7" i="39"/>
  <c r="Q5" i="39"/>
  <c r="N5" i="39"/>
  <c r="D5" i="39"/>
  <c r="D4" i="39"/>
  <c r="D3" i="39"/>
  <c r="A3" i="39"/>
  <c r="G72" i="39"/>
  <c r="E7" i="39"/>
  <c r="D7" i="39"/>
  <c r="A1" i="39"/>
  <c r="E28" i="38"/>
  <c r="E27" i="38"/>
  <c r="F26" i="38"/>
  <c r="B28" i="38"/>
  <c r="B27" i="38"/>
  <c r="D26" i="38"/>
  <c r="E26" i="38"/>
  <c r="B26" i="38"/>
  <c r="P4" i="38"/>
  <c r="C4" i="38"/>
  <c r="C3" i="38"/>
  <c r="E6" i="38"/>
  <c r="C6" i="38"/>
  <c r="A1" i="38"/>
  <c r="F88" i="37"/>
  <c r="G84" i="37"/>
  <c r="G71" i="37"/>
  <c r="S7" i="37"/>
  <c r="N5" i="37"/>
  <c r="D5" i="37"/>
  <c r="D4" i="37"/>
  <c r="G72" i="37"/>
  <c r="I7" i="37"/>
  <c r="G7" i="37"/>
  <c r="E7" i="37"/>
  <c r="D7" i="37"/>
  <c r="Q5" i="37"/>
  <c r="D3" i="37"/>
  <c r="A3" i="37"/>
  <c r="A1" i="37"/>
  <c r="F88" i="36"/>
  <c r="G84" i="36"/>
  <c r="G71" i="36"/>
  <c r="S7" i="36"/>
  <c r="N5" i="36"/>
  <c r="D5" i="36"/>
  <c r="D4" i="36"/>
  <c r="G72" i="36"/>
  <c r="I7" i="36"/>
  <c r="G7" i="36"/>
  <c r="E7" i="36"/>
  <c r="D7" i="36"/>
  <c r="Q5" i="36"/>
  <c r="D3" i="36"/>
  <c r="A3" i="36"/>
  <c r="A1" i="36"/>
  <c r="F88" i="35"/>
  <c r="G84" i="35"/>
  <c r="G71" i="35"/>
  <c r="S7" i="35"/>
  <c r="N5" i="35"/>
  <c r="D5" i="35"/>
  <c r="D4" i="35"/>
  <c r="G72" i="35"/>
  <c r="I7" i="35"/>
  <c r="G7" i="35"/>
  <c r="E7" i="35"/>
  <c r="D7" i="35"/>
  <c r="Q5" i="35"/>
  <c r="D3" i="35"/>
  <c r="A3" i="35"/>
  <c r="A1" i="35"/>
  <c r="F88" i="34"/>
  <c r="G84" i="34"/>
  <c r="G71" i="34"/>
  <c r="I7" i="34"/>
  <c r="G7" i="34"/>
  <c r="S7" i="34"/>
  <c r="Q5" i="34"/>
  <c r="N5" i="34"/>
  <c r="D5" i="34"/>
  <c r="D4" i="34"/>
  <c r="D3" i="34"/>
  <c r="A3" i="34"/>
  <c r="G72" i="34"/>
  <c r="E7" i="34"/>
  <c r="D7" i="34"/>
  <c r="A1" i="34"/>
  <c r="K28" i="33"/>
  <c r="K27" i="33"/>
  <c r="M26" i="33"/>
  <c r="H28" i="33"/>
  <c r="H27" i="33"/>
  <c r="J26" i="33"/>
  <c r="E28" i="33"/>
  <c r="E27" i="33"/>
  <c r="F26" i="33"/>
  <c r="K26" i="33"/>
  <c r="H26" i="33"/>
  <c r="E26" i="33"/>
  <c r="B28" i="33"/>
  <c r="B27" i="33"/>
  <c r="D26" i="33"/>
  <c r="B26" i="33"/>
  <c r="P4" i="33"/>
  <c r="C4" i="33"/>
  <c r="C3" i="33"/>
  <c r="E6" i="33"/>
  <c r="C6" i="33"/>
  <c r="A1" i="33"/>
  <c r="F88" i="32"/>
  <c r="G84" i="32"/>
  <c r="G71" i="32"/>
  <c r="S7" i="32"/>
  <c r="N5" i="32"/>
  <c r="D5" i="32"/>
  <c r="D4" i="32"/>
  <c r="G72" i="32"/>
  <c r="I7" i="32"/>
  <c r="G7" i="32"/>
  <c r="E7" i="32"/>
  <c r="D7" i="32"/>
  <c r="Q5" i="32"/>
  <c r="D3" i="32"/>
  <c r="A3" i="32"/>
  <c r="A1" i="32"/>
  <c r="F88" i="31"/>
  <c r="G84" i="31"/>
  <c r="G71" i="31"/>
  <c r="I7" i="31"/>
  <c r="G7" i="31"/>
  <c r="S7" i="31"/>
  <c r="Q5" i="31"/>
  <c r="N5" i="31"/>
  <c r="D5" i="31"/>
  <c r="D4" i="31"/>
  <c r="D3" i="31"/>
  <c r="A3" i="31"/>
  <c r="G72" i="31"/>
  <c r="E7" i="31"/>
  <c r="D7" i="31"/>
  <c r="A1" i="31"/>
  <c r="E28" i="30"/>
  <c r="E27" i="30"/>
  <c r="F26" i="30"/>
  <c r="E26" i="30"/>
  <c r="B28" i="30"/>
  <c r="B27" i="30"/>
  <c r="D26" i="30"/>
  <c r="B26" i="30"/>
  <c r="P4" i="30"/>
  <c r="C4" i="30"/>
  <c r="C3" i="30"/>
  <c r="E6" i="30"/>
  <c r="C6" i="30"/>
  <c r="A1" i="30"/>
  <c r="F88" i="29"/>
  <c r="G84" i="29"/>
  <c r="G71" i="29"/>
  <c r="S7" i="29"/>
  <c r="N5" i="29"/>
  <c r="D5" i="29"/>
  <c r="D4" i="29"/>
  <c r="G72" i="29"/>
  <c r="I7" i="29"/>
  <c r="G7" i="29"/>
  <c r="E7" i="29"/>
  <c r="D7" i="29"/>
  <c r="Q5" i="29"/>
  <c r="D3" i="29"/>
  <c r="A3" i="29"/>
  <c r="A1" i="29"/>
  <c r="F88" i="28"/>
  <c r="G84" i="28"/>
  <c r="G71" i="28"/>
  <c r="S7" i="28"/>
  <c r="N5" i="28"/>
  <c r="D5" i="28"/>
  <c r="D4" i="28"/>
  <c r="G72" i="28"/>
  <c r="I7" i="28"/>
  <c r="G7" i="28"/>
  <c r="E7" i="28"/>
  <c r="D7" i="28"/>
  <c r="Q5" i="28"/>
  <c r="D3" i="28"/>
  <c r="A3" i="28"/>
  <c r="A1" i="28"/>
  <c r="F88" i="27"/>
  <c r="G84" i="27"/>
  <c r="G71" i="27"/>
  <c r="G7" i="27"/>
  <c r="I7" i="27"/>
  <c r="S7" i="27"/>
  <c r="Q5" i="27"/>
  <c r="N5" i="27"/>
  <c r="D5" i="27"/>
  <c r="D4" i="27"/>
  <c r="D3" i="27"/>
  <c r="A3" i="27"/>
  <c r="G72" i="27"/>
  <c r="E7" i="27"/>
  <c r="D7" i="27"/>
  <c r="A1" i="27"/>
  <c r="H28" i="26"/>
  <c r="H27" i="26"/>
  <c r="J26" i="26"/>
  <c r="H26" i="26"/>
  <c r="E28" i="26"/>
  <c r="E27" i="26"/>
  <c r="F26" i="26"/>
  <c r="E26" i="26"/>
  <c r="B28" i="26"/>
  <c r="B27" i="26"/>
  <c r="D26" i="26"/>
  <c r="B26" i="26"/>
  <c r="P4" i="26"/>
  <c r="C4" i="26"/>
  <c r="C3" i="26"/>
  <c r="E6" i="26"/>
  <c r="C6" i="26"/>
  <c r="A1" i="26"/>
  <c r="F88" i="25"/>
  <c r="G84" i="25"/>
  <c r="G71" i="25"/>
  <c r="S7" i="25"/>
  <c r="N5" i="25"/>
  <c r="D5" i="25"/>
  <c r="D4" i="25"/>
  <c r="G72" i="25"/>
  <c r="I7" i="25"/>
  <c r="G7" i="25"/>
  <c r="E7" i="25"/>
  <c r="D7" i="25"/>
  <c r="Q5" i="25"/>
  <c r="D3" i="25"/>
  <c r="A3" i="25"/>
  <c r="A1" i="25"/>
  <c r="F88" i="24"/>
  <c r="G84" i="24"/>
  <c r="G71" i="24"/>
  <c r="S7" i="24"/>
  <c r="N5" i="24"/>
  <c r="D5" i="24"/>
  <c r="D4" i="24"/>
  <c r="G72" i="24"/>
  <c r="I7" i="24"/>
  <c r="G7" i="24"/>
  <c r="E7" i="24"/>
  <c r="D7" i="24"/>
  <c r="Q5" i="24"/>
  <c r="D3" i="24"/>
  <c r="A3" i="24"/>
  <c r="A1" i="24"/>
  <c r="F88" i="23"/>
  <c r="G84" i="23"/>
  <c r="G71" i="23"/>
  <c r="Q5" i="23"/>
  <c r="G7" i="23"/>
  <c r="I7" i="23"/>
  <c r="S7" i="23"/>
  <c r="N5" i="23"/>
  <c r="D5" i="23"/>
  <c r="D4" i="23"/>
  <c r="D3" i="23"/>
  <c r="A3" i="23"/>
  <c r="G72" i="23"/>
  <c r="E7" i="23"/>
  <c r="D7" i="23"/>
  <c r="A1" i="23"/>
  <c r="H28" i="22"/>
  <c r="H27" i="22"/>
  <c r="J26" i="22"/>
  <c r="H26" i="22"/>
  <c r="E28" i="22"/>
  <c r="E27" i="22"/>
  <c r="F26" i="22"/>
  <c r="E26" i="22"/>
  <c r="B28" i="22"/>
  <c r="B27" i="22"/>
  <c r="D26" i="22"/>
  <c r="B26" i="22"/>
  <c r="P4" i="22"/>
  <c r="C3" i="22"/>
  <c r="C4" i="22"/>
  <c r="E6" i="22"/>
  <c r="C6" i="22"/>
  <c r="A1" i="22"/>
  <c r="F88" i="21"/>
  <c r="G84" i="21"/>
  <c r="G71" i="21"/>
  <c r="S7" i="21"/>
  <c r="N5" i="21"/>
  <c r="D5" i="21"/>
  <c r="D4" i="21"/>
  <c r="G72" i="21"/>
  <c r="I7" i="21"/>
  <c r="G7" i="21"/>
  <c r="E7" i="21"/>
  <c r="D7" i="21"/>
  <c r="Q5" i="21"/>
  <c r="D3" i="21"/>
  <c r="A3" i="21"/>
  <c r="A1" i="21"/>
  <c r="S7" i="20"/>
  <c r="F88" i="20"/>
  <c r="G84" i="20"/>
  <c r="G71" i="20"/>
  <c r="G85" i="55" l="1"/>
  <c r="G85" i="36"/>
  <c r="G85" i="35"/>
  <c r="G85" i="23"/>
  <c r="G85" i="43"/>
  <c r="G85" i="21"/>
  <c r="G85" i="27"/>
  <c r="G85" i="37"/>
  <c r="G85" i="56"/>
  <c r="G85" i="31"/>
  <c r="G85" i="39"/>
  <c r="G85" i="44"/>
  <c r="G85" i="45"/>
  <c r="G85" i="49"/>
  <c r="G85" i="40"/>
  <c r="G85" i="32"/>
  <c r="G85" i="28"/>
  <c r="G85" i="24"/>
  <c r="G85" i="25"/>
  <c r="G85" i="57"/>
  <c r="G85" i="48"/>
  <c r="G85" i="47"/>
  <c r="G85" i="34"/>
  <c r="G85" i="29"/>
  <c r="Q5" i="20"/>
  <c r="N5" i="20"/>
  <c r="D5" i="20"/>
  <c r="D4" i="20"/>
  <c r="D3" i="20"/>
  <c r="A3" i="20"/>
  <c r="G7" i="20"/>
  <c r="I7" i="20"/>
  <c r="G72" i="20"/>
  <c r="G85" i="20"/>
  <c r="E7" i="20"/>
  <c r="D7" i="20"/>
  <c r="A1" i="20"/>
  <c r="F26" i="19"/>
  <c r="E28" i="19"/>
  <c r="E27" i="19"/>
  <c r="E26" i="19"/>
  <c r="D26" i="19"/>
  <c r="B28" i="19"/>
  <c r="B27" i="19"/>
  <c r="B26" i="19"/>
  <c r="I7" i="18" l="1"/>
  <c r="G7" i="18"/>
  <c r="I7" i="17"/>
  <c r="G7" i="17"/>
  <c r="I7" i="16"/>
  <c r="G7" i="16"/>
  <c r="I7" i="15"/>
  <c r="G7" i="15"/>
  <c r="I7" i="13"/>
  <c r="G7" i="13"/>
  <c r="I7" i="12"/>
  <c r="G7" i="12"/>
  <c r="I7" i="11"/>
  <c r="G7" i="11"/>
  <c r="I7" i="10"/>
  <c r="G7" i="10"/>
  <c r="I7" i="9"/>
  <c r="I7" i="8"/>
  <c r="I7" i="7"/>
  <c r="I7" i="6"/>
  <c r="G7" i="9"/>
  <c r="G7" i="8"/>
  <c r="G7" i="7"/>
  <c r="G7" i="6"/>
  <c r="G7" i="3"/>
  <c r="I7" i="3"/>
  <c r="D7" i="3"/>
  <c r="P4" i="19"/>
  <c r="C4" i="19"/>
  <c r="C3" i="19"/>
  <c r="E6" i="19" l="1"/>
  <c r="C6" i="19"/>
  <c r="A1" i="19"/>
  <c r="G84" i="18"/>
  <c r="G72" i="18"/>
  <c r="E7" i="18"/>
  <c r="D7" i="18"/>
  <c r="Q5" i="18"/>
  <c r="D3" i="18"/>
  <c r="A3" i="18"/>
  <c r="A1" i="18"/>
  <c r="F88" i="17"/>
  <c r="G84" i="17"/>
  <c r="G71" i="17"/>
  <c r="S7" i="17"/>
  <c r="N5" i="17"/>
  <c r="D5" i="17"/>
  <c r="D4" i="17"/>
  <c r="G72" i="17"/>
  <c r="E7" i="17"/>
  <c r="D7" i="17"/>
  <c r="Q5" i="17"/>
  <c r="D3" i="17"/>
  <c r="A3" i="17"/>
  <c r="A1" i="17"/>
  <c r="F88" i="16"/>
  <c r="G84" i="16"/>
  <c r="G71" i="16"/>
  <c r="S7" i="16"/>
  <c r="N5" i="16"/>
  <c r="D5" i="16"/>
  <c r="D4" i="16"/>
  <c r="G72" i="16"/>
  <c r="E7" i="16"/>
  <c r="D7" i="16"/>
  <c r="Q5" i="16"/>
  <c r="D3" i="16"/>
  <c r="A3" i="16"/>
  <c r="A1" i="16"/>
  <c r="A3" i="15"/>
  <c r="F88" i="15"/>
  <c r="G84" i="15"/>
  <c r="G71" i="15"/>
  <c r="S7" i="15"/>
  <c r="Q5" i="15"/>
  <c r="N5" i="15"/>
  <c r="D5" i="15"/>
  <c r="D4" i="15"/>
  <c r="D3" i="15"/>
  <c r="G72" i="15"/>
  <c r="E7" i="15"/>
  <c r="D7" i="15"/>
  <c r="A1" i="15"/>
  <c r="B28" i="14"/>
  <c r="B27" i="14"/>
  <c r="E28" i="14"/>
  <c r="E27" i="14"/>
  <c r="H28" i="14"/>
  <c r="H27" i="14"/>
  <c r="K28" i="14"/>
  <c r="K27" i="14"/>
  <c r="M26" i="14"/>
  <c r="J26" i="14"/>
  <c r="F26" i="14"/>
  <c r="D26" i="14"/>
  <c r="K26" i="14"/>
  <c r="H26" i="14"/>
  <c r="E26" i="14"/>
  <c r="B26" i="14"/>
  <c r="P4" i="14"/>
  <c r="C4" i="14"/>
  <c r="C3" i="14"/>
  <c r="E6" i="14"/>
  <c r="C6" i="14"/>
  <c r="A1" i="14"/>
  <c r="F88" i="13"/>
  <c r="G84" i="13"/>
  <c r="G71" i="13"/>
  <c r="S7" i="13"/>
  <c r="N5" i="13"/>
  <c r="D5" i="13"/>
  <c r="D4" i="13"/>
  <c r="G72" i="13"/>
  <c r="E7" i="13"/>
  <c r="D7" i="13"/>
  <c r="Q5" i="13"/>
  <c r="D3" i="13"/>
  <c r="A3" i="13"/>
  <c r="A1" i="13"/>
  <c r="F88" i="12"/>
  <c r="G84" i="12"/>
  <c r="G71" i="12"/>
  <c r="S7" i="12"/>
  <c r="N5" i="12"/>
  <c r="D5" i="12"/>
  <c r="D4" i="12"/>
  <c r="G72" i="12"/>
  <c r="E7" i="12"/>
  <c r="D7" i="12"/>
  <c r="Q5" i="12"/>
  <c r="D3" i="12"/>
  <c r="A3" i="12"/>
  <c r="A1" i="12"/>
  <c r="F88" i="11"/>
  <c r="G84" i="11"/>
  <c r="G71" i="11"/>
  <c r="S7" i="11"/>
  <c r="N5" i="11"/>
  <c r="D5" i="11"/>
  <c r="D4" i="11"/>
  <c r="G72" i="11"/>
  <c r="E7" i="11"/>
  <c r="D7" i="11"/>
  <c r="Q5" i="11"/>
  <c r="D3" i="11"/>
  <c r="A3" i="11"/>
  <c r="A1" i="11"/>
  <c r="F88" i="10"/>
  <c r="G84" i="10"/>
  <c r="G71" i="10"/>
  <c r="S7" i="10"/>
  <c r="Q5" i="10"/>
  <c r="N5" i="10"/>
  <c r="D5" i="10"/>
  <c r="D4" i="10"/>
  <c r="D3" i="10"/>
  <c r="A3" i="10"/>
  <c r="G72" i="10"/>
  <c r="E7" i="10"/>
  <c r="D7" i="10"/>
  <c r="A1" i="10"/>
  <c r="K28" i="5"/>
  <c r="K27" i="5"/>
  <c r="H28" i="5"/>
  <c r="H27" i="5"/>
  <c r="E28" i="5"/>
  <c r="E27" i="5"/>
  <c r="B28" i="5"/>
  <c r="B27" i="5"/>
  <c r="M26" i="5"/>
  <c r="J26" i="5"/>
  <c r="F26" i="5"/>
  <c r="D26" i="5"/>
  <c r="K26" i="5"/>
  <c r="H26" i="5"/>
  <c r="E26" i="5"/>
  <c r="B26" i="5"/>
  <c r="P4" i="5"/>
  <c r="C4" i="5"/>
  <c r="C3" i="5"/>
  <c r="F88" i="9"/>
  <c r="G84" i="9"/>
  <c r="G71" i="9"/>
  <c r="S7" i="9"/>
  <c r="N5" i="9"/>
  <c r="D5" i="9"/>
  <c r="D4" i="9"/>
  <c r="G72" i="9"/>
  <c r="E7" i="9"/>
  <c r="D7" i="9"/>
  <c r="Q5" i="9"/>
  <c r="D3" i="9"/>
  <c r="A3" i="9"/>
  <c r="A1" i="9"/>
  <c r="F88" i="8"/>
  <c r="G84" i="8"/>
  <c r="G71" i="8"/>
  <c r="S7" i="7"/>
  <c r="S7" i="8"/>
  <c r="N5" i="8"/>
  <c r="D5" i="8"/>
  <c r="D4" i="8"/>
  <c r="G72" i="8"/>
  <c r="E7" i="8"/>
  <c r="D7" i="8"/>
  <c r="Q5" i="8"/>
  <c r="D3" i="8"/>
  <c r="A3" i="8"/>
  <c r="A1" i="8"/>
  <c r="F88" i="7"/>
  <c r="G84" i="7"/>
  <c r="G71" i="7"/>
  <c r="N5" i="7"/>
  <c r="D5" i="7"/>
  <c r="D4" i="7"/>
  <c r="G72" i="7"/>
  <c r="E7" i="7"/>
  <c r="D7" i="7"/>
  <c r="Q5" i="7"/>
  <c r="D3" i="7"/>
  <c r="A3" i="7"/>
  <c r="A1" i="7"/>
  <c r="F88" i="6"/>
  <c r="G84" i="6"/>
  <c r="G71" i="6"/>
  <c r="S7" i="6"/>
  <c r="Q5" i="6"/>
  <c r="N5" i="6"/>
  <c r="D5" i="6"/>
  <c r="D4" i="6"/>
  <c r="G72" i="6"/>
  <c r="E7" i="6"/>
  <c r="D7" i="6"/>
  <c r="D3" i="6"/>
  <c r="A3" i="6"/>
  <c r="A1" i="6"/>
  <c r="E6" i="5"/>
  <c r="C6" i="5"/>
  <c r="A1" i="5"/>
  <c r="G85" i="10" l="1"/>
  <c r="G85" i="16"/>
  <c r="G85" i="7"/>
  <c r="G85" i="6"/>
  <c r="G85" i="9"/>
  <c r="G85" i="13"/>
  <c r="G85" i="18"/>
  <c r="G85" i="15"/>
  <c r="G85" i="12"/>
  <c r="G85" i="17"/>
  <c r="G85" i="11"/>
  <c r="G85" i="8"/>
  <c r="E7" i="3"/>
  <c r="O28" i="2" l="1"/>
  <c r="K28" i="2"/>
  <c r="H28" i="2"/>
  <c r="O27" i="2"/>
  <c r="Q26" i="2"/>
  <c r="K27" i="2"/>
  <c r="M26" i="2"/>
  <c r="H27" i="2"/>
  <c r="J26" i="2"/>
  <c r="O26" i="2"/>
  <c r="K26" i="2"/>
  <c r="H26" i="2"/>
  <c r="E28" i="2"/>
  <c r="E27" i="2"/>
  <c r="F26" i="2"/>
  <c r="E26" i="2"/>
  <c r="B28" i="2"/>
  <c r="D26" i="2"/>
  <c r="B26" i="2"/>
  <c r="B27" i="2"/>
  <c r="S7" i="3" l="1"/>
  <c r="D3" i="3"/>
  <c r="A3" i="3"/>
  <c r="A1" i="2"/>
  <c r="F88" i="3"/>
  <c r="G72" i="3"/>
  <c r="G71" i="3"/>
  <c r="Q5" i="3"/>
  <c r="A1" i="3"/>
  <c r="N5" i="3"/>
  <c r="D5" i="3"/>
  <c r="D4" i="3"/>
  <c r="C6" i="2"/>
  <c r="E6" i="2"/>
  <c r="P4" i="2"/>
  <c r="C4" i="2"/>
  <c r="C3" i="2"/>
  <c r="I76" i="1"/>
  <c r="G75" i="1"/>
  <c r="R6" i="61" s="1"/>
  <c r="D75" i="1"/>
  <c r="M4" i="61" s="1"/>
  <c r="I74" i="1"/>
  <c r="H74" i="1" s="1"/>
  <c r="G84" i="60" s="1"/>
  <c r="G85" i="60" s="1"/>
  <c r="I73" i="1"/>
  <c r="H73" i="1" s="1"/>
  <c r="G84" i="59" s="1"/>
  <c r="G85" i="59" s="1"/>
  <c r="G72" i="1"/>
  <c r="R6" i="58" s="1"/>
  <c r="D72" i="1"/>
  <c r="M4" i="58" s="1"/>
  <c r="G68" i="1"/>
  <c r="R6" i="54" s="1"/>
  <c r="D68" i="1"/>
  <c r="M4" i="54" s="1"/>
  <c r="I67" i="1"/>
  <c r="H67" i="1" s="1"/>
  <c r="G84" i="53" s="1"/>
  <c r="G85" i="53" s="1"/>
  <c r="G66" i="1"/>
  <c r="R6" i="52" s="1"/>
  <c r="D66" i="1"/>
  <c r="M4" i="52" s="1"/>
  <c r="I64" i="1"/>
  <c r="H64" i="1" s="1"/>
  <c r="G63" i="1"/>
  <c r="R6" i="50" s="1"/>
  <c r="D63" i="1"/>
  <c r="M4" i="50" s="1"/>
  <c r="G59" i="1"/>
  <c r="D59" i="1"/>
  <c r="M4" i="46" s="1"/>
  <c r="G55" i="1"/>
  <c r="R6" i="41" s="1"/>
  <c r="D55" i="1"/>
  <c r="M4" i="41" s="1"/>
  <c r="G51" i="1"/>
  <c r="R6" i="38" s="1"/>
  <c r="D51" i="1"/>
  <c r="M4" i="38" s="1"/>
  <c r="G46" i="1"/>
  <c r="R6" i="33" s="1"/>
  <c r="D46" i="1"/>
  <c r="M4" i="33" s="1"/>
  <c r="G42" i="1"/>
  <c r="R6" i="30" s="1"/>
  <c r="D42" i="1"/>
  <c r="M4" i="30" s="1"/>
  <c r="G38" i="1"/>
  <c r="R6" i="26" s="1"/>
  <c r="D38" i="1"/>
  <c r="M4" i="26" s="1"/>
  <c r="G34" i="1"/>
  <c r="R6" i="22" s="1"/>
  <c r="D34" i="1"/>
  <c r="M4" i="22" s="1"/>
  <c r="G30" i="1"/>
  <c r="R6" i="19" s="1"/>
  <c r="D30" i="1"/>
  <c r="M4" i="19" s="1"/>
  <c r="G25" i="1"/>
  <c r="R6" i="14" s="1"/>
  <c r="D25" i="1"/>
  <c r="M4" i="14" s="1"/>
  <c r="G21" i="1"/>
  <c r="G16" i="1"/>
  <c r="R6" i="5" s="1"/>
  <c r="M4" i="5"/>
  <c r="G84" i="3"/>
  <c r="G10" i="1"/>
  <c r="R6" i="2" s="1"/>
  <c r="D10" i="1"/>
  <c r="M4" i="2" s="1"/>
  <c r="G85" i="3" l="1"/>
  <c r="R6" i="46"/>
  <c r="G65" i="1"/>
  <c r="H66" i="1"/>
  <c r="H63" i="1"/>
  <c r="G84" i="51"/>
  <c r="G85" i="51" s="1"/>
  <c r="H75" i="1"/>
  <c r="G84" i="62"/>
  <c r="G85" i="62" s="1"/>
  <c r="H72" i="1"/>
  <c r="G77" i="1"/>
  <c r="I30" i="1"/>
  <c r="D77" i="1"/>
  <c r="G24" i="1"/>
  <c r="H38" i="1"/>
  <c r="I16" i="1"/>
  <c r="G45" i="1"/>
  <c r="I63" i="1"/>
  <c r="D45" i="1"/>
  <c r="D24" i="1"/>
  <c r="D33" i="1"/>
  <c r="I38" i="1"/>
  <c r="H42" i="1"/>
  <c r="D54" i="1"/>
  <c r="I55" i="1"/>
  <c r="D65" i="1"/>
  <c r="I66" i="1"/>
  <c r="I25" i="1"/>
  <c r="G33" i="1"/>
  <c r="I46" i="1"/>
  <c r="G54" i="1"/>
  <c r="H68" i="1"/>
  <c r="H16" i="1"/>
  <c r="H59" i="1"/>
  <c r="H34" i="1"/>
  <c r="H55" i="1"/>
  <c r="H10" i="1"/>
  <c r="H25" i="1"/>
  <c r="H30" i="1"/>
  <c r="H46" i="1"/>
  <c r="I34" i="1"/>
  <c r="I42" i="1"/>
  <c r="I59" i="1"/>
  <c r="I68" i="1"/>
  <c r="I72" i="1"/>
  <c r="I75" i="1"/>
  <c r="I10" i="1"/>
  <c r="H77" i="1" l="1"/>
  <c r="H54" i="1"/>
  <c r="I33" i="1"/>
  <c r="I45" i="1"/>
  <c r="I54" i="1"/>
  <c r="I65" i="1"/>
  <c r="H45" i="1"/>
  <c r="G78" i="1"/>
  <c r="I24" i="1"/>
  <c r="H65" i="1"/>
  <c r="D78" i="1"/>
  <c r="I77" i="1"/>
  <c r="H24" i="1"/>
  <c r="H33" i="1"/>
  <c r="I78" i="1" l="1"/>
  <c r="H78" i="1"/>
</calcChain>
</file>

<file path=xl/sharedStrings.xml><?xml version="1.0" encoding="utf-8"?>
<sst xmlns="http://schemas.openxmlformats.org/spreadsheetml/2006/main" count="5016" uniqueCount="904">
  <si>
    <t xml:space="preserve">PROGRAM MODUŁOWY </t>
  </si>
  <si>
    <t xml:space="preserve">kierunek </t>
  </si>
  <si>
    <t xml:space="preserve">specjalność </t>
  </si>
  <si>
    <t xml:space="preserve">semestr </t>
  </si>
  <si>
    <t>moduł</t>
  </si>
  <si>
    <t>Nazwa modułu/kursu</t>
  </si>
  <si>
    <t xml:space="preserve">ECTS </t>
  </si>
  <si>
    <t>forma zaliczenia</t>
  </si>
  <si>
    <t>Lider</t>
  </si>
  <si>
    <t>liczba godzin kontakto-wych</t>
  </si>
  <si>
    <t>Semestr I</t>
  </si>
  <si>
    <t>Biznes w działaniu</t>
  </si>
  <si>
    <t>prof. A. Zelek</t>
  </si>
  <si>
    <t>Kurs 1.1.</t>
  </si>
  <si>
    <t>Projekt Przedsiębiorstwo - warsztat</t>
  </si>
  <si>
    <t>zaliczenie</t>
  </si>
  <si>
    <t>Kurs 1.2.</t>
  </si>
  <si>
    <t>Gra symulacyjna</t>
  </si>
  <si>
    <t>Kurs 1.3.</t>
  </si>
  <si>
    <t>Prawa autorskie i ochrona własności intelektualnej</t>
  </si>
  <si>
    <t>Prawo w biznesie</t>
  </si>
  <si>
    <t>egzamin</t>
  </si>
  <si>
    <t>Organizacja i zarządzanie</t>
  </si>
  <si>
    <t>dr R. Nowak-Lewandowska</t>
  </si>
  <si>
    <t>Kurs 2.1.</t>
  </si>
  <si>
    <t>Zarządzanie i zachowania organizacji</t>
  </si>
  <si>
    <t>Kurs 2.2.</t>
  </si>
  <si>
    <t>Zarządzanie zasobami ludzkimi</t>
  </si>
  <si>
    <t>Kurs 2.3.</t>
  </si>
  <si>
    <t>Kurs 2.4.</t>
  </si>
  <si>
    <t>Zarządzanie jakością</t>
  </si>
  <si>
    <t>Szkolenie biblioteczne</t>
  </si>
  <si>
    <t>Szkolenie BHP</t>
  </si>
  <si>
    <t>Semestr II</t>
  </si>
  <si>
    <t xml:space="preserve">Kluczowe kompetencje dla biznesu </t>
  </si>
  <si>
    <t>dr M. Stankiewicz</t>
  </si>
  <si>
    <t>Kurs 3.1.</t>
  </si>
  <si>
    <t xml:space="preserve">Technologie informatyczne i komunikacyjne </t>
  </si>
  <si>
    <t xml:space="preserve">Arkusze kalkulacyjne i bazy danych w praktyce </t>
  </si>
  <si>
    <t>Kurs 3.3.</t>
  </si>
  <si>
    <t xml:space="preserve">Język obcy profesjonalny </t>
  </si>
  <si>
    <t xml:space="preserve">Socjologia </t>
  </si>
  <si>
    <t>Metody ilościowe w biznesie</t>
  </si>
  <si>
    <t>dr M. Bzunek</t>
  </si>
  <si>
    <t>Kurs 4.1.</t>
  </si>
  <si>
    <t>Matematyka w biznesie</t>
  </si>
  <si>
    <t>Kurs 4.2.</t>
  </si>
  <si>
    <t>Statystyka</t>
  </si>
  <si>
    <t>Semestr III</t>
  </si>
  <si>
    <t>Rozwój osobisty i kompetencje interpersonalne</t>
  </si>
  <si>
    <t>mgr S. Świergiel</t>
  </si>
  <si>
    <t>Autoprezentacja - warsztat</t>
  </si>
  <si>
    <t>Praca w zespole - warsztat</t>
  </si>
  <si>
    <t>Etyka w biznesie - warsztat</t>
  </si>
  <si>
    <t>Ekonomia Stosowana</t>
  </si>
  <si>
    <t>Makroekonomia</t>
  </si>
  <si>
    <t>Mikroekonomia</t>
  </si>
  <si>
    <t>Zarządzanie marketingowe</t>
  </si>
  <si>
    <t>dr J. Osuch</t>
  </si>
  <si>
    <t>Marketing</t>
  </si>
  <si>
    <t>Badania rynkowe i marketingowe - warsztat</t>
  </si>
  <si>
    <t>Semestr IV</t>
  </si>
  <si>
    <t>Finanse i rachunkowość</t>
  </si>
  <si>
    <t>dr D. Majewska-Bielecka</t>
  </si>
  <si>
    <t>Kurs 8.1.</t>
  </si>
  <si>
    <t>Rachunkowość</t>
  </si>
  <si>
    <t>Kurs 8.2.</t>
  </si>
  <si>
    <t>Finanse przedsiębiorstw</t>
  </si>
  <si>
    <t>Kurs 8.3.</t>
  </si>
  <si>
    <t xml:space="preserve">Analiza finansowa - warsztaty </t>
  </si>
  <si>
    <t>Kurs 8.4.</t>
  </si>
  <si>
    <t>Strategie podatkowe</t>
  </si>
  <si>
    <t>Semestr V</t>
  </si>
  <si>
    <t>Moduł dyplomowy (1)</t>
  </si>
  <si>
    <t>Metody badań ekonomicznych - warsztat</t>
  </si>
  <si>
    <t>Praca z promotorem</t>
  </si>
  <si>
    <t>Kurs 11.1.</t>
  </si>
  <si>
    <t>Kurs 11.2.</t>
  </si>
  <si>
    <t>Kurs 11.3.</t>
  </si>
  <si>
    <t>Moduł aktywności praktycznej (1)</t>
  </si>
  <si>
    <t>Kurs 12.1.</t>
  </si>
  <si>
    <t>Aktywności dodatkowe z katalogu aktywności</t>
  </si>
  <si>
    <t>Semestr VI</t>
  </si>
  <si>
    <t>Moduł dyplomowy (2)</t>
  </si>
  <si>
    <t>Kurs 13.1.</t>
  </si>
  <si>
    <t>Kurs 14.1.</t>
  </si>
  <si>
    <t>Profesional workshop (kurs w języku obcym)</t>
  </si>
  <si>
    <t>Moduł swobodnego wyboru</t>
  </si>
  <si>
    <t>dziekan</t>
  </si>
  <si>
    <t>Kurs 15.1.</t>
  </si>
  <si>
    <t>Kurs 15.2.</t>
  </si>
  <si>
    <t>Praktyka zawodowa</t>
  </si>
  <si>
    <t xml:space="preserve">numer modułu </t>
  </si>
  <si>
    <t>nazwa modułu</t>
  </si>
  <si>
    <t>punkty ECTS</t>
  </si>
  <si>
    <t>lider modułu</t>
  </si>
  <si>
    <t>kierunek</t>
  </si>
  <si>
    <t>rok</t>
  </si>
  <si>
    <t>I</t>
  </si>
  <si>
    <t>semestr</t>
  </si>
  <si>
    <t>obligatoryjny</t>
  </si>
  <si>
    <t>jęz. wykładowy</t>
  </si>
  <si>
    <t>polski</t>
  </si>
  <si>
    <t>liczba godzin kontaktowych łącznie</t>
  </si>
  <si>
    <t xml:space="preserve">ISTOTA I CELE MODUŁU </t>
  </si>
  <si>
    <t>Krótki opis i katalog celów (maks. 1100 znaków)</t>
  </si>
  <si>
    <t xml:space="preserve">WYMAGANIA WSTĘPNE </t>
  </si>
  <si>
    <t>EFEKTY UCZENIA SIĘ</t>
  </si>
  <si>
    <t>Zwarty opis efektów uczenia się w ramach modułu (3-4 kluczowe efekty)</t>
  </si>
  <si>
    <t>STRUKTURA MODUŁU</t>
  </si>
  <si>
    <t>numer kursu</t>
  </si>
  <si>
    <t>nazwa kursu</t>
  </si>
  <si>
    <t xml:space="preserve">punkty ECTS </t>
  </si>
  <si>
    <t>obszar efektów</t>
  </si>
  <si>
    <t>opis SPECYFICZNYCH efektów uczenia się</t>
  </si>
  <si>
    <t>odniesienie do KIERUNKOWYCH efektów uczenia się</t>
  </si>
  <si>
    <t>WIEDZA</t>
  </si>
  <si>
    <t>UMIEJĘTNOŚCI</t>
  </si>
  <si>
    <t>KOMPETENCJE SPOŁECZNE</t>
  </si>
  <si>
    <t xml:space="preserve">NAKŁAD PRACY STUDENTA </t>
  </si>
  <si>
    <t>METODY DYDAKTYCZNE</t>
  </si>
  <si>
    <t>liczba godzin kontaktowych</t>
  </si>
  <si>
    <t>proszę wybrać z listy adekwatne metody, techniki, narzędzia stosowane na zajęciach</t>
  </si>
  <si>
    <t>w tym:</t>
  </si>
  <si>
    <t>wykład</t>
  </si>
  <si>
    <t>ćwiczenia</t>
  </si>
  <si>
    <t>e-learning</t>
  </si>
  <si>
    <t>laboratorium</t>
  </si>
  <si>
    <t>seminarium</t>
  </si>
  <si>
    <t>warsztat praktyczny</t>
  </si>
  <si>
    <t>wizyta studyjna</t>
  </si>
  <si>
    <t>inne…..</t>
  </si>
  <si>
    <t>proszę wybrać z listy oczekiwanych aktywności studenta w ramach pracy własnej</t>
  </si>
  <si>
    <t>konsultacje</t>
  </si>
  <si>
    <t>zaliczenia, egzaminy</t>
  </si>
  <si>
    <t>lektoraty</t>
  </si>
  <si>
    <t>praca własna studenta</t>
  </si>
  <si>
    <t>FORMY I KRYTERIA ZALICZENIA</t>
  </si>
  <si>
    <t>ocena końcowa</t>
  </si>
  <si>
    <t>skala ocen</t>
  </si>
  <si>
    <t>Procent wymaganej wiedzy dla uzyskania oceny:</t>
  </si>
  <si>
    <t>proszę wybrać z listy adekwatne formy zaliczeń</t>
  </si>
  <si>
    <t>procent wpływu na ocenę końcową</t>
  </si>
  <si>
    <t>dobry 71% - 80%</t>
  </si>
  <si>
    <t>dostateczny 51% - 60%</t>
  </si>
  <si>
    <t xml:space="preserve">TREŚCI PROGRAMOWE </t>
  </si>
  <si>
    <t>proszę opisać zakres merytoryczny kursu</t>
  </si>
  <si>
    <t xml:space="preserve">literatura podstawowa </t>
  </si>
  <si>
    <t xml:space="preserve">literatura uzupełniająca  </t>
  </si>
  <si>
    <t>egzamin pisemny</t>
  </si>
  <si>
    <t>przygotowanie do egzaminu/zaliczenia</t>
  </si>
  <si>
    <t>prezentacja multimedialna</t>
  </si>
  <si>
    <t>zaliczenie pisemne</t>
  </si>
  <si>
    <t>specjalnościowy</t>
  </si>
  <si>
    <t>przygotowanie projektu zaliczeniowego</t>
  </si>
  <si>
    <t>ćwiczenia z wykorzystaniem metod aktywizujących</t>
  </si>
  <si>
    <t>wybieralny</t>
  </si>
  <si>
    <t>przegląd literatury</t>
  </si>
  <si>
    <t>dyskusja grupowa</t>
  </si>
  <si>
    <t>ćwiczenia, zadania</t>
  </si>
  <si>
    <t>aktywność własna na platformie</t>
  </si>
  <si>
    <t>case study</t>
  </si>
  <si>
    <t xml:space="preserve">test wiedzy </t>
  </si>
  <si>
    <t>testy próbne</t>
  </si>
  <si>
    <t>projekty indywidualne</t>
  </si>
  <si>
    <t>projekty zespołowe</t>
  </si>
  <si>
    <t>badania własne studenta</t>
  </si>
  <si>
    <t>film video</t>
  </si>
  <si>
    <t>e-wykłady</t>
  </si>
  <si>
    <t>aktywność na platformie e-learningowej</t>
  </si>
  <si>
    <t>udział w dyskusji</t>
  </si>
  <si>
    <t>samodzielna praca nad tekstem</t>
  </si>
  <si>
    <t>gry symulacyjne, menedżerskie, strategiczne</t>
  </si>
  <si>
    <t xml:space="preserve"> case study indywidualnie</t>
  </si>
  <si>
    <t>praca grupowa - wspólne rozwiązywanie zadań</t>
  </si>
  <si>
    <t>odgrywanie ról</t>
  </si>
  <si>
    <t xml:space="preserve"> case study zespołowo</t>
  </si>
  <si>
    <t>rozwiązywanie zadań</t>
  </si>
  <si>
    <t>analizy zespołowe</t>
  </si>
  <si>
    <t>inne aktywności</t>
  </si>
  <si>
    <t>spotkanie z praktykiem biznesu</t>
  </si>
  <si>
    <t>warsztaty praktyczne</t>
  </si>
  <si>
    <t xml:space="preserve">wizyty studyjne </t>
  </si>
  <si>
    <t>współtworzenie wikisłowników</t>
  </si>
  <si>
    <t>badania / ćwiczenia terenowe</t>
  </si>
  <si>
    <t>inne metody aktywizujące</t>
  </si>
  <si>
    <t>Kurs 1.5.</t>
  </si>
  <si>
    <t>Kurs 1.4.</t>
  </si>
  <si>
    <t>Kurs 3.2.</t>
  </si>
  <si>
    <t xml:space="preserve">rok akad. </t>
  </si>
  <si>
    <t xml:space="preserve">studia </t>
  </si>
  <si>
    <t>I stopnia</t>
  </si>
  <si>
    <t>profil</t>
  </si>
  <si>
    <t>praktyczny</t>
  </si>
  <si>
    <t>ŁĄCZNIE W PROGRAMIE STUDIÓW</t>
  </si>
  <si>
    <r>
      <t xml:space="preserve">kurs do wyboru </t>
    </r>
    <r>
      <rPr>
        <sz val="10"/>
        <color theme="1"/>
        <rFont val="Calibri"/>
        <family val="2"/>
        <charset val="238"/>
        <scheme val="minor"/>
      </rPr>
      <t>(spośród katalogu kursów dostępnych w danym semestrze)</t>
    </r>
  </si>
  <si>
    <t>Łącznie w semestrze</t>
  </si>
  <si>
    <t>projekt indywidualny</t>
  </si>
  <si>
    <t>praca pisemna (esej, referat, itp.)</t>
  </si>
  <si>
    <t>Jakie / które moduły/kursy powinien zaliczyć student przed rozpoczęciem modułu</t>
  </si>
  <si>
    <t>Zakres merytoryczny kursu</t>
  </si>
  <si>
    <t>Formy weryfikacji efektów uczenia się</t>
  </si>
  <si>
    <t>Struktura nakładu pracy</t>
  </si>
  <si>
    <t>Techniki i narzędzia dydaktyczne</t>
  </si>
  <si>
    <t>Formy pracy własnej studenta</t>
  </si>
  <si>
    <t>METODY</t>
  </si>
  <si>
    <t>Łączny nakład pracy studenta</t>
  </si>
  <si>
    <t>ZAL</t>
  </si>
  <si>
    <t>Z2_W1   Zna i rozumie w pogłębionym stopniu pojęcia, terminy, prawa oraz dylematy współczesnego zarządzania w  skali problemów globalnych i lokalnych  z zakresu dyscyplin naukowych: nauki o zarządzaniu i  jakości oraz ekonomia i finanse, a także jest zdolny do wykorzystania tej wiedzy w działalności zawodowej związanej z kierunkiem studiów.</t>
  </si>
  <si>
    <t>Z2_W2   Zna i rozumie w pogłębionym stopniu wybrane ekonomiczne fakty, zjawiska, prawidłowości i mechanizmy funkcjonowania gospodarki rynkowej w skali sektora, makrogospodarki i globalnej oraz ich oddziaływanie na zarządzanie przedsiębiorstwem.</t>
  </si>
  <si>
    <t>Z2_W3   Zna i rozumie w pogłębionym stopniu mikroekonomiczne przesłanki podejmowania i racjonalizowania decyzji menedżerskich w skali podmiotu gospodarczego w oparciu o wybrane fakty, zjawiska, prawidłowości i mechanizmy.</t>
  </si>
  <si>
    <t>Z2_W4   Zna i rozumie w stopniu pogłębionym użyteczność i celowość stosowania metod i narzędzi diagnozy strategicznej, controllingu strategicznego oraz analiz:  ekonomicznej, finansowej, marketingowej, logistycznej, itp. i ich znaczenie w procesach podejmowania decyzji menedżerskich.</t>
  </si>
  <si>
    <t>Z2_W5   Zna w stopniu pogłębionym istotę i metody statystyki opisowej i statystyki matematycznej, metody wnioskowania statystycznego i estymacji przedziałowej i weryfikacji hipotez oraz rozumie ich użyteczność i obszary zastosowania w procesach zarządzania.</t>
  </si>
  <si>
    <t>Z2_W6   Zna i rozumie w pogłębionym stopniu mechanizmy działania rynku finansowego z uwzględnieniem nowoczesnych instrumentów finansowych oraz zależności między postulatem efektywności ekonomicznej a ryzykiem biznesowym i bezpieczeństwem finansowym funkcjonowania podmiotu gospodarczego.</t>
  </si>
  <si>
    <t>Z2_W7   Zna i rozumie w pogłębionym stopniu istotę, kontekst i proces zarządzania operacyjnego i strategicznego, w tym z zastosowaniem współczesnych modeli zarządzania i zarządzania procesowego oraz różne ekonomiczne i społeczne zasady i uwarunkowania wdrażania zmian operacyjnych i strategicznych w organizacji.</t>
  </si>
  <si>
    <t>Z2_W8   Zna i rozumie w pogłębionym stopniu miejsce i znaczenie rachunkowości i finansów w gospodarce i w przedsiębiorstwie oraz zarządzania finansami w przedsiębiorstwie w kontekście procesu racjonalizacji decyzji menedżerskich.</t>
  </si>
  <si>
    <t>Z2_W9   Zna i rozumie w pogłębionym stopniu wybrane współczesne teorie i koncepcje z zakresu zarządzania zasobami ludzkimi w organizacji oraz elementy teorii socjologii i psychologii społecznej i jej znaczenie dla zarządzania zespołami pracowniczymi.</t>
  </si>
  <si>
    <t>Z2_W10   Zna i rozumie w pogłębionym stopniu teorie i koncepcje z zakresu zarządzania marketingowego i zarządzania międzynarodowego oraz przesłanki i modele zachowań przedsiębiorstw na rynkach międzynarodowych w zakresie stosowanych strategii marketingowych.</t>
  </si>
  <si>
    <t>Z2_W11   Zna i rozumie w pogłębionym stopniu istotę przedsiębiorczości oraz zasady projektowania, tworzenia i rozwoju przedsiębiorstw oraz  strategiczne znaczenie przedsiębiorczości i innowacyjności dla kreowania potencjału przedsiębiorstwa w każdej fazie jego rozwoju.</t>
  </si>
  <si>
    <t>Z2_W12   Zna i rozumie w pogłębionym stopniu znaczenie i obszary wykorzystania informatycznych systemów wsparcia w procesach zarządzania w przedsiębiorstwie oraz główne potrzeby i funkcje zintegrowanych i cząstkowych systemów informatycznych i ich służebną rolę wobec różnych funkcji i poziomów zarządzania.</t>
  </si>
  <si>
    <t>Z2_W13   Zna i rozumie kluczowe normy prawne, regulujące funkcjonowanie prawa spółek handlowych, prawa obrotu gospodarczego, prawa podatkowego i prawa pracy oraz prawa ochrony własności intelektualnej.</t>
  </si>
  <si>
    <t>Z2_W14   Zna i rozumie celowość i zasady samodzielnego przeprowadzenia pracy badawczej  dla celów pracy magisterskiej. Posiada wiedzę na temat metod badawczych stosowanych w naukach o zarządzaniu, w tym temat metodyki pisania pracy magisterskiej.</t>
  </si>
  <si>
    <t>Z2_W15   Posiada wiedzę praktyczną, umożliwiającą podjęcie pracy zawodowej w różnych typach podmiotów gospodarczych lub własnej działalności gospodarczej.</t>
  </si>
  <si>
    <t>Z2_W16   Zna język obcy profesjonalny na poziomie komunikacyjnym (poziom B2+ ESJOK).</t>
  </si>
  <si>
    <t>Z2_U1   Potrafi zastosować wiedzę teoretyczną oraz wiedzę specjalistyczną w obszarze zjawisk ekonomicznych i menedżerskich, w tym dotyczących różnych obszarów funkcjonalnych działalności przedsiębiorstwa.</t>
  </si>
  <si>
    <t>Z2_U2   Potrafi identyfikować, interpretować i wyjaśniać złożone zjawiska i procesy społeczne, ekonomiczne i zarządcze oraz relacje między nimi, a także ich wpływ na przedsięwzięcia i decyzje biznesowe.</t>
  </si>
  <si>
    <t>Z2_U3   Potrafi obserwować, interpretować i analizować oraz oceniać procesy zachodzące w organizacji i w jej otoczeniu oraz wyciągać wnioski użyteczne w procesach decyzyjnych,  przeprowadzać diagnozy przy użyciu profesjonalnych technik i metod diagnostycznych.</t>
  </si>
  <si>
    <t>Z2_U4   Potrafi prognozować i modelować złożone procesy i decyzje menedżerskie, a także opracowywać plan strategiczny, marketingowy, finansowy, operacyjny i inne…, w warunkach obciążonych ryzykiem i niepewnością, uwzględniając uwarunkowania krajowe i międzynarodowe.</t>
  </si>
  <si>
    <t>Z2_U5   Potrafi wykorzystać zdobytą wiedzę do identyfikowania i rozwiązywania różnorodnych problemów/ zagrożeń/ ryzyk zarządczych oraz myśleć projekcyjnie i przewidywać skutki decyzji i zmian na poziomie operacyjnym i strategicznym</t>
  </si>
  <si>
    <t>STATUS</t>
  </si>
  <si>
    <t>PRAC_STUD</t>
  </si>
  <si>
    <t>Z2_U6   Potrafi sprawnie posługiwać się technologiami informacyjnymi i komunikacyjnymi wykorzystywanymi w prowadzeniu działalności gospodarczej, w tym w zakresie zintegrowanych systemów informatycznych.</t>
  </si>
  <si>
    <t>Z2_U7   Potrafi dogłębnie przeanalizować złożony problem biznesowy, sporządzić raport z badania, przedstawić wyniki swojego procesu myślowego  oraz sformułować syntetyczne wnioski, ułatwiające podejmowanie poprawnych decyzji ekonomicznych.</t>
  </si>
  <si>
    <t>Z2_U8   Potrafi wskazać  i interpretować adekwatne źródła prawa i przepisy prawne odnoszące się do działalności gospodarczej i  ochrony własności intelektualnej oraz stosować je do rozwiązania dylematów prawnych związanych z działalnością zarządczą i organizacyjną w przedsiębiorstwie.</t>
  </si>
  <si>
    <t>Z2_U9   Potrafi ewidencjonować zdarzenia gospodarcze oraz przeprowadzać analizy z zakresu rachunkowości zarządczej i finansowej, a także dobrać odpowiednie instrumenty finansowania przedsięwzięć gospodarczych w kontekście oceny ich efektywności i ryzyka.</t>
  </si>
  <si>
    <t>Z2_U10   Potrafi samodzielnie rozwiązywać złożone problemy zarządcze przy wykorzystaniu zaawansowanych metod i narzędzi ilościowych oraz ocenić jakość i przydatność danych źródłowych, dokonać ich selekcji, a także wnioskować w oparciu o przeprowadzone procedury obliczeniowe.</t>
  </si>
  <si>
    <t>Z2_U11   Potrafi, pełniąc różne role, pracować w zespole rozwiązującym konkretne zadania pozwalające na realizację celów związanych z projektowaniem i podejmowaniem działań profesjonalnych.</t>
  </si>
  <si>
    <t>Z2_U12   Potrafi kierować pracą zespołu pracowniczego z zastosowaniem zasad zarządzania ZL oraz wiedzy z zakresu socjologii i psychologii społecznej.</t>
  </si>
  <si>
    <t>Z2_U13   Potrafi wykorzystać swoją wiedzę z zakresu zarządzania, kompetencje i cechy osobnicze do zarządzania własnym stanowiskiem pracy i / lub własną działalnością gospodarczą.</t>
  </si>
  <si>
    <t>Z2_U14   Potrafi zastosować myślenie kreatywnie, prezentować postawę przedsiębiorczą i ma umiejętności podejmowania działania innowacyjnego.</t>
  </si>
  <si>
    <t>Z2_U15   Potrafi samodzielnie planować i realizować własne uczenie się przez całe życie oraz ukierunkować rozwój kompetencji zawodowych, uwzględniając poziomu swojej wiedzy oraz własnych kompetencji,  dążąc do profesjonalizacji w wykonywaniu pracy.</t>
  </si>
  <si>
    <t>Z2_U16   Potrafi komunikować się ze zróżnicowanym otoczeniem z użyciem specjalistycznej terminologii, w tym w języku obcym na poziomie B2+ ESOKJ, oceniać różne opinie i stanowiska, wypowiadać się w sposób kulturalny, rzeczowy, precyzyjny, spójny i logiczny.</t>
  </si>
  <si>
    <t>Z2_U17   Posiada merytoryczne i techniczne umiejętności samodzielnego przeprowadzenia badań stosowanych, w tym projektu badawczego dla potrzeb pracy magisterskiej.</t>
  </si>
  <si>
    <t>Z2_K1   Jest gotów do krytycznej oceny poziomu swojej wiedzy i umiejętności oraz  rozumie potrzebę ciągłego uczenia się, ze względu na dynamikę procesów rynkowych i społecznych. Zachodzących w świecie i środowisku zawodowym.</t>
  </si>
  <si>
    <t>Z2_K2   Jest gotów do samodzielnej, krytycznej oceny procesów zachodzących w organizacji z zachowaniem rzetelności, staranności, obiektywizmu i racjonalności, angażując w to całą posiadaną wiedzę i umiejętności.</t>
  </si>
  <si>
    <t>Z2_K3   Jest gotów do samodzielnej pracy, prowadzonej w sposób rzetelny i obiektywny, zachowując krytycyzm wobec wyników własnej pracy, czerpiąc z niej satysfakcję, przyjmując uwagi od współpracowników, realizując ścieżkę rozwoju zawodowego.</t>
  </si>
  <si>
    <t>Z2_K4   Jest gotów do podejmowania zawodowych wyzwań w zakresie zarządzania na stanowiskach kierowniczych (jako lider / menedżer) i wykonawczych.</t>
  </si>
  <si>
    <t>Z2_K5   Jest gotów do pracy i współdziałania w zespołach, występując w nich w różnych rolach, będąc otwartym na współpracę i budowanie relacji a  jednocześnie przestrzegając zasad obowiązujących w dziedzinie zarządzania zasobami ludzkimi.</t>
  </si>
  <si>
    <t>Z2_K6   Jest gotów do podejmowania wyzwań i ryzyka prowadzenia działalności gospodarczej, w tym do  myślenia i działania w sposób przedsiębiorczy, podejmowania decyzji w sytuacjach wysokiego ryzyka, przyjmowania odpowiedzialności za skutki działań własnych i pracowników, którymi kieruje.</t>
  </si>
  <si>
    <t>Z2_K7   Jest gotów do empatycznego rozumienia potrzeb członków zróżnicowanych zespołów /społeczności ( w tym międzynarodowych) i akceptuje ich różnorodność kulturową, szanuje wyznawane przez nich normy i wartości.</t>
  </si>
  <si>
    <t>Z2_K8   Jest gotów, w odpowiedzialny, korzysta z powierzonego mu majątku i dostępnej infrastruktury, sprzętu, urządzeń, itp...</t>
  </si>
  <si>
    <t>Z2_K9   Jest gotów do pracy pro bono i do budowania społecznej odpowiedzialności biznesu.</t>
  </si>
  <si>
    <t>Z2_K10   Jest świadom i jest gotów do przestrzegania norm etycznych i społecznych właściwych dla danego zawodu.</t>
  </si>
  <si>
    <t>Z1_W1   Zna i rozumie w stopniu zaawansowanym kluczowe pojęcia, terminy, prawidłowości, prawa i zjawiska z zakresu dyscyplin naukowych: nauki o zarządzaniu i  jakości oraz ekonomia i finanse, a także jest zdolny do wykorzystania tej wiedzy w działalności zawodowej związanej z kierunkiem studiów.</t>
  </si>
  <si>
    <t>Z1_W2   Zna i rozumie w stopniu zaawansowanym koncepcje, zasady oraz metody organizacji i zarządzania w różnych typach podmiotów gospodarczych i pozagospodarczych.</t>
  </si>
  <si>
    <t>Z1_W3   Zna i rozumie w stopniu zaawansowanym relacje zachodzące pomiędzy przedsiębiorstwem/organizacją i otoczeniem społeczno -gospodarczym.</t>
  </si>
  <si>
    <t>Z1_W4   Zna i rozpoznaje na poziomie zaawansowanym teorie i koncepcje dotyczące procesów planowania, kierowania, motywowania i kontrolowania, oraz rozumie różnorodne uwarunkowania tych procesów.</t>
  </si>
  <si>
    <t>Z1_W5   Zna i rozumie w stopniu zaawansowanym procesy zarządzania w poszczególnych obszarach i funkcjach, w tym szczególnie w obszarach: zarządzania operacyjnego, zarządzania personelem, zarządzania marketingowego, zarządzania finansami, itp.</t>
  </si>
  <si>
    <t>Z1_W6   Zna i rozumie w stopniu zaawansowanym fundamentalne koncepcje teorii ekonomii (w perspektywie makro i mikro) odnośnie do funkcjonowania organizacji na rynku i funkcjonowania w warunkach ograniczonych zasobów.</t>
  </si>
  <si>
    <t>Z1_W7   Zna w stopniu zaawansowanym i potrafi stosować typowe metody i narzędzia analityczne (w tym  matematyczne, statystyczne i informatyczne) wykorzystywane do opisu/badania podmiotów, procesów i zjawisk w skali mikro-, makroekonomicznej i sektorowej.</t>
  </si>
  <si>
    <t>Z1_W8   Zna i rozumie, w zaawansowanym stopniu, pojęcia, fakty, zjawiska i złożone zależności między nimi w zakresie rachunkowości i finansów przedsiębiorstw.</t>
  </si>
  <si>
    <t>Z1_W9   W stopniu zaawansowanym zna i rozumie charakter analizy ekonomicznej i controlingu w procesach decyzyjnych w przedsiębiorstwie.</t>
  </si>
  <si>
    <t>Z1_W10   Zna i rozumie kluczowe elementy prawa i zasady etyki związane z obrotem gospodarczym i ochroną własności intelektualnych oraz ich zastosowanie w procesach decyzyjnych w przedsiębiorstwie.</t>
  </si>
  <si>
    <t>Z1_W11   W stopniu zaawansowanym rozumie istotę przedsiębiorczości oraz zna ekonomiczne, prawne i społeczne uwarunkowania tworzenia i rozwoju indywidualnych form przedsiębiorczości.</t>
  </si>
  <si>
    <t>Z1_W12   Zna zaawansowane metody badań i analiz w wybranych obszarach działalności organizacji (np. analiza strategiczna, analiza marketingowa, analiza ekonomiczna, analiza finansowa), w tym z wykorzystaniem narzędzi IT itp.</t>
  </si>
  <si>
    <t>Z1_W13   Zna i rozumie w zaawansowanym stopniu mechanizmy wzajemnego oddziaływania organizacja-rynek, zasady marketingu i badań marketingowych.</t>
  </si>
  <si>
    <t>Z1_W14   Zna i rozumie możliwości wykorzystania wybranych narzędzi IT, wspierających procesy zarządcze i decyzyjne w organizacji, w tym zintegrowane systemy informatyczne zarządzania.</t>
  </si>
  <si>
    <t>Z1_W15   Zna język obcy na poziomie komunikacyjnym (poziom B2 ESJOK).</t>
  </si>
  <si>
    <t>Z1_W16   Zna kluczowe pojęcia, zasady i procesy z zakresu nauk społecznych (socjologii, psychologii, komunikacji społecznej ), rozumie prawidłowości zachowań, postaw i sposobów działania ludzi i podmiotów w obszarze funkcjonowania rynku i biznesu.</t>
  </si>
  <si>
    <t>Z1_W17   Zna i rozumie wymogi merytoryczne, metodyczne i formalne, dotyczące przygotowania projektu dyplomowego, zgodnie z obowiązującą procedurą dyplomową dla studiów pierwszego stopnia w ZPSB</t>
  </si>
  <si>
    <t>Z1_U1   Potrafi wykorzystać wiedzę z zakresu dyscyplin naukowych: nauki o zarządzaniu i jakości oraz ekonomia i finanse do obserwacji i  interpretacji problemów zarządczych i społeczno-gospodarczych, na poziomie makro- i mikroekonomicznym.</t>
  </si>
  <si>
    <t>Z1_U2   Potrafi prawidłowo interpretować typowe problemy z zakresu zarządzania, zasobów ludzkich, prawa, marketingu, IT i innych obszarów funkcjonalnych organizacji, oraz potrafi na tym tle racjonalizować myślenie zarządcze.</t>
  </si>
  <si>
    <t xml:space="preserve">Z1_U3   Potrafi diagnozować i rozwiązywać problemy zarządzania (w różnych obszarach funkcjonalnych organizacji), w tym dobrać odpowiednie narzędzia i metody ich rozwiązywania. </t>
  </si>
  <si>
    <t>Z1_U4   Potrafi dostrzec potrzebę doskonalenia organizacji i własnych kompetencji poprzez stały rozwój organizacji i własny.</t>
  </si>
  <si>
    <t>Z1_U5   Potrafi identyfikować zjawiska z zakresu rachunkowości i finansów, prognozować ich skutki, a także podejmować decyzje i działania w warunkach obciążonych ryzykiem i niepewnością.</t>
  </si>
  <si>
    <t>Z1_U6   Potrafi podejmować decyzje dotyczące różnych obszarów funkcjonalnych organizacji, wykazując się przedsiębiorczością i kreatywnością w działaniu.</t>
  </si>
  <si>
    <t>Z1_U7   Potrafi posługiwać się normami, regułami, systemami (prawnymi, moralnymi, społecznymi, zawodowymi) w rozwiązywaniu  konkretnych problemów zawodowych.</t>
  </si>
  <si>
    <t>Z1_U8   Potrafi używać języka specjalistycznego i komunikować się w sposób precyzyjny i spójny, wykorzystując umiejętności komunikacji interpersonalnej.</t>
  </si>
  <si>
    <t>Z1_U9   Potrafi posługiwać się technologiami informacyjnymi i komunikacyjnymi (IT) w pracy zawodowej oraz dobierać narzędzia i techniki IT adekwatnie do potrzeb procesu decyzyjnego.</t>
  </si>
  <si>
    <t>Z1_U10   Potrafi przygotować wystąpienie ustne (prezentacja) oraz typowe prace pisemne (raportujące, analityczne, projektowe) związane z problematyką zarządzania, sprawnie posługując się dostępnymi narzędziami IT.</t>
  </si>
  <si>
    <t xml:space="preserve">Z1_U11   Potrafi komunikować się w  języku obcym na poziomie B2 ESOKJ  i potrafi używać go w sytuacjach związanych z działalnością zawodową.         </t>
  </si>
  <si>
    <t>Z1_U12   Potrafi samodzielnie i zespołowo identyfikować, diagnozować i rozstrzygać problemy zawodowe oraz stosować różne warianty rozwiązań tych problemów i na tym tle podejmować/optymalizować decyzje.</t>
  </si>
  <si>
    <t>Z1_U13   Potrafi samodzielnie przygotować i opracować projekt dyplomowy, z uwzględnieniem wymogów metodycznych, merytorycznych i formalnych, posługując się właściwym językiem i wykazując się umiejętnością prezentacji wyników badań.</t>
  </si>
  <si>
    <t>Z1_K1   Jest gotów do krytycznej oceny poziomu swojej wiedzy i umiejętności oraz  rozumie potrzebę ciągłego uczenia się, ze względu na dynamikę procesów rynkowych i społecznych, zachodzących w świecie i środowisku zawodowym.</t>
  </si>
  <si>
    <t>Z1_K2   Jest gotów pracować i współpracować w zespole zadaniowym, przyjmując w nim różne role od inicjatora, lidera, po rolę członka zespołu.</t>
  </si>
  <si>
    <t>Z1_K3   Jest zdolny do podejmowania interakcji społecznych,  współpracy z innymi podmiotami otoczenia i działania na rzecz tego otoczenia oraz w interesie społecznym.</t>
  </si>
  <si>
    <t>Z1_K4   Potrafi podejmować racjonalne decyzje zawodowe, inicjować działania i angażować współpracowników w ich realizację.</t>
  </si>
  <si>
    <t>Z1_K5   Jest gotów do samodzielnej identyfikacji i diagnozy problemów zarządczych i ekonomicznych oraz do ich rozwiązywania i podejmowania decyzji w różnych obszarach zarządzania.</t>
  </si>
  <si>
    <t xml:space="preserve">Z1_K6   Jest zdolny do racjonalnego myślenia w samodzielnej pracy zawodowej, z zachowaniem postawy krytycznej wobec wyników własnej pracy. </t>
  </si>
  <si>
    <t xml:space="preserve">Z1_K7   Jest gotów do podejmowania wyzwań zawodowych w poczuciu rzetelności i odpowiedzialności, wykorzystując całą posiadaną wiedzę i umiejętności. </t>
  </si>
  <si>
    <t>Z1_K8   W życiu zawodowym ma gotowość do poszanowania norm prawnych, zasad życia społecznego i zasad etyki zawodowej oraz do dbałości o tradycję i etos zawodu.</t>
  </si>
  <si>
    <r>
      <rPr>
        <b/>
        <sz val="12"/>
        <color theme="1"/>
        <rFont val="Century Gothic"/>
        <family val="2"/>
        <charset val="238"/>
      </rPr>
      <t>status</t>
    </r>
    <r>
      <rPr>
        <b/>
        <sz val="11"/>
        <color theme="1"/>
        <rFont val="Century Gothic"/>
        <family val="2"/>
        <charset val="238"/>
      </rPr>
      <t xml:space="preserve"> </t>
    </r>
    <r>
      <rPr>
        <i/>
        <sz val="9"/>
        <color theme="1"/>
        <rFont val="Century Gothic"/>
        <family val="2"/>
        <charset val="238"/>
      </rPr>
      <t>(lista wyboru)</t>
    </r>
  </si>
  <si>
    <t>bardzo dobry &gt; 90%</t>
  </si>
  <si>
    <t>dobry plus 81% - 90%</t>
  </si>
  <si>
    <t>dostateczny plus 61% - 70%</t>
  </si>
  <si>
    <t>E1_W1   Zna i rozumie w stopniu zaawansowanym kluczowe pojęcia, terminy, prawidłowości, prawa i zjawiska z zakresu dyscyplin naukowych: ekonomia i finanse oraz nauki o zarządzaniu i jakości oraz jest zdolny do wykorzystania tej wiedzy w działalności zawodowej związanej z kierunkiem i specjalnością .</t>
  </si>
  <si>
    <t>E1_W2   Zna i rozumie ekonomiczne, zarządcze, prawne i społeczne uwarunkowania rozwoju indywidualnej przedsiębiorczości i innowacyjności oraz rozpoznaje formy (organizacyjno – prawne, finansowe), struktury i procesy działalności gospodarczej i jej związki z otoczeniem gospodarczym.</t>
  </si>
  <si>
    <t>E1_W3   Na poziomie zaawansowanym zna i rozumie system funkcjonowania przedsiębiorstwa (lub innych organizacji), opisuje kluczowe funkcje i procesy zarządcze oraz relacje między nimi, a także związki z podmiotami otoczenia zewnętrznego w skali sektora, makrogospodarki i globalnej.</t>
  </si>
  <si>
    <t xml:space="preserve">E1_W4   Zna w stopniu zaawansowanym i potrafi stosować typowe metody i narzędzia badawcze (w tym statystyczne, matematyczne oraz informatyczne), wykorzystywane do analizy ekonomicznej oraz opisu wybranych podmiotów, procesów i zjawisk gospodarczych. </t>
  </si>
  <si>
    <t xml:space="preserve">E1_W5   Ma zaawansowaną wiedzę o roli jednostki i zespołów ludzkich w procesie tworzenia i funkcjonowania organizacji oraz ma pogłębioną wiedzę o zasadach i motywach działania człowieka w organizacji. </t>
  </si>
  <si>
    <t>E1_W6   Zna zaawansowany aparat statystyczny, w tym: metody analizy struktury, dynamiki oraz współzależności w czasie i w przestrzeni; cele i zasady stosowania poszczególnych mierników statystycznych; istotę modelu i procedurę modelowania.</t>
  </si>
  <si>
    <t>E1_W7   Zna i rozumie w zaawansowanym stopniu pojęcia i zasady z zakresu rachunkowości i finansów, niezbędne do prowadzenia działalności gospodarczej w skali mikroprzedsiębiorstw, MSP i dużych przedsiębiorstw, w tym międzynarodowe standardy rachunkowości.</t>
  </si>
  <si>
    <t>E1_W8   Zna i rozumie w stopniu zaawansowanym znaczenie zarządzania marketingowego oraz strategii marketingowych uwzględniających specyfikę działań marketingowych w różnych branżach, różnych typach organizacji i otoczenia rynkowego.</t>
  </si>
  <si>
    <t>E1_W9   Zna i rozumie w zaawansowanym stopniu terminologię, prawidłowości, fakty, obiekty, zjawiska i złożone zależności między nimi w zakresie wybranej specjalności  jako obszaru działalności zawodowej.</t>
  </si>
  <si>
    <t>E1_W10   Zna i rozumie normy społeczne, etyczne i prawne regulujące funkcjonowanie podmiotów gospodarczych i instytucji sektora publicznego i prywatnego, w tym zasady dotyczące ochrony własności przemysłowej i prawa autorskiego.</t>
  </si>
  <si>
    <t>E1_W11   W zaawansowanym stopniu zna i rozumie pojęcia, reguły i procesy z zakresu zarządzania zasobami ludzkimi oraz pokrewnych nauk społecznych (socjologii, psychologii, komunikacji społecznej) i na tym tle ma świadomość prawidłowości zachowań i sposobów działania ludzi w organizacjach.</t>
  </si>
  <si>
    <t>E1_W12   Ma zaawansowaną wiedzę na temat nowoczesnych technik informatycznych i informacyjnych (w tym metod i technik pozyskiwania danych), oraz możliwości ich wykorzystania w praktyce ekonomii i zarządzania.</t>
  </si>
  <si>
    <t>E1_W13   Zna i rozumie wymogi merytoryczne, metodyczne, techniczne i formalne dotyczące przygotowania projektu dyplomowego, którego opracowanie i przedłożenie do oceny określa procedura dyplomowa dla studiów pierwszego stopnia w ZPSB.</t>
  </si>
  <si>
    <t>E1_U1   Potrafi wykorzystać wiedzę z zakresu dyscyplin naukowych: ekonomia i finanse oraz nauki o zarządzaniu i jakości do obserwacji i interpretacji różnorodnych problemów ekonomicznych i zarządczych w perspektywie mikro, makro i globalnej (również w powiązaniu z wybraną specjalnością).</t>
  </si>
  <si>
    <t xml:space="preserve">E1_U2   Potrafi pozyskiwać i przetwarzać rzetelne dane do analizowania konkretnych procesów, zjawisk i problemów gospodarczych i menedżerskich oraz używać w tym procesie adekwatnych metod i technik informacyjno-komunikacyjnych. </t>
  </si>
  <si>
    <t>E1_U3   Potrafi, w oparciu o właściwe metody i narzędzia dokonywać analizy ekonomicznej i projekcji ekonomicznej / finansowej, w tym prawidłowo analizować symptomy, przyczyny i przebieg konkretnych procesów i zjawisk gospodarczych oraz ocenić je ze względu na skutki ekonomiczne, społeczne, prawne, etyczne oraz środowiskowe.</t>
  </si>
  <si>
    <t xml:space="preserve">E1_U4   Potrafi sprawnie komunikować się w mowie i na piśmie, trafnie posługując się terminologią z zakresu dyscyplin naukowych: ekonomia i finanse oraz nauki o zarządzaniu i jakości, używając precyzyjnych, logicznych i rzeczowych argumentów.  </t>
  </si>
  <si>
    <t>E1_U5   Potrafi zastosować myślenie kreatywne i postawę przedsiębiorczą w działaniach zawodowych.</t>
  </si>
  <si>
    <t>E1_U6   Potrafi pracować w zespole rozwiązującym konkretne problemy ekonomiczne i zarządcze, pełniąc różne role (lidera, członka zespołu, interesariusza zewnętrznego, itp.)</t>
  </si>
  <si>
    <t xml:space="preserve">E1_U7   Potrafi prawidłowo posługiwać się regułami, normami, systemami normatywnymi  (prawnymi, zawodowymi, moralnymi) w celu rozwiązania konkretnego zadania zawodowego. </t>
  </si>
  <si>
    <t xml:space="preserve">E1_U8   Potrafi dobrać i zastosować  odpowiednie metody i techniki oraz normy i standardy do procesów planowania, organizowania, motywowania i kontroli związanych z działalnością zawodową. </t>
  </si>
  <si>
    <t>E1_U9   Potrafi trafnie identyfikować i analizować zachowania członków organizacji, ich motywy  i konsekwencje, oraz umie projektować i organizować działania wpływające na nie w określonym kierunku i zakresie.</t>
  </si>
  <si>
    <t>E1_U10   Jest w stanie na bieżąco dokonywać oceny własnych kompetencji oraz planować i realizować własne uczenie się przez całe życie oraz rozumie związek między wzrostem swojej wiedzy i umiejętności a wynikami osiąganymi w życiu zawodowym.</t>
  </si>
  <si>
    <t xml:space="preserve">E1_U11   Potrafi innowacyjnie wykonywać zadania zawodowe oraz rozwiązywać złożone i nietypowe problemy z nimi związane, w warunkach obciążonych ryzykiem i niepewnością. </t>
  </si>
  <si>
    <t>E1_U12   Jest przygotowany do założenia, prowadzenia oraz rozwijania indywidualnej działalności gospodarczej i/lub społecznej, a także do samodzielnego rozstrzygania dylematów pracy zawodowej</t>
  </si>
  <si>
    <t xml:space="preserve">E1_U13   Potrafi samodzielnie i zespołowo identyfikować, diagnozować i rozstrzygać problemy ekonomiczne i zarządcze oraz stosować różne warianty rozwiązań tych problemów i na tym tle podejmować/optymalizować  decyzje ekonomiczne. </t>
  </si>
  <si>
    <t>E1_U14   Potrafi komunikować się w języku obcym na poziomie B2 EOKJ  i potrafi używać go w sytuacjach związanych z działalnością zawodową.</t>
  </si>
  <si>
    <t>E1_K1   Jest gotów do krytycznej oceny poziomu swojej wiedzy i umiejętności oraz rozumie potrzebę stałego uczenia się, ze względu na dynamikę procesów rynkowych i społecznych zachodzących w świecie i środowisku zawodowym.</t>
  </si>
  <si>
    <t>E1_K2   Jest gotów do podejmowania wyzwań zawodowych w poczuciu odpowiedzialności wobec podejmowanych przedsięwzięć gospodarczych i decyzji ekonomicznych, z uwzględnieniem ich aspektów i skutków prawnych, ekonomicznych i politycznych.</t>
  </si>
  <si>
    <t>E1_K3   Jest zdolny do racjonalnego myślenia w samodzielnej pracy analitycznej, z zachowaniem postawy krytycznej wobec wyników własnej pracy.</t>
  </si>
  <si>
    <t>E1_K4   Jest przygotowany do pracy i współdziałania w grupie oraz pełnienia różnych ról w zespole.</t>
  </si>
  <si>
    <t>E1_K5   Jest gotów do stałego motywowania siebie do realizacji celów zawodowych oraz do wypełniania ról i zobowiązań społecznych, w tym do inicjowania i organizowania działalności na rzecz interesu społecznego.</t>
  </si>
  <si>
    <t>E1_K6   Jest gotów do odpowiedzialnej oceny ryzyka w  inicjowanych i wdrażanych w środowisku zawodowym projektów biznesowych.</t>
  </si>
  <si>
    <t>E1_K7   Jest gotów do podejmowania decyzji gospodarczych w oparciu o wiedzę formalną, przesłanki obiektywne i racjonalne na tle rzetelnych badań ich uwarunkowań.</t>
  </si>
  <si>
    <t xml:space="preserve">E1_K8   Jest gotów do samodzielnej identyfikacji, diagnozy realnych problemów ekonomicznych i zarządczych oraz do ich rozwiązywania na podstawie analizy możliwych opcji.  </t>
  </si>
  <si>
    <t>E1_K9   Jest gotów do inicjowania i uczestnictwa w procesach kreatywnego, przedsiębiorczego projektowania przedsięwzięć związanych z działalnością zawodową.</t>
  </si>
  <si>
    <t>E1_K10   Jest gotów do wykorzystania swoich umiejętności analitycznych oraz opracowywania raportów, oraz uświadamia sobie potrzebę doskonalenia kompetencji w zakresie tworzenia tego rodzaju opracowań.</t>
  </si>
  <si>
    <t xml:space="preserve">E1_K11   W działalności zawodowej ma gotowość do poszanowania norm prawnych, zasad życia społecznego i zasad etyki zawodowej oraz do dbałości o tradycję i etos zawodu. </t>
  </si>
  <si>
    <t>KEW_E1</t>
  </si>
  <si>
    <t>KEU_E1</t>
  </si>
  <si>
    <t>KEK_E1</t>
  </si>
  <si>
    <t>KEW_Z2</t>
  </si>
  <si>
    <t>KEK_Z2</t>
  </si>
  <si>
    <t>KEU_Z2</t>
  </si>
  <si>
    <t>KEW_Z1</t>
  </si>
  <si>
    <t>KEU_Z1</t>
  </si>
  <si>
    <t>KEK_Z1</t>
  </si>
  <si>
    <t>prezentacja zadania indywidualnego lub grupowego</t>
  </si>
  <si>
    <t>przygotowanie eseju/referatu</t>
  </si>
  <si>
    <t>Aa</t>
  </si>
  <si>
    <t>inne</t>
  </si>
  <si>
    <t>II</t>
  </si>
  <si>
    <t>III</t>
  </si>
  <si>
    <t>Kurs 3.4.</t>
  </si>
  <si>
    <t>Kurs 5.1.</t>
  </si>
  <si>
    <t>Kurs 5.2.</t>
  </si>
  <si>
    <t>Kurs 5.3.</t>
  </si>
  <si>
    <t>Kurs 6.1.</t>
  </si>
  <si>
    <t>Kurs 6.2.</t>
  </si>
  <si>
    <t>Kurs 6.3.</t>
  </si>
  <si>
    <t>Kurs 7.1.</t>
  </si>
  <si>
    <t>Kurs 7.2.</t>
  </si>
  <si>
    <t>Kurs 9.1.</t>
  </si>
  <si>
    <t>Kurs 9.2.</t>
  </si>
  <si>
    <t>Kurs 10.1.</t>
  </si>
  <si>
    <t>Kurs 10.2.</t>
  </si>
  <si>
    <t>Kurs 10.3.</t>
  </si>
  <si>
    <t>Kurs 14.2.</t>
  </si>
  <si>
    <t>Kurs 14.3.</t>
  </si>
  <si>
    <t>Kurs 16.1.</t>
  </si>
  <si>
    <t>EKONOMIA</t>
  </si>
  <si>
    <t>Moduł E1/1</t>
  </si>
  <si>
    <t>Moduł E1/2</t>
  </si>
  <si>
    <t>Moduł E1/3</t>
  </si>
  <si>
    <t>Moduł E1/4</t>
  </si>
  <si>
    <t>Moduł E1/5</t>
  </si>
  <si>
    <t>Moduł E1/6</t>
  </si>
  <si>
    <t>Moduł E1/7</t>
  </si>
  <si>
    <t>Moduł E1/8</t>
  </si>
  <si>
    <t>Moduł E1/9</t>
  </si>
  <si>
    <t>Moduł E1/10</t>
  </si>
  <si>
    <t>Moduł E1/11</t>
  </si>
  <si>
    <t>Moduł E1/12</t>
  </si>
  <si>
    <t>Moduł E1/13</t>
  </si>
  <si>
    <t>Moduł E1/14</t>
  </si>
  <si>
    <t>Moduł E1/15</t>
  </si>
  <si>
    <t>Moduł E1/16</t>
  </si>
  <si>
    <t>Realne problemy ekonomii - warsztat</t>
  </si>
  <si>
    <t>Współczesna polityka ekonomiczna</t>
  </si>
  <si>
    <r>
      <t xml:space="preserve">status 
</t>
    </r>
    <r>
      <rPr>
        <i/>
        <sz val="8"/>
        <color theme="1"/>
        <rFont val="Century Gothic"/>
        <family val="2"/>
        <charset val="238"/>
      </rPr>
      <t>(lista wyboru)</t>
    </r>
  </si>
  <si>
    <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</si>
  <si>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</si>
  <si>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</si>
  <si>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brak wymagań formalnych i merytorycznych</t>
  </si>
  <si>
    <t>zasady tworzenia i prowadzenia biznesu, z uwgzlędnieniem kontekstów: ekonomicznego, strategicznego, prawnego, finansowego, marketingowego, zasobowego, operacyjnego, itp.</t>
  </si>
  <si>
    <t>Regulamin gry strategicznej KING SIZE (lub analogicznej)</t>
  </si>
  <si>
    <t>brak</t>
  </si>
  <si>
    <t>Głównym celem modułu jest przedstawienie i zrozumienie przez studentów fundamentalnych zasad koncepcji marketingu pozwalające na rozwinięcie umiejętności projektowania i prowadzenia działań rynkowych dostosowanych do potrzeb grupy docelowej.  Ważnym celem jest wskazanie praktycznych implikacji działań marketingowych i rozwój umiejętności posługiwania się narzędziami i technikami marketingowymi w praktyce.
Zajęcia prowadzone są w sposób dynamiczny, z wykorzystanie metod aktywizujących, bazujących na praktycznych przykładach, sytuacjach rynkowych, dla których studenci poszukują rozwiązań, projektując np. kwestionariusze do badań marketingowych, rekomendując metody kreowania marki, dobierając instrumenty promocji, ucząc się oceny efektywności kanałów dystrybucji, przygotowując plan działań itp. Program modułu pozwala na zrozumienie znaczenia działań marketingowych we współczesnych organizacjach różnego typu, także typu non-profit, działających w warunkach szybko zmieniającego się otoczenia.</t>
  </si>
  <si>
    <t>Kurs "Zarządzanie i zachowania organizacji", kurs "Mikroekonomia", kurs "Statystyka"</t>
  </si>
  <si>
    <t xml:space="preserve">1. Buglewicz K., Społeczna odpowiedzialność biznesu. Nowa wartość konkurencyjna, PWE, Warszawa 2017
2. Gasparski W., Biznes, etyka, odpowiedzialność, PWN, Warszawa 2019 
3. Wolak-Tuzimek A., Społeczna odpowiedzialność przedsiębiorstwa a konkurencyjność przedsiębiorstw, CeDeWu Sp.z o.o. , 2019
</t>
  </si>
  <si>
    <t xml:space="preserve">1. Rybak M., Etyka menedżera -społeczna odpowiedzialność przedsiębiorstwa, PWN, Warszawa 2011
</t>
  </si>
  <si>
    <t>1. K.Masłowski, "Excel 2016 PL. Ćwiczenia zaawansowane",  Helion, 2016.</t>
  </si>
  <si>
    <t>H.Brett "Korzystanie z usług Microsoft Office 365 Prowadzenie małej firmy w chmurze", Wyd. Promise, 2016.</t>
  </si>
  <si>
    <t xml:space="preserve">1. Zasoby ludzkie i ich strategiczne znaczenie w organizacji.
2. Zewnętrzne i wewnętrzne uwarunkowania zarządzania zasobami ludzkimi. 
3. Modele ZZL. 
4. Pojęcie i rodzaje strategii personalnych. 
5. Elementy i organizacja procesu personalnego w firmie. 
6. Nowoczesne narzędzia planowania, doboru, oceniania, motywowania, rozwoju i zarządzania karierą pracowników.
7. Doskonalenie zarządzania zasobami ludzkimi.
</t>
  </si>
  <si>
    <t>Moduł Ekonomia stosowana stanowi podstawowy kurs ekonomii, ze szczególnym naciskiem na makroekonomię oraz mikroekonomię. Moduł uzupełniony jest o kurs Współczesna polityka ekonomiczna. Głównym celem modułu jest wyposażenie słuchacza w podstawową wiedzę z zakresu ekonomii, problemów gospodarowania zarówno na poziomie mikroekonomicznym, makrokonomicznym z uwzględnieniem polityki gospodarczej oraz społecznej państwa.  Ważnym elementem modułu Ekonomia stosowana jest jego zorientowanie na aspekty praktyczne, dzięki czemu słuchacz uzyskuje jednocześnie możliwość zrozumienia istoty opisywanych zjawisk w rzeczywistości gospodarczej. Treści do modułu Ekonomia stosowana zostały dobrane w taki sposób, by przedstawić kompletny model funkcjonowania gospodarki na poziomie krajowym, w otoczeniu międzynarodowym, jako efekt niezależnych decyzji pojedynczych podmiotów gospodarujących na poziomie mikroekonomicznym.</t>
  </si>
  <si>
    <t xml:space="preserve">Brak szczególnych wymagań wstępnych. Podstawowa wiedza o świecie, podstawy matematyki. Ukończony moduł Biznes w działaniu. </t>
  </si>
  <si>
    <t>Regulamin praktyk oraz dokumentacja praktyk dostępne na stronie www.zpsb.pl, w zakładce Strefa Studenta - Plikownia (Praktyki studenckie)</t>
  </si>
  <si>
    <t xml:space="preserve">1. Elementy konstrukcyjne podatków.
2. Klasyfikacja podatków.
3. Postępowanie podatkowe.
4. Charakterystyka podstawowych podatków i ich możliwość wyboru ze względu na prowadzoną działalność: podatki dochodowe i uproszczone formy podatków.
5. Pozostałe wydatki podatkowe przedsiębiorcy.
6. Zarządzanie ryzykiem podatkowym i możliwości jego optymalizacji.
</t>
  </si>
  <si>
    <t xml:space="preserve">1. A. Pocztowski, Zarządzanie zasobami ludzkimi. Koncepcje – praktyki – wyzwania, PWE, Warszawa 2018.
2. HR Business Partner. Rola – funkcje – Perspektywy, (red.) K. Popieluch, PWN, Warszawa 2018.
3. Praktyki HRM2 Najlepsze studia przypadku z polskiego rynku, Infor, Warszawa 2018.
4. G. Filipowicz, HR Toolbox czyli narzędziownik menedżera HR, Infor, Warszawa 2018.
5. G. Filipowicz, HR Business Partner, Koncepcja i praktyka, Wolters Kluwer, Warszawa 2018.
</t>
  </si>
  <si>
    <t xml:space="preserve">1. T. Oleksyn, Zarządzanie zasobami ludzkimi. Wyd. Wolters Kluwer Polska, Warszawa 2016.
2. Z. Pawlak, Zarządzanie zasobami ludzkimi w przedsiębiorstwie. Wyd. Poltext, Warszawa 2011.
3. M. Armstrong, S. Taylor, Zarządzanie zasobami ludzkimi. Wyd. 6 Wolters Kluwer Polska, Warszawa 2016.
</t>
  </si>
  <si>
    <t>obcy</t>
  </si>
  <si>
    <t>1. W. Gabrusewicz, „Podstawy analizy finansowej”, PWE, Warszawa 2007.
2. B. Kotowska, A. Uziębło, O. Wyszkowska-Kaniewska, „Analiza finansowa w przedsiębiorstwie – przykłady, zadania i rozwiązania”, CeDeWu, Warszawa 2009.
3. A. Ćwiąkała-Małys, W. Nowak, „Zarys metodologiczny analizy finansowej”, Wydawnictwo Uniwersytetu Wrocławskiego, Wrocław 2005.
4. T. Waśniewski, W. Skoczylas, „Teoria i praktyka analizy finansowej w przedsiębiorstwie”, Warszawa, 2004.
5. I. Olchowicz , M. Tłaczała „Sprawozdawczość finansowa”, Difin 2009.</t>
  </si>
  <si>
    <t>Przed przystąpieniem do zajęć studenci powinni powtórzyć zagadnienia z matematyki, objęte programem szkoły średniej. Należy zaznaczyć, iż kursy realizowane w zakresie modułu mają komplementarny charakter. W związku z tym, realizacja, kursu statystyka, będzie opierała się w części na wykorzystaniu wiedzy przekazanej w zakresie przedmiotu „matematyka w biznesie”.</t>
  </si>
  <si>
    <t>1. I. Bąk, I. Markowicz, M. Mojsiewicz, K. Wawrzyniak, „Statystyka w zadaniach. Część I: Statystyka opisowa”, Wydawnictwa Naukowo-Techniczne w Warszawie, Warszawa 2002.
2. J. Buga, H. Kassyk-Rokicka, „Podstawy statystyki opisowej”, Wyższa Szkoła Finansów i Zarządzania w Warszawie, Warszawa 2008.
3. S. Ostasiewicz, Z. Rusnak, U. Siedlecka, „Statystyka. Elementy teorii i zadania”, Wydawnictwo Akademii Ekonomicznej im. Oskara Langego we Wrocławiu, Wrocław 2006.
4. I. Roeske-Słomka, „Statystyka opisowa”, Wydawnictwo Uniwersytetu Ekonomicznego w Poznaniu, Poznań 2010.
5. M. Sobczyk, „Statystyka opisowa”, Wydawnictwo C.H. Beck, Warszawa 2010.</t>
  </si>
  <si>
    <t>1. A. Bielecka, „Statystyka w zarządzaniu. Opis statystyczny”, Wydawnictwo Wyższej Szkoły Przedsiębiorczości i Zarządzania im. Leona Koźmińskiego w Warszawie, Warszawa 2001.
2. J. Jóźwiak, J. Podgórski, „Statystyka od podstaw”, Państwowe Wydawnictwo Ekonomiczne, Warszawa 2012.
3. „Statystyka. Zbiór zdań”, red. H. Kassyk-Rokicka, Polskie Towarzystwo Ekonomiczne, Warszawa 2011.
4. S. Kot, J. Jakubowski, A. Sokołowski, „Statystyka”, Podręcznik dla studiów ekonomicznych, Wydawnictwo „Difin”, Warszawa 2007.
5. K. Kukuła, „Elementy statystyki w zadaniach”, Wydawnictwo Naukowe PWN, Warszawa 2003.
6. M. Liskowski, R.D. Tauber, „Podstawy statystyki praktycznej”, Wyższa Szkoła Hotelarstwa i Gastronomii w Poznaniu, Poznań 2010.</t>
  </si>
  <si>
    <t xml:space="preserve">Celem modułu jest metodyczne i merytoryczne przygotowanie studenta do przeprowadznia samodzielnego wysiłku intelektualnego, w efekcie którego powstanie praca dyplomowa. W pierwszym etapie (Moduł dyplomowy I) student rozwinie swoje umiejętności w zakresie tworzenia koncepcji i struktury pracy, wraz ze wskazaniem celu, obszaru badawczego, metod badawczych oraz rozpozna główne zasady i techniki prowadzenia badań stosowanych w dziedzinie nauk ekonomicznych i nauk o zarządzaniu. </t>
  </si>
  <si>
    <t xml:space="preserve">Student powinien posiadać podstawową wiedzę z zakresu ekonomii i finansów oraz zarządzania (znajomość podstawowych pojęć w dyscyplinach naukowych: nauki o zarządzaniu i jakości oraz ekonomia i finanse). </t>
  </si>
  <si>
    <t>podjęcia samodzielnego wysiłku intelektualnego, którego celem jest przeprowadzenie kompletnego procesu badawczego, wraz z etapem auorskiego konkludowania i rekomendacji.</t>
  </si>
  <si>
    <t>G. Maniak, E. Świergiel, A. Zelek, Twoja praca promocyjna – od dylematów do perfekcji. Poradnik dla studentów ZPSB, Wyd. Naukowe  ZPSB, Szczecin 2010 (także w wersji elearningowej)</t>
  </si>
  <si>
    <t xml:space="preserve">W ramach seminarium  w ostatnim semestrze odbywa się: zakończenie procesu badań empirycznych (analiza wyników, raportowanie, konkludowanie, rekomendacje),  strukturyzowanie i integrowanie części teoretycznej z częścią empiryczną, wnioskowanie, redakcja i skład pracy. </t>
  </si>
  <si>
    <t>Student musi mieć zaliczone dwa kursy: 1/ Metodyka pisania prac dyplomowych; 2/ Metody prowadzenia badań ekonomicznych</t>
  </si>
  <si>
    <t>Istotą modułu jest poznanie i rozumienie pojęć z zakresu rachunkowości, prawa podatkowego i finansów przedsiębiorstw oraz zrozumienie zależności między nimi i umiejętne przetwarzanie danych w celu przeprowadzenia analizy ekonomicznej. Celem modułu jest zatem zrozumienie zasad ewidencji gospodarczej w przedsiębiorstwie, zrozumienie złożoności procesów gospodarczych zachodzących w przedsiębiorstwie, ze szczególnym uwzględnieniem zjawisk finansowych, świadomość różnych możliwości rozliczeń podatkowych oraz ich wpływu na finanse przedsiębiorstwa, a także świadomość czynników ryzyka w finansowaniu działalności gospodarzcej. Moduł został zbudowany w taki sposób, aby po jego ukończeniu, student był wyposażony w różnorodne narzędzia, które może wykorzystać obejmując stanowisko w dziale finansowo-księgowym w przedsiębiorstwie.</t>
  </si>
  <si>
    <t>klasyfikować środki gospodarcze i źródła ich pochodzenia, posługiwać się narzędziami rachunkowości i ewidencjonować operacje bilansowe i wynikowe, ustalać wynik finansowy i sporządzać uproszczony bilans końcowy; dokonać obserwacji i interpretacji zjawisk finansowych, ekonomicznych i społecznych oraz ocenić ich wpływ na finansowanie przedsiębiorstwa, a także przygotować syntetyczne zestawienia danych niezbędnych do podejmowania decyzji w zakresie finansowania przedsiębiorstw; identyfikować, wybierać i porządkować dane do analizowania konkretnych procesów i zjawisk gospodarczych zachodzących w przedsiębiorstwie, przetwarzać je, analizować, oceniać i interpretować, wykorzystując standardowe metody, techniki i narzędzia analityczne; czytać ze zrozumieniem i interpretować akty prawa podatkowego, a także dopasować formę rozliczeń podatkowych do potrzeb danego przedsiębiorstwa.</t>
  </si>
  <si>
    <t>zachować należytą starnność, odpowiedzialność i uczciwość wykonując zadania polegające na samodzielnym lub grupowym rozwiązywaniu moralnych dylematów związanych z wykonywaniem zawodu księgowego; reagować na zmiany wprzedsiębiorstwie, podejmując stosowne działania; uzupełniać i doskonalić swoją wiedzę rozumiejąc potrzebę ciągłego dokształcania się zawodowego; myśleć logicznie i analitycznie dokonując oceny zjawisk gospodarczych zachodzących zarówno w przedsiebiorstwie jak i jego otoczeniu.</t>
  </si>
  <si>
    <t>Publikacje umieszczone w Podręczniku jako literatura dodatkowa do każdego z unitów.</t>
  </si>
  <si>
    <t>Student przed rozpoczęciem tego modułu powinien znać podstawy obsługi komputera, znać podstawy technologii informatycznych oraz ukończyć kursy przypisane do modułu E1/2 (Organizacja i Zarządzanie), mieć zdaną maturę podstawową z języka obcego na poziomie B1, a także powinien mieć ogólną wiedzę na temat życia społecznego. Student powinien posiadać zdolność analitycznego i logicznego myślenia.</t>
  </si>
  <si>
    <t>Głównym celem tego Modułu jest kreowanie aktywnej postawy studenta, w szczególności aktywizacja społeczna, naukowa i zawodowa studentów, wspieranie inicjatyw i działań studentów (wolontariat, działalność w stowarzyszeniach, działania na rzecz środowiska lokalnego, uczelni itp.). 
Szczegółowe informacje nt. aktywności uzupełniających określa Katalog aktywności uzupełniających oraz Regulamin praktyk studenckich.</t>
  </si>
  <si>
    <t xml:space="preserve">Przed rozpoczęciem tego modułu, student powinien dysponować umiejętnościami i posiadać kompetencje z zakresu Modułu: Kluczowe kompetencje dla biznesu; kurs: Socjologia oraz z Modułu: Rozwój osobisty i kompetencje personelne, kursy: Praca w zespole, Etyka w biznesie. </t>
  </si>
  <si>
    <t xml:space="preserve">Głównym celem Modułu jest pogłębienie umiejętności praktycznego zastosowania wiedzy teoretycznej, integrowanie wiedzy i umiejętności zdobywanych przez studentów w toku studiowania w ramach wybranej specjalności, jak również wyposażenie studenta w zasób doświadczeń praktycznych niezbędnych do sprawnego wykonywania zawodu. 
Szczegółowe zasady odbywania praktyk określa Regulamin praktyk studenckich. </t>
  </si>
  <si>
    <t>Moduły, które student powinien znać przed przystąpieniem do realizacji tego Modułu to: Moduł dyplomowy (1), (2), Moduł specjalnościowy (1), (2), (3)</t>
  </si>
  <si>
    <t xml:space="preserve">Moduł obejmuje zagadnienia, będące podstawą kształcenia menedżerów. Celem modułu jest zapoznanie studentów z głównymi obszarami zarządzania organizacją, w szczególności przedsiębiorstwem; uwarunkowaniami powstania organizacji, jej strukturą, etapami rozwoju, zasobami, z uwzględnieniem zależności wewnętrznych oraz relacji z otoczeniem. W tym kontekście studenci poznają zasady, poziomy zarządzania przedsiębiorstwem, przebieg i funkcje procesu zarządzania, jego główne zakłócenia, a zwłaszcza rolę kierownictwa w osiąganiu sprawności i efektywności organizacyjnej. Celem modułu jest ponadto zapoznanie studentów z koncepcjami i narzędziami zarządzania procesowego, zarządzania jakością i zasobami ludzkimi. W trakcie kursów, zawartych w tym module, student nabywa umiejętności w zakresie pozyskiwania i wykorzystywania informacji do analizy potencjału strategicznego organizacji, projektowania i doskonalenia działań HR, oceny i analizy sytuacji organizacji w ujęciu procesowym, wdrażania standardów zarządzania jakością, jak również przyjmowania i pełnienia różnych ról menedżerskich w procesie zarządzania organizacją. </t>
  </si>
  <si>
    <t xml:space="preserve">1. W. Eichelberger, A. Jeznach, Szef, który ma czas., Helion, Gliwice 2017
2. B. Glinka,, M. Kostera (red.)  Nowe kierunki w organizacji i zarządzaniu. Organizacje, konteksty, procesy zarządzania, Oficyna Wolters Kluwer business Warszawa 2012 
</t>
  </si>
  <si>
    <t>MACIERZE I WYZNACZNIKI
W części tej niezbędne jest omówienie głównych zasad przeprowadzania działań na macierzach i wyznacznikach, a także zaprezentowanie licznych przykładów na temat obliczania macierzy i wyznaczników. W szczególności w części tej należy: • wyjaśnić pojęcie macierzy i macierzy transponowanej; • zaprezentować najważniejsze reguły dotyczące wykonywania działań na macierzach, w tym zasady dodawania i odejmowania macierzy, mnożenia macierzy przez macierz oraz mnożenia macierzy przez liczbę; • zdefiniować pojęcie macierzy kwadratowej, diagonalnej, jednostkowej, zerowej i symetrycznej; • dokonać podziału macierzy kwadratowych na osobliwe i nieosobliwe; • podać definicję wyznacznika, zaprezentować własności wyznaczników oraz przedstawić metody ich obliczania; • wyjaśnić istotę twierdzenia Laplace'a oraz pokazać kiedy i jak twierdzenie to stosować; • omówić znaczenie macierzy odwrotnej oraz zaprezentować sposób jej wyznaczania; • wyjaśnić pojęcie minora i wykazać jego przydatność.
UKŁAD RÓWNAŃ LINIOWYCH
W części tej należy szczegółowo wyjaśnić sposób zapisywania układów równań liniowych w postaci macierzowej oraz przedstawić zadania dotyczące rozwiązywania układów równań liniowych metodą Cramera. W szczególności w części tej trzeba: • zdefiniować pojęcie rozwiązania układu równań; • podać znaczenie zerowego i niezerowego rozwiązania układu równań liniowych; • dokonać podziału układów równań na zgodne i sprzeczne;• wyjaśnić, kiedy układ można nazwać układem o równaniach zależnych, a kiedy układem o równaniach niezależnych; • przedstawić definicję układu oznaczonego, nieoznaczonego i sprzecznego; • wyjaśnić budowę układu Cramera oraz podać wzory Cramera; • pokazać, jak układ równań liniowych można zapisać w notacji macierzowej, przedstawić przykłady układów równań liniowych składających się z dwóch, trzech i czterech równań.
BADANIE FUNKCJI
W części tej niezbędne jest: • zdefiniowanie pojęcia funkcji oraz argumentu, wartości i dziedziny funkcji; • dokonanie podziału zmiennych na zależne i niezależne; • wyjaśnienie, kiedy funkcja jest ciągła w punkcie oraz ciągła w przedziale; • przedstawienie najważniejszych wzorów przydatnych przy obliczaniu granic, pochodnych i całek; • wyjaśnienie istoty pochodnej i wykazanie jej przydatności w badaniu przebiegu zmienności funkcji; • podanie definicji całki nieoznaczonej i oznaczonej, funkcji pierwotnej, funkcji podcałkowej oraz wyrażenia podcałkowego.W części tej trzeba zaprezentować zadania z zakresu: • określania dziedziny funkcji;• wyznaczania granic funkcji na krańcach dziedziny; • badania ciągłości funkcji; • rachunku różniczkowego funkcji jednej zmiennej; • badania monotoniczności i wyznaczania ekstremów funkcji; • badania wypukłości, wklęsłości i wyznaczania punktów przegięcia; • wykorzystywania podstawowych reguł dotyczących całkowania; • wyznaczania całek nieoznaczonych i oznaczonych; • obliczania pochodnych cząstkowych.
DODATKOWE ZAGADNIENIA, KTÓRE MOGĄ ZOSTAĆ OMÓWIONE NA ZAJĘCIACH, A KTÓRE NIE OBOWIĄZUJĄ NA EGZAMINIE (OPCJONALNIE):• podstawy logiki matematycznej oraz elementy rachunku zdań; • teoria zbiorów i działania na zbiorach liczbowych; • określanie rzędu macierzy; • szeregi i ciągi liczbowe; • rodzaje asymptot wykresów funkcji; • wyznaczanie ekstremów funkcji wielu zmiennych; • obliczanie całek niewłaściwych i obszary wykorzystania ich w ekonomii; • obliczanie całek podwójnych i potrójnych;• równania różniczkowe zwyczajne i obszary zastosowania ich w ekonomii.</t>
  </si>
  <si>
    <t xml:space="preserve">1. Podstawowe pojęcia, istota statystyki i badania statystycznego oraz klasyfikacja cech statystycznych.
2. Najważniejsze obszary zastosowania badań statystycznych w praktyce gospodarczej. 
3. Formy prezentacji danych w postaci szeregów statystycznych i wykresów statystycznych.
4. Budowa szeregu szczegółowego oraz szeregu rozdzielczego punktowego i przedziałowego.
5. Miary tendencji centralnej (inaczej położenia, poziomu wartości cechy badanej).
6. Miary zmienności (inaczej zróżnicowania, rozproszenia, dyspersji, rozrzutu).
7. Miary asymetrii (inaczej skośności).
8. Miary tendencji centralnej (średnia arytmetyczna; pozycyjne: dominanta, mediana, kwartyl dolny, kwartyl górny).
10. Miary dyspersji (odchylenie standardowe, klasyczny współczynnik zmienności; pozycyjne: rozstęp, odchylenie ćwiartkowe, pozycyjny współczynnik zmienności).
11. Miary skośności (klasyczny współczynnik asymetrii, pozycyjny współczynnik asymetrii, klasyczno-pozycyjny współczynnik asymetrii).
13. Mierniki dynamiki (przyrosty i indeksy).
14. Interpretacja poszczególnych miar stosowanych w analizie struktury i dynamiki.
15. Metody opisu współzależności cech statystycznych.
</t>
  </si>
  <si>
    <t>Głównym celem realizowanych zajęć w ramach modułu jest przekazanie studentom wiedzy z zakresu zastosowań metod ilościowych w obszarze praktyki gospodarczej. Zakres przekazanych informacji dotyczy zarówno matematyki, jak i statystyki. W pierwszym przypadku zajęcia obejmują wybrane elementy rachunku różniczkowego i całkowego, a także algebry liniowej. Zajęcia poświęcone statystyce odnoszą się do zagadnień związanych z: analizą struktury (rozkładu), miernikami dynamiki, a także metodami opisu współzależności cech statystycznych. Podczas zajęć studenci pracują samodzielnie i w grupach, a ich działania dotyczą rozwiązywania problemów mających praktyczny charakter, z wykorzystaniem metod ilościowych. Moduł ma kluczowe znaczenie dla dalszego rozwoju umiejętności analitycznych studenta. Jego realizacja pozwala na przekazanie słuchaczom wiedzy, która jest niezbędna do zaznajomienia się z istotą zaawansowanych metod badawczych.</t>
  </si>
  <si>
    <t>1. Wprowadzenie do sprawozdawczości finansowej przedsiębiorstwa.
2. Sprawozdanie finansowe – istota, elementy, metodologia, struktura, odbiorcy i wartość poznawcza.
3. Polityka i gospodarka finansowa przedsiębiorstwa.
4. Istota, rola i rodzaje analiz finansowych.
5. Formy prezentacji rezultatów przeprowadzonej analizy finansowej.
6. Wskaźnikowa analiza sprawozdania finansowego – istota, elementy, struktura, odbiorcy i wartość poznawcza.
7. Wybrane metody wstępnej analizy sprawozdania finansowego obejmujące badanie bilansu i rachunku zysków i strat.
8. Zależności występujące pomiędzy majątkiem przedsiębiorstwa i źródłami jego finansowania, a także wskaźnikowe metody oceny sytuacji majątkowo-kapitałowej jednostki gospodarczej.
9. Pojęcie i metody analizy płynności finansowej przedsiębiorstwa.
10. Mechanizm dźwigni finansowej.
11. Wskaźnikowe metody oceny struktury kapitałowej (zadłużenia) przedsiębiorstwa.
12. Analiza sprawności działania (aktywności) przedsiębiorstwa.
13. Wskaźnikowe metody analizy wyniku finansowego i rentowności jednostki gospodarczej.
14. Wybrane metody oceny pozycji rynkowej przedsiębiorstwa (wskaźniki rynku kapitałowego).</t>
  </si>
  <si>
    <t>Dbałość o rozwój kompetencji interpersonalnych to w obecnych czasach warunek sine qua non sprawnego funkcjonowania w środowisku społeczno-gospodarczym. Kursy realizowane w ramach tego modułu pozwolą studentowi nabyć uniwersalnych umiejętność dotyczącycch efektywnej komunikacji i autoprezentacji, współpracy z innymi, podziału obowiązków podczas pracy,  przewodzenia pracy w grupie, czy myślenia nieszablonowego oraz kreatywnego rozwiązywania problemów. oczekiwanym stutkiem przeprowadzanych kursów jest wytworzenie lub wzmocnienie u studentów postaw proaktywnych opartych na zasadach etyki oraz uwypuklenie znaczenia i pozytywnych konsekwencji stałego zaangażowania w samorozwój.</t>
  </si>
  <si>
    <t xml:space="preserve">1/ udział w projektowaniu nowego przedsięwzięcia biznesowego -  pomysł na biznes (definicja produktu / usługi i grup docelowych);  
2/ doświadczenie i zrozumienie złożoności procesu tworzenia nowego przedsięwzięcia biznesowego - analiza makro- i mikrototoczenia; analiza opłacalności ekonomicznej (projekcja kosztów, próg rentowności, założenia finansowe, polityka cenowa);  
3/ zrozumienie wszystkich determinant decydujących o modelu biznesu - decyzja o formie organizacyjno - prawnej, strukturach org., strategia finansowania (dostępne instrumenty finansowania start-up); 
4/ Budowa architektury firmy (struktura organizacyjna, procedury, kadra, systemy IT, itp); 
5/ Formułowanie strategii; 
6/ Demonstracja kompleksowej koncepcji firmy. </t>
  </si>
  <si>
    <t xml:space="preserve">Morris M. Jak założyć własną firmę, Wydawnictwo Helion, 2005. 
S. Blank, B. Dorf, Podręcznik startupu. Budowa wielkiej firmy krok po kroku, One Progres 2015. 
Łopusiewicz A., Start-up. Od pomysłu do sukcesu, Edgard, 2013.
R. Sitkiewicz, Praktyczne sporządzenie biznesplanu, Difin, 2018.  </t>
  </si>
  <si>
    <t>A. Osterwalder, Y. Pigneur, Tworzenie modeli biznesowych. Podręcznik wizjonera, One Progres 2012. 
E Ries Metoda Lean Startup. Wykorzystaj innowacyjne narzędzia i stwórz firmę, która zdobędzie Rynek, Helion 2014.</t>
  </si>
  <si>
    <t>1/ doświadczenie realnych uwarunkowań podejmowania decyzji w warunkach presji konkurencji;  
2/ doświadczenie symulowanych warunków konkurencji rynkowej;  
3/ poznanie mechanizmów konkurencji;  
4/ zrozumienie zasad konkurencji cenowej i pozacenowe; 
5/ Wprowadzenie do zasad grywalizacji;  
6/ Proces wnioskowania i korekty decyzji grywalizacyjnych.</t>
  </si>
  <si>
    <t>łączny nakład pracy</t>
  </si>
  <si>
    <t>Barta J., Markiewicz R., (red.) Prawo autorskie i prawa pokrewne. Komentarz, Lex a Wolters Kluwer, Warszawa 2011.
K.Lewandowski, Prawo autorskie a prawo konkurencji, Wyższa Szkoła Umiejętności Społecznych w Poznaniu, Poznań 2009.
Ustawa Prawo autorskie z dnia 4 lutego 1994 z późn. zmianami.Nowińska R., (red.), 
Prawo własności przemysłowej, LexisNexis, Warszawa 2008.
Podrecki P., (red.) Prawo Internetu, LexisNexis, Warszawa 2004.
Załucki M., (red.) Prawo własności intelektualnej. Repetytorium, DIFIN, Warszawa 2008.</t>
  </si>
  <si>
    <t>Dereń M., Własność przemysłowa i dobra niematerialne w obrocie gospodarczym, TNOiK, Bydgoszcz 1998.
Stec P., (red.) Ochrona własności intelektualnej, Oficyna wydawnicza Branta, Bydgoszcz-Opole-Gliwice 2011.</t>
  </si>
  <si>
    <t>formy zaliczeń</t>
  </si>
  <si>
    <t>metody, techniki, narzędzia stosowane na zajęciach</t>
  </si>
  <si>
    <t>oczekiwane aktywności studenta w ramach pracy własnej</t>
  </si>
  <si>
    <t>zakres merytoryczny kursu</t>
  </si>
  <si>
    <t>1. Prawo autorskie i prawa pokrewne jako podstawa własności intelektualnej. 
2. Własność intelektualna w świetle ustaw: prawo autorskie i prawo własności przemysłowej a prawo patentowe.
3. Znak towarowy jako utwór oraz przedmiot własności przemysłowej.
4. Prawo Internetu.</t>
  </si>
  <si>
    <t>Krótki opis i katalog celów</t>
  </si>
  <si>
    <t>Zwarty opis efektów uczenia się w ramach modułu</t>
  </si>
  <si>
    <t>inicjować i uczestniczyć w procesach analizowania i projektowania nowego biznesu oraz prowadzenia biznesu w róznych jego fazach życia, na tle diagnozy endo- i egzogenicznej.</t>
  </si>
  <si>
    <t>do współpracy w procesach kreatywnych, wykazuje postawę przedsiębiorczą i odpowiedzialną wobec podejmowanych decyzji.</t>
  </si>
  <si>
    <r>
      <rPr>
        <b/>
        <sz val="14"/>
        <color theme="1"/>
        <rFont val="Century Gothic"/>
        <family val="2"/>
        <charset val="238"/>
      </rP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</si>
  <si>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rPr>
        <b/>
        <sz val="14"/>
        <rFont val="Century Gothic"/>
        <family val="2"/>
        <charset val="238"/>
      </rPr>
      <t xml:space="preserve">UMIEJĘTNOŚCI </t>
    </r>
    <r>
      <rPr>
        <b/>
        <sz val="11"/>
        <rFont val="Century Gothic"/>
        <family val="2"/>
        <charset val="238"/>
      </rPr>
      <t xml:space="preserve">
</t>
    </r>
    <r>
      <rPr>
        <i/>
        <sz val="11"/>
        <rFont val="Calibri"/>
        <family val="2"/>
        <charset val="238"/>
        <scheme val="minor"/>
      </rPr>
      <t>(Student potrafi…..)</t>
    </r>
  </si>
  <si>
    <r>
      <rPr>
        <b/>
        <sz val="14"/>
        <rFont val="Century Gothic"/>
        <family val="2"/>
        <charset val="238"/>
      </rPr>
      <t xml:space="preserve">KOMPETENCJE SPOŁECZNE </t>
    </r>
    <r>
      <rPr>
        <b/>
        <sz val="11"/>
        <rFont val="Century Gothic"/>
        <family val="2"/>
        <charset val="238"/>
      </rPr>
      <t xml:space="preserve">
</t>
    </r>
    <r>
      <rPr>
        <i/>
        <sz val="11"/>
        <rFont val="Calibri"/>
        <family val="2"/>
        <charset val="238"/>
        <scheme val="minor"/>
      </rPr>
      <t>(Student jest gotów….)</t>
    </r>
  </si>
  <si>
    <t>→ ZOBACZ LEGENDĘ</t>
  </si>
  <si>
    <t>→  PRZEJDŹ DO KURSU</t>
  </si>
  <si>
    <t>1/ Poznanie realnych problemów zarządzania na podstawie prezentacji praktyków biznesu; 
2/  Sesje warsztatowe i seminaryjne z praktykami biznesu oraz w ramach wizyt studyjnych w firmach; 
3/ Studia przypadków dotyczące obszarów: 
   a/ tworzenie nowego biznesu; 
   b/ systemy i struktury finansowania; 
   c/ strategie marketingowe; 
   d/ kluczowe czynniki sukcesu.</t>
  </si>
  <si>
    <t>adekwatne formy zaliczeń</t>
  </si>
  <si>
    <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</si>
  <si>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</si>
  <si>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</si>
  <si>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Naczelnym celem modułu jest uświadomienie studentom kluczowych kwestii związanych z realiami tworzenia nowego podmiotu gospodarczego i wdrażania pomysłów biznesowych oraz prowadzenia biznesu w jego kolejnych fazach życia. Konstrukcja modułu pozwala na wywołanie efektu doświadczenia w rozumieniu cyklu Kolba – od doświadczenia poprzez proces poznawczy przebiegający w kolejnych modułach tematycznych, w kolejnych latach studiów. 
Głównym zadaniem zajęć w ramach modułu jest symulacja zbliżonych do realnych warunków zakładania i prowadzenia biznesu. Studenci uczestniczą w aktywizujących zajęciach o charakterze warsztatów praktycznych, w ramach których "tworzą" symulowane firmy. Elementem wzbogacającym zajęcia zespołowe w symulowanych warunkach jest gra strategiczna oraz spotkania z praktykami biznesu. Niemniej ważnym komponentem modułu jest kurs z zakresu podstaw prawa gospodarczego, skoncentrowany na aspektach form organizacyjno-prawnych podmiotów gospodarczych oraz opcjach opodatkowania działalności gospodarczej, a także kurs z zakresu ochrony praw własności intelektualnej.</t>
  </si>
  <si>
    <t>adekwatne metody, techniki, narzędzia stosowane na zajęciach</t>
  </si>
  <si>
    <t xml:space="preserve">1/ Proces zarządzania organizacjami - istota i funkcje zarządzania. 
2/ Definicje i typy organizacji. Zasoby organizacji. 
3/ Menedżer w organizacji - cechy, role i umiejętności menedżera. Typy menedżerów. 
4/ Przewodzenie w organizacji, motywowanie i style kierowania. 
5/ Otoczenie organizacji. Rodzaje otoczenia. Etyczny i kulturowy kontekst otoczenia organizacji. 
6/ Proces planowania i podejmowania decyzji. Rodzaje celów i planów. Funkcje i szczeble celów. Etapy procesu planowania. Etapy procesu podejmowania decyzji. 
7/ Proces organizowania. Typy struktur organizacyjnych. 
8/ Elementy zarządzania strategicznego. Istota, pojęcie i poziomy strategii. Analiza SWOT. 
9/ Współczesne metody i techniki zarządzania organizacjami (reengeneering, outsourcing, benchmarking, TQM, organizacja ucząca się, Lean management i inne). </t>
  </si>
  <si>
    <t>Student...</t>
  </si>
  <si>
    <t>KOMPETENCJE 
SPOŁECZNE</t>
  </si>
  <si>
    <t>1. Podstawy zarządzania procesowego, red. K. Szczepańska, M. Bugdoł, Difin, Warszawa 2016
2. Metody podejścia procesowego w organizacjach. Teoria i praktyka, red. A. Bitkowska, E. Weiss, Vizja Pres&amp; It, 2015</t>
  </si>
  <si>
    <t>możliwości wykorzystania technologii informatycznych i komunikacyjnych w praktyce ekonomii; zagadnienia związane z funkcjonowaniem człowieka jako podmiotu społecznego w ramach różnych struktur społecznych oraz społeczeństwa jako konglomeratu zbiorowości i instytucji  (wraz z procesami zachodzącymi w ich obrębie); język obcy w kontekście biznesowym (poziom B2).</t>
  </si>
  <si>
    <t>pozyskiwać informacje i przetwarzać je przy wykorzystaniu wybranych narzędzi informatyczno-komunikacyjnych; przygotowywać opracowania pisemne i wystąpienia; posługiwać się językiem obcym profesjonalnym; interpretować zjawiska i procesy społeczne,  obserwować i interpretować zjawiska ekonomiczne w odniesieniu do innych zjawisk życia społecznego.</t>
  </si>
  <si>
    <t>pracować samodzielnie i realizować wyznaczone cele oraz pracować w zespole pełniąc role od lidera po realizatora powierzonych zadań.</t>
  </si>
  <si>
    <t xml:space="preserve">Wprowadzenie do technologii informatyczno-komunikacyjnych. 
Praca w edytorze tekstu. 
Prezentacje multimedialne.  
Wyszukiwanie informacji ekonomicznych w internecie. 
Internet w zastosowaniach biznesowych. </t>
  </si>
  <si>
    <t>1/ A.Tomaszewska "ABC Word 2016 PL", Helion, 2016. 
2/ G.Kowalczyk "Word 2016 PL. Ćwiczenia praktyczne", Helion, 2016. 
3/ K.Wołk "Office 2019 oraz 365 od podstaw", Wyd. Psychoskok, 2019. 
4/P.Lenar "Profesjonalna prezentacja multimedialna. Jak uniknąć 27 najczęściej popełnianych błędów", Helion, 2012. 
5/A.Ciborowska, J.Lipiński "WordPress dla początkujących" , Helion 2017. 
6/A.Nowakowski (red.), "Wykorzystanie technologii informatycznych w funkcjonowaniu organizacji wirtualnej", Szczecin, 2010. 
7/K.Woźniak "Współczesne narzędzia doskonalenia systemów zarządzania organizacjami", Wyd. Mfiles, 2012.</t>
  </si>
  <si>
    <t xml:space="preserve">1/ Arkusze kalkulacyjne. Wprowadzenie do programu Excel:   Wprowadzanie i edycja danych, wybieranie, wyszukiwanie komórek i grup komórek.  Kopiowanie, wklejanie, wypełnianie komórek i zakresów.  Wstawianie i praca z prostymi obiektami (grafika, ramka).  Formatowanie graficzne, style. Typy danych i formatowanie według typu danych.  Komentarze: wstawianie, wygląd, edycja.  Skróty klawiszowe. Formuły. Podstawowe i najczęściej używane funkcje matematyczne. Adresowanie względne i bezwzględne. Funkcje finansowe. wybrane funkcje pomocnicze (czasu i daty, tekstowe). Funkcja warunkowa JEŻELI. Funkcje logiczne. Błędy w formułach i rozwiązywanie problemów. Sumy częściowe. Formatowanie warunkowe. Sortowanie danych i filtry. Podstawowa walidacja danych. Drukowanie – opcje zaawansowane.   Tabele przestawne. Formularze. Praca z wykresami –  typy wykresów i określanie źródeł danych,  formatowanie wykresów.
2 /Bazy danych. Wprowadzenie do baz danych: Rodzaje baz danych, typy danych,typy  relacji, klucz podstawowy, klucz obcy, redundancja danych. Praca w systemie zarządzania bazami danych - MS Access. Tworzenie pustej bazy danych. Otwieranie istniejącej bazy danych. Tworzenie bazy danych na podstawie szablonu. Kompaktowanie plików bazodanowych. Analiza wydajności bazy danych. Kompilowanie bazy danych, tabele i operacje na tabelach, kwerendy, raporty. </t>
  </si>
  <si>
    <t>1/ K.Masłowski, "Excel. Funkcje w przykładach", Wydanie II, Helion, 2015. (wersja drukowana lub e-book) 
2/ K.Masłowski, "Excel 2019. Ćwiczenia praktyczne", Helion, 2019. 
3/ K.Masłowski, "Excel 2016 PL. Ćwiczenia praktyczne", Helion, 2016. 
4/D.Mendrala, M.Szeliga, "Access 2016 PL", Helion, 2016. 
5/B.Jankowski, A.Regmunt "Bazy danych. Uczymy się na przykładach", Wyd. Mikom, 2004.</t>
  </si>
  <si>
    <t>1. Marka 
2. Różnice kulturowe 
3. Podróże w biznesie 
4. Zasoby ludzkie 
5. Zmiany w środowisku pracy 
6. Rynki międzynarodowe 
7. Organizacja pracy 
8. Etyka 
9. Reklama 
10. Przywództwo 
11. Pieniądze 
12. Rywalizacja</t>
  </si>
  <si>
    <t>Market Leader Intermediate.</t>
  </si>
  <si>
    <t>1. Socjologia jako nauka. Powstanie socjologii jako nauki. Prekursorzy i klasycy socjologii. Miejsce socjologii wśród innych nauk. Podstawowe pojęcia,metody i obszary badań. 
2. Człowiek jako istota społeczna. Proces socjalizacji (socjalizacja pierwotna i wtórna). Rola społeczeństwa w kształtowaniu się człowieka. 
3. Osobowość. Pojęcie osobowości. Rola społeczna. 
4. Kultura. Pojęcie kultury. Elementy kultury materialnej i nimaterialnej.Wielość kultur i relatywizm kulturowy. Subkultury i kontrkultury.Zmiana społeczno-kulturowa. 
5. Rodzina jako podstawowa komórka społeczna. Rodzina i jej rola w procesie socjalizacji. Rola i funkcje współczesnej rodziny. Modele rodziny. Charakterystyka współczesnej rodziny polskiej. 
6. Struktura społeczna. Pojęcie struktury społecznej. Różne rodzaje stratyfikacji.Zamknięte i otwarte struktury społeczne. Ruchliwość społeczna. Współczesny rynek pracy. 
7. Zmiana społeczna a postęp. Teorie zmiany społeczej.  Proces globalizacjii jego konsekwencje. 
8. Naród – państwo – społeczeństwo. Zbiorowość etniczna. Pojęcie narodu. Dwie drogi kształtowania się narodów w Europie. Od państwa do narodu – od narodu do państwa. Państwa wielonarodowe i narody wieloetniczne.</t>
  </si>
  <si>
    <t>1/ Giddens A. Socjologia. PWN, Warszawa 2008 
2/Goodman N., Wstęp do socjologii Szacka B.Wydawnictwo Zysk i Spółka, Warszawa 2010 
3/ Szacka B.,Wprowadzenie do socjologii, Oficyna Naukowa, Warszawa 2008 
4/ Sztompka P., Socjologia. Analiza społeczeństwa, Społeczny Instytut Wydawniczy Znak, Kraków 2012.</t>
  </si>
  <si>
    <t>Barney D., Społeczeństwo sieci, Warszawa 2007; 
Budyta-Budzyńska M., Socjologia narodu i konfliktów etnicznych, PWN, Warszawa 2010; 
Dobek-Ostrowska B., Media masowe i aktorzy polityczni w świetle studiów nad komunikowaniem politycznym, Wrocław 2004; 
Golka M., Socjologia kultury, Wyd. Nauk. „Scholar”, Warszawa 2008; 
Jacyno M., Jawłowska A., Kempny M. (red.), Kultura w czasach globalizacji, Warszawa 2004; 
Kłosowska A., Socjologia kultury, PWN, Warszawa 2007; 
Majer A., Socjologia i przestrzeń miejska, PWN, Warszawa 2010.</t>
  </si>
  <si>
    <t>• Antoniewicz R., Misztal A., Matematyka dla studentów ekonomii. Wykłady z ćwiczeniami. Wydawnictwo Naukowe PWN, Warszawa 2003.
• Dorosiewicz S., Michalski T., Twardowska K., Matematyka. Podręcznik dla studentów kierunków ekonomicznych. Wydawnictwo C.H. Beck, Warszawa 2008.
• Sokołowska D., Dębkowska K., Matematyka dla studiujących nauki ekonomiczne. Wydawnictwo Wyższej Szkoły Finansów i Zarządzania w Białymstoku, Białystok 2008</t>
  </si>
  <si>
    <t>• Banaś J., Podstawy matematyki dla ekonomistów. Wydawnictwa Naukowo-Techniczne, Warszawa 2007.
• Gewert M., Skoczylas Z., Analiza matematyczna. Część 1. Definicje, twierdzenia, wzory. Oficyna Wydawnicza GiS, Wrocław 2009.
• Gewert M., Skoczylas Z., Analiza matematyczna. Część 2. Przykłady i zadania. Oficyna Wydawnicza GiS, Wrocław 2008.
• Matłoka M., Matematyka dla ekonomistów. Wydawnictwo Uniwersytetu Ekonomicznego w Poznaniu, Poznań 2011.
• Ostoja-Ostaszewski A., Matematyka w ekonomii. Modele i metody. Część 1. Algebra elementarna. Wydawnictwo Naukowe PWN, Warszawa 2006.
• Ostoja-Ostaszewski A., Matematyka w ekonomii. Modele i metody. Część 2. Elementarny rachunek różniczkowy. Wydawnictwo Naukowe PWN, Warszawa 2006.
• Smoluk A., Podstawy analizy matematycznej. Wydawnictwo Akademii Ekonomicznej im. Oskara Langego we Wrocławiu, Wrocław 2007.</t>
  </si>
  <si>
    <t>1. Praca zespołowa i jej uwarunkowania. 
2. Dynamika grupy. 
3. Proces budowania zespołu. 
4. Podejmowanie decyzji zespołowych. 
5. Techniki rozwiązywania konfliktów i negocjacji. 
6. Zespół a sytuacje kryzysowe i wdrażanie zmiany.</t>
  </si>
  <si>
    <t xml:space="preserve">1. R. Belbin, Twoja rola w zespole, GWP Gdańsk 2005. 
2. J. Katzenbach, Siła zespołów, Oficyna Ekonomiczna, Kraków 2009. 
3. B. Kożusznik, kierowanie zespołem pracowniczym, PWN , Warszawa 2005. </t>
  </si>
  <si>
    <t xml:space="preserve">1. E. Aronson, Człowiek istota społeczna, PWN Warszawa 2014.  
2. H. Hamer, Psychologia społeczna. Teoria i praktyka, Difin, Warszawa 2006. </t>
  </si>
  <si>
    <t xml:space="preserve">1/ Istota, pojęcie i obszary etyki biznesu i etyki zawodowej. 
2/ Idea i główne założenia Corporate Social Responsibility. Ewolucja etyki jako praktyki. 
3/ Etyka w relacjach wewnątrz organizacji (relacje między pracodawcą a kandydatem na pracownika, etyczne aspekty zatrudniania, oceniania, zwalniania). 
4/ Etyka w relacjach organizacji z otoczeniem (relacje z klientami organizacji). 
5/ CSR w praktyce (case study). </t>
  </si>
  <si>
    <t>Brak wymagań wspępnych na poziomie praktycznym i merytorycznym.</t>
  </si>
  <si>
    <t>Przed rozpoczęciem modułu, student powinien dysponować wiedzą, umiejętnościami i kompetencjami z Modułu: Biznes w działaniu. 
Dodatkowo przydatnym jest Moduł: Ekonomia stosowana, z tego Kursy: Makroekonomia i Mikroekonomia.</t>
  </si>
  <si>
    <t>1) Podstawy funkcjonowania gospodarki, wprowadzenie do ekonomii (pojęcie ekonomii, rzadkość zasobów); 
2) Wybór, koszt alternatywny, krzywa możliwości produkcyjnych; 
3) Rachunki narodowe, model okrężny, równowaga w gospodarce;  
4) Teoria popytu globalnego (pojęcie popytu globalnego, funkcja konsumpcji, funkcja popytu globalnego, mnożnik); 
5) Pieniądz i system bankowy (funkcje pieniądza, podaż pieniądza, mnożnik kreacji pieniądza, rola banku centralnego); 
6) Inflacja (definicja, rodzaje, skutki); 
7) Rynek pracy i bezrobocie (definicja, podmioty, problemy nierównowagi); 
8) Funkcjonowanie gospodarki w otoczeniu międzynarodowym.</t>
  </si>
  <si>
    <t>Begg D., Vernasca G., Fischer S., Dornbusch R., Makroekonomia, PWE, Warszawa 2014; 
Makroekonomia ze szczególnym uwzględnieniem polityki pieniężnej, Noga M. (red.), CeDeWu, Warszawa 2017; 
Mankiw N.G., Taylor P.M., Makroekonomia, PWE, Warszawa 2008;  
Hall R.E. Taylor J.B., Makroekonomia: Teoria funkcjonowania i polityka, PWN, Warszawa 2007.</t>
  </si>
  <si>
    <t>Burda M., Wyplosz C., Makroekonomia. Podręcznik europejski, PWE, Warszawa 2012; 
Miłaszewicz D. (red.), Podstawy makroekonomii, volumina.pl Daniel Krzanowski, Szczecin 2011.</t>
  </si>
  <si>
    <t>1) Mechanizm rynkowy (definicja rynku, popyt, podaż, cena, równowaga rynkowa); 
2) Elastyczność cenowa, dochodowa i mieszana popytu; 
3) Teoria wyboru gospodarstwa domowego (teoria utylitarystyczna, teoria krzywych objętności, prawa Engla) 
4) Produkcyjność firmy w krótkim i długim okresie (prawo malejących przychodów, optmalna technika produkcji);  
5) Teoria kosztów (pojęcie kosztów ekonomicznych, klasyfikacja kosztów); 
6) Rentowność przedsiębiorstwa (pojęcie zysku, optimum produkcji); 
7) Struktury rynkowe (czysty monopol, polipol, oligopol, konkurencja monopolistyczna).</t>
  </si>
  <si>
    <t>P. Krugman, R. Wells, Mikroekonomia, PWN, Warszawa 2017 ; 
Begg D., Vernasca G., Fischer S., Dornbusch R., Mikroekonomia, PWE, Warszawa 2014; 
Kopycińska D. (red.), Mikroekonomia, volumina.pl, Szczecin 2011; 
Mankiw N.G., Taylor P.M., Mikroekonomia, PWE, Warszawa 2009.</t>
  </si>
  <si>
    <t>Zalega T., Mikroekonomia współczesna. Zbiór ćwiczeń i zadań, Uniwersytet Warszawski, Warszawa 2011; 
Kopycińska D. (red.), Mikroekonomia- ćwiczenia, Szczecin 2010</t>
  </si>
  <si>
    <t>1) Pojęcie, cele oraz uwarunkowania polityki ekonomicznej; 
2) Klasyczne i neoklasyczne teorie polityki ekonomicznej; 
3) Rodzaje polityk gospodarczych i społecznych; 
4) Systemy ekonomiczne;  
5) Realizacja polityki ekonomicznej i społecznej w warunkach globalizacji.</t>
  </si>
  <si>
    <t>Kosztowniak A., Sobol M. (red), Współczesna polityka gospodarzca, CEDEWU, Warszawa 2016; 
Winiarski B. (red.), Polityka gospodarcza, PWN, Warszawa 2012; 
Firlit- Fesnak G., Szylko- Skoczny M., Polityka społeczna. Podręcznik akademicki, PWN, Warszawa 2014; 
Lavalette M., Pratt A., Polityka społeczna. Teorie pojęcia problemy, Difin 2010.</t>
  </si>
  <si>
    <t>Poszewiecki A., Szczodrowski G., (red.), Polityka gospodarcza i finanse w teorii i prak.ce, Instytut Wiedzy i Innowacji 2011; 
Friedman M., Ile państwa w gospodarce, C.H. Beck, Warszawa 2008.</t>
  </si>
  <si>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</si>
  <si>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</si>
  <si>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1/ Istota marketingu. Orientacje rynkowe przedsiębiorstw.
2/ Otoczenie rynkowe przedsiębiorstwa i jego wpływ na działania marketingowe.
3/ Zachowania nabywców.
4/ Segmentacja i pozycjonowanie.
5/ Persona i jej znaczenie w strategii marketingowej.
6/ Instrumenty marketingu mix. Produkt. Promocja. Cena. Dystrybucja.
7/ Marka i zarządzanie marką.
8/ Marketing nowych mediów.
9/ Analiza skuteczności działań marketingowych.</t>
  </si>
  <si>
    <t>1/ Kotler Philip, Keller Kevin Lane "Marketing", Rebis sp. z o.o, 2019.
2/ Królewski Jarosław, Sala Paweł "E-marketing. Współczesne trendy", PWN, 2016.
3/ J.Kall, Silna marka. Istota i kreowanie, PWE, Warszawa 2001; L.Rudnicki, Zachowania konsumentów na rynku, PWE, Warszawa 2012.
4/  E.Michalski, Marketing. Podręcznik akademicki, Wydawnictwo Naukowe PWN, Warszawa 2012.</t>
  </si>
  <si>
    <t>1/ Tkaczyk Paweł  "Zakamarki marki", Onepress, 2011.
2/ Żukowski Marcin, “Twoja firma w social mediach. Podręcznik marketingu internetowego dla małych i średnich przedsiębiorstw”, Helion, 2018.
3/ Bucki Piotr "Porozmawiajmy o komunikacji. Mów, pisz, prezentuj skuteczniej", Słowa i myśli, 2017.</t>
  </si>
  <si>
    <t>1/  Źródła informacji, pojęcie, cel i przedmiot badań rynkowych i marketingowych, procedura badań. 
2/ Metody badań - ankietowe. 
3/  Metody badań - wywiad, wywiad grupowy. 
4/  Metody badań - obserwacja i eksperyment. 
5/  Metody badań - metody projekcyjne. 
6/ Projektowanie badań i narzędzi z wykorzystaniem metod ilościowych i jakościowych, w tym projektowanie kwestionariusza ankiety do badań. 
7/ Badania instrumentów marketingu mix - rozwiązywanie konkretnych przykładów (ćwiczenia, zadania). 
8/ Badania zachowań nabywców - rozwiązywanie konkretnych przykładów (case study - zespołowo). 
9/ Zasady doboru próby badawczej. 
10/ Kwestionariusz ankiety - przygotowanie kwestionariusza (jako zadanie indywidualne na zaliczenie).</t>
  </si>
  <si>
    <t>1/ K.Mazurek-Łopacińska, Badania marketingowe. Metody, techniki i obszary aplikacji na współczesnym rynku, Wydawnictwo Naukowe PWN, Warszawa 2016; 
2/  S.Kaczmarczyk, Badania marketingowe. Podstawy metodyczne, PWE, Warszawa 2011;  
3/ W.Popławski, E.Skawińska (red.), Badania marketingowe w zarządzaniu organizacją, PWE, Warszawa 2012.</t>
  </si>
  <si>
    <t>1/ M.Rószkiewicz, Metody ilościowe w badaniach marketingowych, Wydawnictwo Naukowe PWN, Warszawa 2013; 
2/ M.Kaczmarek, I.Olejnik, A.Springer, Badania jakościowe. Metody i zastosowania, CeDeWu, Warszawa 2013.</t>
  </si>
  <si>
    <t>pojęcia z zakresu rachunkowości, istostę rachunkowości, jej funkcje, zasady, zakres podmiotowy i przedmiotowy, a także regulacje prawne kształtujące system rachunkowości; pojęcia z zakresu finansów przedsiębiorstw, sytuacje i procesy finansowe w przedsiębiorstwie, występujące w nim zjawiska gospodarcze; istotę i znaczenie analizy ekonomicznej, metody, techniik i narzędzia badawcze wykorzystywane w ocenie sytuacji ekonomicznej przedsiębiorstwa; zasady prezentacji i interpretacji wyników analizy ekonomicznej; pojęcia z zakresu prawa podatkowego,  zakres podmiotowy i przedmiotowy, a także regulacje prawne kształtujące system podatkowy.</t>
  </si>
  <si>
    <t>Biznes w działaniu; Ekonomia stosowana.</t>
  </si>
  <si>
    <t>1. Rachunkowość jako system informacyjny - istota, cechy, nadrzędne zasady i funkcje rachunkowości, zakres przedmiotowy i podmiotowy rachunkowości; 
2. Zasoby majątkowe oraz źródła ich finansowania; 
3. Księgi rachunkowe i dowody księgowe w obrocie gospodarczym; 
4. Charakterystyka operacji gospodarczych; 5. Wycena i ewidencja operacji bilansowych i wynikowych; 
5. Ustalenie i podział wyniku finansowego; 
6. Elementy sprawozdawczości finansowej - sporządzenie uproszczonej formy bilansu oraz rachunku zysków i strat.</t>
  </si>
  <si>
    <t>1. Pfaff J., Rachunkowość - podstawy, Wydawnictwo Stowarzyszenie Księgowych w Polsce, Warszawa 2019; 
2. Pfaff J., Rachunkowość - podstawy zbiór zadań, Wydawnictwo Stowarzyszenie Księgowych w Polsce, Warszawa 2019; 
3. Podstawy rachunkowości od teorii do praktyki, red. P. Szczypa, Wydawnictwo Cedewu, Warszawa 2018; 
4. Jaworski J., Wstęp do rachunkowości przedsiębiorstw, Wydawnictwo Cedewu, Warszawa 2016</t>
  </si>
  <si>
    <t>1. Ustawa o rachunkowości Przepisy 2019, Wydawnictwo Wolters Kluwer, Warszawa 2019; 
2. Moston G. Basic Accounting Concepts, Principles, and Procedures, Vol. 1, Building the Conceptual Foundation, Worthy &amp; James Pub., 2017; 
3. Moston G. Basic Accounting Concepts, Principles, and Procedures, Vol. 2, Applying Principles and Procedures, Worthy &amp; James Pub., 2017</t>
  </si>
  <si>
    <t>1/ Podstawowe pojęcia z zakresu finansów przedsiębiorstw 
2/ Formy prawne prowadzenia działalności gospodarczej 
3/ Kapitał własny i obcy w finansowaniu majątku przedsiębiorstwa 
4/ Źródła finansowania przedsiębiorstwa 
5/Zarządzanie płynnością w przedsiębiorstwie 
6/ Fuzje i przejęcia przedsiębiorstw 
7/ Wahania kursów walutowych i ich wpływ na funkcjonowanie przedsiębiorstwa 
8/ Źródła informacji o sytuacji finansowej przedsiębiorstwa</t>
  </si>
  <si>
    <t>1/ Postułaż M. (red.), Finanse firmy w decyzjach menedżerskich, Wydawnictwo Naukowe Wydziału Zarządzania Uniwersytetu Warszawskiego, Warszawa 2016. 
2/ Krzemińska D., Finanse przedsiębiorstwa, Wydawnictwo Wyższej Szkoły Bankowej, Poznań 2000. 
3/ Janik W., Paździor A., Zarządzanie finansowe w przedsiębiorstwie, Politechnika Lubelska, Lublin 2011. 
4/ Prusak B. (red), Zarządzanie finansami wybrane zagadnienia, Politechnika Gdańska Wyział Zarządzania i Ekonomii, Gdańsk 2015.</t>
  </si>
  <si>
    <t xml:space="preserve">1/ K. Jajuga, Elementy nauki o finansach, Wyd. PWE 2007. 
2/ Szczepański J, Szyszko L., Finanse przedsiębiorstwa, Wyd. PWE 2009. 
3/ Finanse, rynki finansowe, ubezpieczenia nr 1/2018 (91), Zeszyty Naukowe Uniwersytetu Szczecińskiego, Szczecin 2018. </t>
  </si>
  <si>
    <t>1. M. Sierpińska, T. Jachna, „Ocena przedsiębiorstwa według standardów światowych”, Wydawnictwo Naukowe PWN, Warszawa 2009.
2. E. Nowak, „Analiza sprawozdań finansowych”, Polskie Wydawnictwo Ekonomiczne, Warszawa 2005.
3. B. Pomykalska, P. Pomykalski, „Analiza finansowa przedsiębiorstwa”, Wydawnictwo Naukowe PWN, Warszawa 2007
4. N. Grzenkowicz, J. Kowalczyk, A. Kusak, Z. Podgórski, „Analiza ekonomiczna przedsiębiorstwa”, Wydawnictwo Naukowe Wydziału Zarządzania Uniwersytetu Warszawskiego, Warszawa 2007.
5. M. Jerzemowska, „Analiza ekonomiczna w przedsiębiorstwie”, PWE, Warszawa 2011.</t>
  </si>
  <si>
    <t>1. Paweł Smoleń (red), Prawo podatkowe, C.H.Beck, 2019 
2. Podatki 2019 z komentarzem „Crido”, Wolters Kluwer Polska, 2019 
3. Bożena Ciupek, Teresa Famulska , Strategie podatkowe przedsiębiorstw, Wydawnictwo Uniwersytetu Ekonomicznego w Katowicach , 2013</t>
  </si>
  <si>
    <t>1. M.Poszwa, Zarządzanie  podatkami w małej i średniej firmie, Warszawa, C.H. Beck, 2007, 
2. Aktualne teksty ustaw podatkowych</t>
  </si>
  <si>
    <t>istotę, cel i składowe procesu / postępowania badawczego, stanowiącego podstawę pracy dyplomowej o profilu praktycznym oraz spektrum metod i technik analitycznych / diagnostycznych, stosowanych w takim postępowaniu.</t>
  </si>
  <si>
    <t>samodzielnie przeprowadzić kompletne postępowanie badawcze (wraz ze studiami literaturowymi i badaniami empirycznymi), w obszarze utylitarnym dla realnego biznesu.</t>
  </si>
  <si>
    <t>1. Procedura dyplomowa obowiazująca na kierunku Ekonomia, studia pierwszego stopnia o profilu praktycznym. 
2. Podstawowe zagadnienia związane z procesem tworzenia pracy dyplomowej: wybór tematu; formułowanie celu pracy i problemu badawczego; dobór metod badawczych; układ, treść i objętość rozdziałów; dobór i wykorzystanie źródeł literaturowych; gromadzenie i przetwarzanie danych empirycznych; prezentacja i interpretacja wyników badania; wnioskowanie). 
3. Zasady korzystania z  księgozbiorów i czasopism, elektronicznych baz danych i zasobów Internetu.  
4. Technika pisania prac naukowych: forma, styl i język, wymagania edycji tekstu i elementów graficznych (tabele, rysunki, wykresy). 
5. Omówienie zasad przygotowania i przeprowadzenia prezentacji multimedialnej własnego projektu końcowego. 
6. Etyczne zasady pisania pracy dyplomowej. 
7. Procedura dyplomowa i antyplagiatowa w ZPSB.</t>
  </si>
  <si>
    <t>1. G. Maniak, E. Świergiel, A. Zelek, Twoja praca promocyjna – od dylematów do perfekcji. Poradnik dla studentów ZPSB,Wyd. Naukowe  ZPSB, Szczecin 2010 (także w wersji eleraningowej).
2. J. Lichtarski, Praktyczny wymiar nauk o zarządzaniu, PWE, Warszawa 2015.</t>
  </si>
  <si>
    <t>1. Zenderowski R., Technika pisania prac magisterskich i licencjackich, CeDeWu, Warszawa 2014.
2. M. Blaug, Metodologia ekonomii, PWN, Warszawa, 1995. 
3.  Kwaśniewski K., Jak pisać prace dyplomowe? Wskazówki praktyczne, Wyd. KPSW, 2010.</t>
  </si>
  <si>
    <t>1.  Typy  problemów badawczych w naukach o zarządzaniu. 
2. Rodzaje naukowych metod rozwiązywania problemów badawczych.  
3. Przykłady współczesnych problemów makro i mikroekonomicznych. 
4. Podejścia badawcze. 
5. Typy wnioskowania. 
6. Rodzaje modeli przyczynowych w zarządzaniu 
7. Przyczynowość i kontrfaktyczność. 
8. Zasady przyczynowości. 
9. Badania korelacyjne i przyczynowe. 
10. Projekty eksperymentalne. 
11. Metody jakościowe w badaniach naukowych. 
12. Metody statystyczne w badaniach naukowych. 
13. Studium przypadku jako metoda badawcza. 
14. Tworzenie narzędzi badawczych. 
15. Tworzenie narzędzi analitycznych. 
16. Raportowanie badań - prezentacja wyników badań.</t>
  </si>
  <si>
    <t>1.  Babbie E., Badania społeczne w praktyce, PWN, Warszawa 2006.   
2. Przybyła M., Metody badawcze w zarządzaniu - aspekt teoretyczny i praktyczny, Wydawnictwo Akademii Ekonomicznej im. O. Langego we Wrocławiu, Wrocław 2006.</t>
  </si>
  <si>
    <t>Przygotowanie studenta do samodzielnej, prowadzonej metodami naukowymi, analizy problemów oraz do prezentowania rezultatów badań własnych w ramach pracy dyplomowejj. W ramach seminarium dyplomowego (semestr 1) odbywa się: 
1. Wybór tematu pracy. 
2. Określenie głównych elementów modelu badawczego, w tym cele badawcze, hipotezy, metody weryfikacji hipotez. 
3. Określenie ramowej struktury pracy. 
4. Ustalenie faz i harmonogramu przygotowywania i pisania pracy. 
5. Wstępny dobór literatury.</t>
  </si>
  <si>
    <t xml:space="preserve">1.  Omówienie Regulaminu praktyk zawodowych ZPSB w Szczecinie, w szczególności w zakresie aktywności uzupełniających, mających formę: 
   a) działalności, zorganizowanej przez Uczelnię i na rzecz Uczelni, pozwalającej osiągnąć założone efekty kształcenia, zgodne z kierunkiem studiów oraz studiowaną specjalnością,
   b) działalności indywidualnej - prospołecznej, pozwalającej osiągnąć założone efekty kształcenia, zgodne z kierunkiem studiów oraz studiowaną specjalnością,
   c) działalności na rzecz rozwoju osobistego, zgodnej z kierunkiem studiów oraz studiowaną specjalnością,
   d) innych aktywności nie wymienionych w katalogu, oznaczających aktywną postawę studenta w jego środowisku zawodowym i/lub społecznym.
2.  Prezentacja katalogu aktywności uzupełniających.
3.  Omówienie dokumentacji praktyk, w szczególności w zakresie aktywności uzupełniających. 
4.  Zapoznanie z  ramowymi i szczegółowymi programami praktyk dla poszczególnych specjalności.
5.  Realizacja aktywności uzupełniających wymienionych w katalogu aktywności i spoza katalogu przez studenta. </t>
  </si>
  <si>
    <t>wszelkie egzo- i endogeniczne uwarunkowania procesów ekonomicznych i procesów zarządczych.</t>
  </si>
  <si>
    <t>wykazać praktyczne umiejętności identyfikowania, diagnozowania i rozwiązywania realnych problemów ekonomicznych w skali makro- i mikro-, w tym zgodnych z obraną specjalnością.</t>
  </si>
  <si>
    <t>do przeprowadzenia samodzielnego procesu badawczego i wykazania krytycznej i selektywnej postawy wobec zebranych źródeł informacji oraz do sformułowania konsekwentych, logicznych rekomendacji / zaleceń zmian.</t>
  </si>
  <si>
    <t>listy adekwatne formy zaliczeń</t>
  </si>
  <si>
    <t xml:space="preserve">1. Regulamin praktyk zawodowych ZPSB (cele i formy praktyk, organizacja i przebieg praktyk zawodowych, obowiązki praktykanta, obowiązki opiekuna praktyk, obowiązki organizatora praktyk, przebieg praktyk, warunki zaliczenia praktyki zawodowej).
2. Dokumentacja praktyk zawodowych.
3. Ramowe i szczegółowe programy praktyk zawodowych dla poszczególnych specjalności. 
4. Formy realizacji praktyki zawodowej: 
   a) Praktyka zorganizowana przez Uczelnię w formie tradycyjnej lub wirtualnej. Student korzysta z przygotowanej przez Uczelnię oferty praktyk, na podstawie zawartych umów między Uczelnią a organizacją przyjmującą na praktyki,
   b) Praktyka indywidualna w formie tradycyjnej lub wirtualnej. Student samodzielnie organizuje praktykę, inicjuje porozumienie z organizacją przyjmującą na praktykę. Uczelnia sprawuje nadzór merytoryczny nad przebiegiem praktyki,
   c) Zatrudnienie w organizacji na stanowisku, z zakresem czynności odpowiadającym studiowanemu kierunkowi i specjalności, na podstawie umowy o pracę, stosunku służbowego, umowy cywilnoprawnej lub prowadzenie własnej działalności gospodarczej.
5. Realizacja praktyki zawodowej w miejscu odbywania praktyki w kontakcie z organizatorem praktyk, opiekunem praktyki z ramienia organizatora praktyki i opiekunem praktyki z ramienia Uczelni. </t>
  </si>
  <si>
    <t xml:space="preserve">prawidłowo identyfikować oraz tłumaczyć podstawowe kategorie makroekonomiczne; analizować przyczyny i skutki stosowanych narzędzi w polityce państwa; przewidywać możliwe scenariusze, wynikające z bieżących wydarzeń na różnych rynkach oraz ocenić sytuację przedsiębiorstwa w konkretnych strukturach rynkowych, w zależności od kształtowania się kosztów, przychodów itp.; wykorzystywać koncepcje teoretyczne do opisywania i wyjaśniania zależności między państwem a rynkiem i jego uczestnikami we współczesnej gospodarce; analizować przebieg procesów oraz proponować ewentualne rozwiązania konkretnych problemów gospodarczych, stanowiących również elementy polityki ekonomicznej państwa. </t>
  </si>
  <si>
    <t>aktywnie uczestniczyć w zajęciach i dyskutować nad poruszanymi problemami; myśleć i działać w sposób przedsiębiorczy; aktywnie uczestniczyć w zajęciach i dyskutować nad poruszanymi problemami; uzupełniać i doskonalić nabytą wiedzę i umiejętności w zakresie polityki społecznej i gospodarczej.</t>
  </si>
  <si>
    <t>instrumenty marketingowe, rozumie zachowaniach nabywców i zasady  projektowania strategii marketingowych; zasady prowadzenia badań rynkowych i marketingowych oraz zasady tworzenia narzędzi badawczych; specyfikę działań marketingowych w różnych branżach, różne typy organizacji i w różnych sytuacjach otoczenia rynkowego.</t>
  </si>
  <si>
    <t>kształtować instrumenty marketingu-mix i zaprojektować działania marketingowe, adekwatnie do sytuacji; wykorzystywać główne metody i narzędzia pozyskiwania danych rynkowych w celu diagnozowania procesów rynkowych, potrafi samodzielnie przeprowadzić podstawową pracę badawczą i rekomendować decyzje marketingowe; dokonać analizy sytuacji marketingowej i zaproponować alternatywne rozwiązania problemów marketingowych, racjonalnie dobrać instrumenty marketingowe.</t>
  </si>
  <si>
    <t xml:space="preserve"> na pracę w grupie, przyjmując w niej różne role; samodzielnie identyfikować, diagnozować i rozstrzygać problemy oraz stosować różne warianty rozwiązań w praktyce gospodarczej; myśleć w sposób przedsiębiorczy i kreatywny, uwzględniając specyfikę rynku i organizacji.</t>
  </si>
  <si>
    <t>zna i rozumie zasady konstruowania planu przedsięwzięć biznesowych w kontekście uwarunkowań makro- i mikroekonomicznych, wyboru strategii, modelu biznesowego i architektury organizacyjnej.</t>
  </si>
  <si>
    <t>zna i rozumie przebieg i etapy procesu rejestrowania firmy w kontekście aspektów formalno-prawnych tworzenia firm w różnych formach organizacyjnych i własnościowych.</t>
  </si>
  <si>
    <t>zna i rozumie elementarne mechanizmy analizy ekonomicznej, w tym: analizy finansowej, analizy marketingowej i analizy ryzyka.</t>
  </si>
  <si>
    <t xml:space="preserve">identyfikuje i analizuje wszystkie czynniki endo- i egzogeniczne determinujące wybór modelu biznesowego, potrafi je analizować i na ich tle potrafi dokonywać optymalnego wyboru. </t>
  </si>
  <si>
    <t>potrafi projektować przedsięwzięcia gospodarcze w postaci  elementarnego biznesplanu, z uwzględnieniem determinant prawnych, finansowych, marketingowych i strategicznych.</t>
  </si>
  <si>
    <t>wykazuje kreatywność i otwartość wobec nowych inicjatyw, zachowując jednocześnie krytycyzm i racjonalizm w ocenie wariantów nowych przedsięwzięć gospodarczych.</t>
  </si>
  <si>
    <t>jest zdeterminowany i zorientowany na realizację zakładanych celów i wykazuje odpowiedzialność za nie.</t>
  </si>
  <si>
    <t>współpracuje z zespołem w procesie analitycznym, decyzyjnym, wykazując przy tym zrozumienie i uważność dla opinii i pomysłów innych członków zespołu.</t>
  </si>
  <si>
    <t>zna, rozumie i potrafi wykorzystać w procesie decyzyjnym podstawowe prawa i prawidłowości ekonomiczne w zakresie teorii popytu i podaży oraz marketingu.</t>
  </si>
  <si>
    <t>potrafi podejmować proste decyzje biznesowe w zakresie polityki podażowej i cenowej, uwzględniając uwarunkowania ekonomiczne i presję konkurencji.</t>
  </si>
  <si>
    <t>współdziała w zespole i wykazuje zdolności do pełnienia funkcji lidera merytorycznego w określonym obszarze funkcjonalnym zarządzania.</t>
  </si>
  <si>
    <t>zna i rozumie istotę przedsiębiorczości, zasady prowadznia biznesu w określonych realiach makro- i mikroekonomicznych oraz wiążacego się z tym ryzyka.</t>
  </si>
  <si>
    <t xml:space="preserve">zna i rozumie realne problemy zarządzania firmą w kontekście zarówno problemów egzogenicznych, jak i endogenicznych. </t>
  </si>
  <si>
    <t>uświadamia sobie realia prowadzenia biznesu w danych warunkach endo- i egzogenicznych.</t>
  </si>
  <si>
    <t>jest otwarty na proces poznawania i doświadczania oraz uczenia się na doświadczeniu w oparciu o realne problemy ekonomiczne i zarządcze.</t>
  </si>
  <si>
    <t>zna, identyfikuje i rozumie podstawowe kategorie uregulowań prawnych w zakresie ochrony własności intelektualnej; potrafi objaśnić i zilustrować najważniejsze zasady regulujące ochronę i obrót wartościami niematerialnymi; rozpoznaje krzyżowanie się różnych reżymów prawnych; umie objaśnić istotę kumulowania się praw ochronnych zawartych w podstawowych aktach prawnych.</t>
  </si>
  <si>
    <t xml:space="preserve">potrafi wskazać adekwatne źródła prawa ochrony własności intelektualnych w kontekście działalności bizensowej i zawodowej. </t>
  </si>
  <si>
    <t xml:space="preserve">rozumie i respektuje zasady oraz system ochrony własności intelektualnej i prawa autorskiego w pracy własnej, zawodowej i w biznesie. </t>
  </si>
  <si>
    <t xml:space="preserve">posiada zaawansowaną wiedzę na temat istoty, zasad i funkcji zarządzania, identyfikuje i charakteryzuje poszczególne procesy zarządzania. </t>
  </si>
  <si>
    <t>rozpoznaje i opisuje typy organizacji, w szczególności przedsiębiorstwa oraz ich zasoby, zna prawidłowości ich funkcjonowania, jak również wewnętrzne i zewnętrzne uwarunkowania ich rozwoju.</t>
  </si>
  <si>
    <t>potrafi pozyskiwać i wykorzystywać informacje służące do analizowania potencjału strategicznego organizacji i jej otoczenia, jak również interpretować dane i wyniki analiz.</t>
  </si>
  <si>
    <t>potrafi identyfikować problemy związane z procesem zarządzania organizacją, proponuje rozwiązania na podstawie zebranych danych.</t>
  </si>
  <si>
    <t>potrafi wcielać się w różne role menedżera.</t>
  </si>
  <si>
    <t>wykazuje postawę przedsiębiorczą, posiada predyspozycje menedżerskie, jest gotowy do podjęcia współpracy z zespołem oraz do przewodzenia zespołowi.</t>
  </si>
  <si>
    <t>rozumie modele zzl, rodzaje strategii personalnych oraz rolę działów HR i podmiotów odpowiedzialnych za zarządzanie ludźmi. Wie, jakie wyzwania przed nimi stoją w procesie skutecznego budowania wartości firmy.</t>
  </si>
  <si>
    <t>zna nowoczesne narzędzia planowania, doboru, oceniania, motywowania, rozwoju i zarządzania karierą pracowników oraz identyfikuje działania doskonalące zarządzanie zasobami ludzkimi.</t>
  </si>
  <si>
    <t>potrafi znaleźć adekwatne rozwiązania problemów związanych z organizacją procesu personalnego w firmie, identyfikując oraz umiejętnie wykorzystując zarówno szanse/ zagrożenia, jak i atuty/ słabości organizacji.</t>
  </si>
  <si>
    <t>charakteryzuje istotę zarzadzania procesowego - typowe i specyficzne elementy, student definiuje pojęcie procesu.</t>
  </si>
  <si>
    <t>zna i rozumie metody zarządzania i doskonalenia jakości w organizacji.</t>
  </si>
  <si>
    <t>charakteryzuje problemy związane z wdrożeniem, ocenę sytemu zarządzania jakością.</t>
  </si>
  <si>
    <t>rozróżnia podstawowe narzędzia informatyczne,  nowoczesne technologie komunikacyjne oraz systemy informatyczne i zna możliwości zastosowania ich w praktyce biznesowej.</t>
  </si>
  <si>
    <t>zna możliwości wykorzystania arkuszy kalkulacyjnych i baz danych w praktyce ekonomii.</t>
  </si>
  <si>
    <t>zna typowe narzędzia informatyczne niezbędne do badań, analiz ekonomicznych, sporządzania raportów.</t>
  </si>
  <si>
    <t>zna i rozróżnia typowe systemy zarządzania bazami danych.</t>
  </si>
  <si>
    <t>posługuje się wybranymi narzędziami informatycznymi wspomagającymi praktykę ekonomii.</t>
  </si>
  <si>
    <t>posiada praktyczne umiejętności w zakresie przetwarzania informacji.</t>
  </si>
  <si>
    <t>potrafi posługiwać się wybranymi narzędziami informatycznymi niezbędnymi do przygotowania analiz ekonomicznych oraz potrafi zaprojektować i zarządzać relacyjną bazą danych.</t>
  </si>
  <si>
    <t>potrafi ocenić własne kompetencje i formułować pytania, służące pogłębieniu własnego zrozumienia tematu czy odnalezieniu brakujących elementów rozumowania.</t>
  </si>
  <si>
    <t>współpracuje w zespole powołanym do realizacji określonego celu, pełniąc role od lidera projektu po realizatora powierzonych zadań.</t>
  </si>
  <si>
    <t>jest samodzielny i odpowiedzialny za realizację powierzonych zadań.</t>
  </si>
  <si>
    <t>z uwagą przyjmuje opinie wszystkich członków zespołu i zachowuje krytycyzm w ocenie własnej pracy.</t>
  </si>
  <si>
    <t>identyfikuje frazy, idiomy, kolokacje i  struktury gramatyczne na poziomie B2 pozwalające na rozumienie języka w kontekście biznesowym.</t>
  </si>
  <si>
    <t>potrafi przeprowadzić konwersacje biznesową zarówno w formie mówionej jak i pisanej, umie samodzielnie rozwiązać konkretne zadania sytuacyjne wymagające zastosowania języka biznesowego.</t>
  </si>
  <si>
    <t>jest gotów, w trakcie wykonywania zadań i rozwiązywania problemów, pracować współdziałać  w grupie, przyjmując różne role.</t>
  </si>
  <si>
    <t>posiada umiejętność rozumienia i interpretowania zjawisk i procesów społecznych, potrafi obserwować i interpretować zjawiska ekonomiczne w odniesieniu do innych zjawisk życia społecznego.</t>
  </si>
  <si>
    <t>reprezentuje postawę przedsiębiorczą i kreatywną, jest gotowy do podejmowania zawodowych wyzwań w zakresie wspomagania procesów i zjawisk ekonomicznych narzędziami informatycznymi i komunikacyjnymi, będąc świadomy procesów charakterystycznych dla współczesnego społeczeństwa.</t>
  </si>
  <si>
    <t>zna podstawowe źródła danych (o charakterze ekonomicznym, lub dotyczące procesów związanych z zarzadzaniem organizacją), które można wykorzystać w obrócę statystycznej.</t>
  </si>
  <si>
    <t>zna najważniejsze metody statystyki opisowej, które dotyczą m.in. analizy struktury, analizy współzależności oraz analizy dynamiki.</t>
  </si>
  <si>
    <t xml:space="preserve">potrafi odszukać, pozyskać odpowiednie dane ilościowe korzystając z różnych źródeł. Dodatkowo, poddaje je obróbce i przygotowuje do przeprowadzenia badania z wykorzystaniem narzędzi statystyki opisowej. </t>
  </si>
  <si>
    <t>ma zdolność samodzielnego budowania i obliczania mierników syntetycznych ułatwiających podejmowanie trafnych decyzji menedżerskich.</t>
  </si>
  <si>
    <t xml:space="preserve">potrafi dobrać i zastosować odpowiednie metody statystyczne, które posłużą do opisania określonej zbiorowości. </t>
  </si>
  <si>
    <t>rozumie potrzebę ciągłego rozwoju swojego warsztatu statystycznego oraz doskonalenia własnych umiejętności pracy z danymi statystycznymi.</t>
  </si>
  <si>
    <t>potrafi krytycznie odnieść się do rezultatów własnej pracy, a także porównać oraz ocenić wyniki zrealizowanych badań statystycznych uzyskanych przez siebie i innych.</t>
  </si>
  <si>
    <t>jest w stanie przeprowadzić analizę danych w sposób obiektywny i rzetelny, podejmując się realizacji określonych zadań pracując samodzielnie, a także w zespołach.</t>
  </si>
  <si>
    <t>zna zasady komunikacji międzyludzkiej na poziomie werbalnym i niewerbalnym.</t>
  </si>
  <si>
    <t xml:space="preserve">zna techniki wywierania wpływu. </t>
  </si>
  <si>
    <t xml:space="preserve">rozróżnia techniki efektywnej komunikacji dostosowane dla różnych odbiorców. </t>
  </si>
  <si>
    <t>umie świadomie kształtować swój wizerunek w różnych sytuacjach ekspozycji społecznej.</t>
  </si>
  <si>
    <t>potrafi aktywnie i asertywnie komunikować się z innymi.</t>
  </si>
  <si>
    <t>potrafi  zaprezentować swoją osobę  w sposób uporządkowany i przemyślany.</t>
  </si>
  <si>
    <t>dba o satysfakcjonujący przebieg komunikacji dla wszystkich stron interakcji.</t>
  </si>
  <si>
    <t>zachowuje otwartość na nowe osoby, sytuacje i wyzwania.</t>
  </si>
  <si>
    <t>rozróżnia techniki rozwiązywania konfkliktów i negocjowania.</t>
  </si>
  <si>
    <t>zna uwarunkowania skutecznej komunikacji interpersonalnej.</t>
  </si>
  <si>
    <t>potrafi organizować swoją pracę i skoordynować realizowane zadania z pozostałymi członkami zespołu.</t>
  </si>
  <si>
    <t>potrafi prezentować swoje racje i efektywnie słuchać racji członków zespołu.</t>
  </si>
  <si>
    <t>potrafi przyjmować różne role w zespole.</t>
  </si>
  <si>
    <t>umie rozwiązywać problemy i sytuacje konfliktowe.</t>
  </si>
  <si>
    <t>wykazuje otwartość i empatię wobec innych członków zespołu.</t>
  </si>
  <si>
    <t>jest zorientowany na realizację wspólnych celów, potrafii zidentyfikować cele zespołowe i odróżnić je od celów indywidualnych.</t>
  </si>
  <si>
    <t>wykazuje aktywność w kierunku pozyskiwania informacji, poszeżania wiedzy i samodoskonalenia.</t>
  </si>
  <si>
    <t>zna i rozumie założenia Corporate Social Responsibility (CSR). Zna interesariuszy CSR.</t>
  </si>
  <si>
    <t>potrafi dokonać analizy i interpretacji postaw oraz zachowań jednostek w organizacji w relacjach z pozostałymi interesariuszami (wewnątrz i w otoczeniu organizacji) w śwetle zasad etycznych i społecznych.</t>
  </si>
  <si>
    <t xml:space="preserve">potrafi identyfikować nieetyczne zjawiska w funkcjonowaniu organizacji i gospodarki (korupcję, łapownictwo, protekcjonizm, nepotyzm, "szarą strefę" i inne). </t>
  </si>
  <si>
    <t xml:space="preserve">jest świadomy występowania zasad etycznych w procesie gospodarowania i opowiada się za ich stosowaniem w praktyce. </t>
  </si>
  <si>
    <t>posiada wiedzę o podmiotach uczestniczących w procesach gospodarczych i zna ich rolę w gospodarce, zna podstawowe procesy i zjawiska gospodarcze w skali makroekonomicznej.</t>
  </si>
  <si>
    <t xml:space="preserve">zna i rozumie system funkcjonowania podmiotów gospodarujących, opisuje ich kluczowe funkcje oraz relacje między nimi. </t>
  </si>
  <si>
    <t>zna i potrafi stosować narzędzia badawcze do opisywania rzeczywistości gospodarczej, w szczególności analizy i opisu funkcjonowania wybranych podmiotów gospodarujących, władz gospodarczych oraz zjawisk gospodarczych.</t>
  </si>
  <si>
    <t>potrafi prawidłowo identyfikować oraz tłumaczyć podstawowe kategorie makroekonomiczne; potrafi analizować przyczyny i skutki stosowanych narzędzi w polityce państwa.</t>
  </si>
  <si>
    <t xml:space="preserve">potrafi umiejętnie i sprawnie opisywać rzeczywistość gospodarczą oraz procesy zachodzące w gospodarce jako całości. Prawidłowo wyraża i komunikuje swoje spostrzeżenia. </t>
  </si>
  <si>
    <t xml:space="preserve">potrafi analizować i oceniać zachowania poszczególnych podmiotów gospodarujących, w tym jednostek ludzkich, uczestniczących w procesach podejmowania decyzji na poziomie makroekonomicznym. </t>
  </si>
  <si>
    <t xml:space="preserve">potrafi innowacyjnie rozwiązywać, czy proponować rozwiązania problemów gospodarczych oraz podmiotów gospodarujących na poziomie makroekonomicznym. </t>
  </si>
  <si>
    <t xml:space="preserve">jest gotów do podejmowania wyzwań zawodowych w poczuciu odpowiedzialności wobec podejmowanych przedsięwzięć gospodarczych i decyzji ekonomicznych, przy uwzględnieniu wynikających z nich konsekwencji prawnych, ekonomicznych i politycznych. </t>
  </si>
  <si>
    <t xml:space="preserve">jest gotów do odpowiedzalnej i rzetelnej oceny ryzyka w inicjowanych i wdrażanych decyzji oraz przedsięwzięc w sferze gospodarowania. </t>
  </si>
  <si>
    <t xml:space="preserve">jest gotów do podejmowania decyzji gospodarczych w oparciu o swoją wiedzę formalną, przesłanki obiektywne i racjonalne, jak również jest gotów do inicjowania i uczetsnictwa w procesach kreatywnego, przedsiębiorczego projektoania przedsięwzięć związanych ze swoją aktywnością zawodową. </t>
  </si>
  <si>
    <t xml:space="preserve">zna i potrafi stosować narzędzia badawcze do opisywania rzeczywistości gospodarczej, w szczególności analizy i opisu funkcjonowania wybranych podmiotów gospodarujących na poziomie mikroekonomicznym. </t>
  </si>
  <si>
    <t>umie przewidywać możliwe scenariusze, wynikające z bieżących wydarzeń na różnych rynkach oraz ocenić sytuację przedsiębiorstwa w konkretnych strukturach rynkowych, w zależności od kształtowania się kosztów, przychodów itp.</t>
  </si>
  <si>
    <t xml:space="preserve">potrafi umiejętnie i sprawnie opisywać rzeczywistość gospodarczą oraz procesy zachodzące w mikrootoczeniu przedsiębiorstwa. Prawidłowo wyraża i komunikuje swoje spostrzeżenia. </t>
  </si>
  <si>
    <t xml:space="preserve">potrafi analizować i oceniać zachowania poszczególnych podmiotów gospodarujących, w tym jednostek ludzkich, uczestniczących w procesach podejmowania decyzji na poziomie mikroekonomicznym. </t>
  </si>
  <si>
    <t xml:space="preserve">potrafi innowacyjnie rozwiązywać, czy proponować rozwiązania problemów gospodarczych oraz podmiotów gospodarujących na poziomie mikroekonomicznym. Potrafi zastosować myślenie kreatywne i postawę przedsiębiorczą w działaniach zawodowych. </t>
  </si>
  <si>
    <t>jest gotów myśleć i działać w sposób przedsiębiorczy.</t>
  </si>
  <si>
    <t xml:space="preserve">jest gotów do odpowiedzalnej i rzetelnej oceny ryzyka w inicjowanych i wdrażanych decyzji oraz przedsięwzięc w sferze gospodarowania. Jest gotów do podejmowania decyzji gospodarczych w oparciu o swoją wiedzę formalną, przesłanki obiektywne i racjonalne, jak również jest gotów do inicjowania i uczetsnictwa w procesach kreatywnego, przedsiębiorczego projektoania przedsięwzięć związanych ze swoją aktywnością zawodową. </t>
  </si>
  <si>
    <t>zna i rozumie istotę i rolę polityki społecznej oraz ekonomicznej państwa we współczesnej gospodarce. Wie, jaką rolę pełni państwo w procesie gospodarowania; charakteryzuje obszary, podmioty, cele oraz narzędzia polityki ekonomicznej państwa.</t>
  </si>
  <si>
    <t xml:space="preserve">zna i potrafi stosować narzędzia badawcze do opisywania rzeczywistości gospodarczej, w szczególności analizy i opisu funkcjonowania wybranych podmiotów gospodarujących, władz gospodarczych oraz zjawisk gospodarczych. </t>
  </si>
  <si>
    <t xml:space="preserve">zna aparat statystyczny, cele, znaczenie, interpretację i zasady stosowania poszczególnych mierników i wskaźników statystycznych, w szczególności odnoszących się do podstawowych kategorii gospodarczych i ekonomicznych, z uwzględnieniem zalezności między nimi i ich wpływu na sytuację ekonomiczną podmiotów gospodarujących. </t>
  </si>
  <si>
    <t xml:space="preserve">wykorzystuje koncepcje teoretyczne do opisywania i wyjaśniania zależności między państwem a rynkiem i jego uczestnikami we współczesnej gospodarce, potrafi analizować przebieg procesów oraz proponować ewentualne rozwiązania konkretnych problemów ekonomicznych i gospodarczych. </t>
  </si>
  <si>
    <t xml:space="preserve">potrafi umiejętnie i sprawnie opisywać rzeczywistość gospodarczą oraz procesy zachodzące w gospodarce jako całości, ze szczególnym uwzględnieniem polityki ekonomicznej państwa. Prawidłowo wyraża i komunikuje swoje spostrzeżenia. </t>
  </si>
  <si>
    <t xml:space="preserve">potrafi innowacyjnie rozwiązywać, czy proponować rozwiązania problemów gospodarczych oraz podmiotów gospodarujących w ramach narzędzi polityki ekonomicznej państwa. </t>
  </si>
  <si>
    <t xml:space="preserve">jest gotów do odpowiedzalnej i rzetelnej oceny ryzyka w inicjowanych i wdrażanych decyzji oraz przedsięwzięc w sferze polityki ekonomicznej państwa. </t>
  </si>
  <si>
    <t xml:space="preserve">zna instrumenty marketingowe, rozumie zachowaniach nabywców i zasady  projektowania strategii marketingowych. </t>
  </si>
  <si>
    <t>posiada wiedzę o specyfice działań marketingowych w różnych branżach, różnych typach organizacji i w różnych sytuacjach otoczenia rynkowego.</t>
  </si>
  <si>
    <t xml:space="preserve">potrafi kształtować instrumenty marketingu-mix i zaprojektować działania marketingowe, adekwatnie do sytuacji.
</t>
  </si>
  <si>
    <t xml:space="preserve">jest zorientowany na pracę w grupie, przyjmując w niej różne role.
</t>
  </si>
  <si>
    <t>jest gotów myśleć w sposób przedsiębiorczy i kreatywny, uwzględniając specyfikę rynku i organizacji.</t>
  </si>
  <si>
    <t>ma świadomość rozwoju i uczenia się przez całe życie.</t>
  </si>
  <si>
    <t>rozumie cel badań rynkowych i marketingowych do projektowania strategii marketingowej i biznesowej organizacji.</t>
  </si>
  <si>
    <t>zna narzędzia i metody badań marketingowych.</t>
  </si>
  <si>
    <t>potrafi wykorzystywać główne metody i narzędzia pozyskiwania danych rynkowych w celu diagnozowania procesów rynkowych.</t>
  </si>
  <si>
    <t xml:space="preserve"> potrafi samodzielnie przeprowadzić podstawową pracę badawczą.</t>
  </si>
  <si>
    <t>potrafi  analizować wyniki badań rynkowych i marketingowych i rekomendować decyzje marketingowe na ich podstawie.</t>
  </si>
  <si>
    <t>stosuje różne warianty rozwiązań w praktyce gospodarczej.</t>
  </si>
  <si>
    <t>jest gotów krytycznie podejść do problemów z praktyki gospodarczej i poprzez analizę zaproponować warianty rozwiązań.</t>
  </si>
  <si>
    <t>definiuje i rozumie pojęcia z zakresu rachunkowości, zna istostę rachunkowości, jej funkcje, zasady, zakres podmiotowy i przedmiotowy, a także regulacje prawne kształtujące system rachunkowości.</t>
  </si>
  <si>
    <t>zna zakres i ogólną srukturę obligatoryjnego spawozdania finansowego.</t>
  </si>
  <si>
    <t>potrafi klasyfikować składniki aktywów i pasywów oraz rozróżnia elementy kształtujące wynik finansowy. Ponadto ustala wynik finansowy i dokonuje jego podziału przy wykorzystaniu podstawowych operacji gospodarczych.</t>
  </si>
  <si>
    <t>dokonuje wyceny i ewidencji operacji bilansowych i wynikowych dostrzegając jednocześnie ich wpływ na poszczegółne elementy sprawozdania finansowego.</t>
  </si>
  <si>
    <t>zachowuje należytą starnność, odpowiedzialność i uczciwość wykonując zadania polegające na samodzielnym lub grupowym rozwiązywaniu moralnych dylematów związanych z wykonywaniem zawodu księgowego.</t>
  </si>
  <si>
    <t>zna i rozumie znaczenie informacji płynących z poszczególnych elementów opisu sytuacji finansowej przedsiębiorstwa.</t>
  </si>
  <si>
    <t>zna źródła i możliwości pozyskiwania kapitału (własnego i obcego).</t>
  </si>
  <si>
    <t>zna i rozumie wpływ wahań kursowych na działalność przedsiębiorstwa.</t>
  </si>
  <si>
    <t>potrafi dokonać analizy sytuacji finansowej przedsiębiorstwa.</t>
  </si>
  <si>
    <t>potrafi oszacować optymalną formę finansowania przedsiębiorstwa.</t>
  </si>
  <si>
    <t>potrafi oszacować wpływ wahań kursowych na działalność przedsiębiorstwa.</t>
  </si>
  <si>
    <t>potrafi dokonać analizy wybranych wskaźników finansowych przedsiębiorstwa (rentowność i płynność).</t>
  </si>
  <si>
    <t xml:space="preserve"> jest zdeterminowany i zorientowany na realizację zakładanych celów i wykazuje odpowiedzialność za nie.</t>
  </si>
  <si>
    <t>zna najważniejsze pojęcia z zakresu finansów przedsiębiorstw, rachunkowości i sprawozdawczości finansowej.</t>
  </si>
  <si>
    <t>posiada wiedzę dotyczącą istoty, układu i budowy sprawozdań finansowych, a także zna ich najważniejsze elementy.</t>
  </si>
  <si>
    <t>rozumie znaczenie poszczególnych elementów sprawozdania finansowego, a także wie, w jaki spośób informacje zawarte w raporcie finansowym są wykorzystywane na potrzeby analiz finansowych.</t>
  </si>
  <si>
    <t xml:space="preserve">zna najważniejsze metody wskaźnikowej analiza sprawozdania finansowego.
</t>
  </si>
  <si>
    <t>potrafi pozyskać sprawozdanie finansowe spółki giełdowej, a także innych podmiotów, których raporty dostępne są w KRS.</t>
  </si>
  <si>
    <t>potrafi pozyskać i przygotować dane pochodzące ze sprawozdań finansowych na potrzeby wskaźnikowej analizy sprawozdania finansowego.</t>
  </si>
  <si>
    <t>w sposób rzetelny, potrafi samodzielnie (a także w grupie) przeprowadzić wskaźnikową analizę sprawozdania finansowego.</t>
  </si>
  <si>
    <t>potrafi zinterpretować rezultaty przeprowadzonej analizy finansowej, a także przedstawić je w formie raportu, który będzie obiektywny i zostanie sporządzony z zachowaniem należytej staranności.</t>
  </si>
  <si>
    <t xml:space="preserve">jest świadomy stanu swojej wiedzy z zakresu metodyki przeprowadzania analiz finansowych. Potrafi się odnieść do niej w sposób krytyczny i rozumie potrzebę podnoszenia swoich umiejętności i kompetencji.
</t>
  </si>
  <si>
    <t>potrafi pracować w grupie podczas realizacji zadań polegających na sporządzaniu analiz finansowych.</t>
  </si>
  <si>
    <t xml:space="preserve">potrafi pracować samodzielnie podczas realizacji zadań analitycznych. Myśli przy tym racjonalnie, a także zachowuje krytyczną postawę w stosunku do wyników swojej pracy. </t>
  </si>
  <si>
    <t>zna i rozumie zasady doboru form opodatkowania, tak aby wspmagały rozwój przedsiębiorstwa.</t>
  </si>
  <si>
    <t>potrafi ocenić i dobrać prawidłowy rodzaj podatku dla danego podmiotu, tak aby zoptymalizować koszty.</t>
  </si>
  <si>
    <t xml:space="preserve">potrafi właściwie ocenić skutki wyboru strategi podtkowej i opodatkowania przedsiębiorstwa. </t>
  </si>
  <si>
    <t>jest gotów odpowiedzialnie dobierać opodatkowania dla danego przedsiębiorstwa.</t>
  </si>
  <si>
    <t xml:space="preserve">jest gotów podejmować decyzje w zakresie zarządzania kosztami podatkowymi, tak aby było możliwe zoptymalizowane. </t>
  </si>
  <si>
    <t>posiada wiedzę na temat metodologii pisania pracy dyplomowej, z uwzględniniem wyzwań pracy o charakterze empiycznym, projektowym, wdrożeniowym z uwzględnieniem jej użyteczności/utylitarności.</t>
  </si>
  <si>
    <t>posiada wiedzę na temat zasad samodzielnego przeprowadzenia procesów badawczych, w tym badań pierwotnych i wtórnych na cele pracy dyplomowej.</t>
  </si>
  <si>
    <t>posiada wiedzę na temat metod badawczych stosowanych w naukach ekonomicznych i naukach o zarządzaniu, zarówno w grupie metod analiz pierwotnych, jak i wtórnych.</t>
  </si>
  <si>
    <t>rozwija umiejętność samodzielnego przygotowania projektu pracy dyplomowej, z uwzględnieniem umiejętności definiowania utylitarnych celów badań oraz doboru adekwatnych metod badawczych.</t>
  </si>
  <si>
    <t>rozwija umiejętność samodzielnego przeprowadzenia badań i  przygotowania raportu z procesu badawcego (praca dyplomowa).</t>
  </si>
  <si>
    <t>myśli logicznie i analitycznie, jest zdolny do samodzielnej pracy badawczej, prezentacji jej założeń i efektów.</t>
  </si>
  <si>
    <t>zna i różnicuje grupy metod, technik i narzędzi badawczych stosowanych w badaniach pierwotnych w obszarze nauk zarządzania.</t>
  </si>
  <si>
    <t xml:space="preserve">zna i rozumie przesłanki doboru metod badawczych, grup badawczych, technik badawczych i narzędzi badawczych w procesie badań na potrzeby pracy magisterskiej. </t>
  </si>
  <si>
    <t>potrafi samodzielnie zaprojektować zestaw narzędzi badawczych na potrzeby badań empirycznych w ramach pracy magisterskiej.</t>
  </si>
  <si>
    <t>potrafi zastosować w praktyce adekwatne narzędzia badawcze do przeprowadzenia badań na profesjonalnie dobranej grupie badanych.</t>
  </si>
  <si>
    <t xml:space="preserve">jest świadomy swoich możliwości analitycznych, poziomu swojego warsztatu badawczego i potrafi rozwijać te kompetencje. </t>
  </si>
  <si>
    <t>posiada wiedzę pozwalającą na identyfikację problemów badawczych i stanowiąca podstawę do samodzielnego przeprowadzenia procesów badawczych, w tym badań pierwotnych i wtórnych na cele pracy dyplomowej.</t>
  </si>
  <si>
    <t>rozwija umiejętność samodzielnego definiowania / identyfikowania problemów badawczych oraz przeprowadzenia badań i przygotowania raportu z procesu badawcego (praca dyplomowa).</t>
  </si>
  <si>
    <t xml:space="preserve">jest świadomy złożoności procesów zachodzących w organizacji i jest zdolny do ich analizy, oceny i raportowania i rozwiązywania. </t>
  </si>
  <si>
    <t xml:space="preserve">ma zaawansowaną wiedzę na temat funkcjonowania gospodarki i społeczeństwa, także w wymiarze lokalnym, z uwzględnieniem struktur i procesów w organizacjach gospodarczych i społecznych. </t>
  </si>
  <si>
    <t>rozumie znaczenie społeczeństwa obywatelskiego, które tworzą jednostki, społeczności lokalne, organizacje pozarządowe (formalne i nieformalne), ruchy społeczne, związki zawodowe, przedsiębiorcy podmiotów ekonomii społecznej, spółdzielnie itp., jak również zna relacje między nimi.</t>
  </si>
  <si>
    <t xml:space="preserve">potrafi identyfikowac cele i potrzeby społeczne, zawodowe, naukowe w róznego typu organizacjach, w tym w przedsiębiorstwach. </t>
  </si>
  <si>
    <t>jest gotowy do aktywnego uczestnictwa w budowaniu i realizowaniu róznego rodzaju projektów oraz inicjatyw społecznych.</t>
  </si>
  <si>
    <t xml:space="preserve">ma świadomość ciągłego samorozwoju i jest gotowy do kształtowania aktywnej i etycznej postawy na gruncie zawodowym i społecznym. </t>
  </si>
  <si>
    <t xml:space="preserve">jest świadomy złożoności procesów ekonomicznych w skali makro i mikroekonomicznej oraz procesów zachodzących w organizacji i jest zdolny do ich analizy, oceny i raportowania i rozwiązywania. </t>
  </si>
  <si>
    <t>jest zorientowany na pracę w grupie, przyjmując w niej różne role.</t>
  </si>
  <si>
    <t>potrafi komunkować się z wykorzystaniem języka obcego.</t>
  </si>
  <si>
    <t>potrafi myśleć w sposób przedsiębiorczy i kreatywny, uwzględniając specyfikę rynku i organizacji.</t>
  </si>
  <si>
    <t xml:space="preserve">zna główne obszary funkcjonalne organizacji o znaczeniu strategicznym (m.in. dział finansowy, produkcji, marketingu, HR, logistyki itp.), relacje między nimi oraz ma wiedzę na temat wewnętrznych i zewnętrznych uwarunkowań jej działania (rynkowe, społeczne, prawne - m.in. regulaminy wewnętrzne i zewnętrzne akty prawne regulujące funkcjonowanie organizacji, w tym przepisy RODO, przepisy BHP). </t>
  </si>
  <si>
    <t>ma wiedzę na temat systemu zarządzania przedsiębiorstwem/organizcją w obszarach: planowania, organizowania, przewodzenia, kontroli. Zna główne narzędzia informatyczne, statystyczne, wykorzystywane w organizacji, w której realizuje praktykę.</t>
  </si>
  <si>
    <t xml:space="preserve">ma gotowość do podejmowania decyzji ekonomicznych w oparciu o posiadaną wiedzę i doświadczenie zawodowe, w odniesieniu do realizowanych projektów. </t>
  </si>
  <si>
    <t>istotę, zasady i funkcje zarządzania, identyfikuje i charakteryzuje poszczególne procesy zarządzania;
modele zzl, rodzaje strategii personalnych oraz rolę działów HR; zna nowoczesne narzędzia planowania, doboru, oceniania, motywowania, rozwoju i zarządzania karierą pracowników; 
istotę zarzadzania procesowego; sposoby analizy i oceny procesów, w tym narzędzia wspomagające podejmowanie decyzji;
metody zarządzania i doskonalenia jakości w organizacji.</t>
  </si>
  <si>
    <t>pozyskiwać i wykorzystywać informacje służące do analizowania potencjału strategicznego organizacji i jej otoczenia; potrafi wcielać się w różne role menedżera;
znaleźć adekwatne rozwiązania problemów związanych z organizacją procesu personalnego w firmie, identyfikując oraz umiejętnie wykorzystując zarówno szanse/ zagrożenia, jak i atuty/ słabości organizacji;
porównywać, analizować i oceniać procesy organizacyjne pod kątem możliwości ich usprawnienia i reorganizacji; 
wykorzystywać standardy zarządzania jakością do oceny procesów gospodarczych;  wybrać i zastosować konkretne narzędzia budowy systemu jakościowego w organizacji.</t>
  </si>
  <si>
    <t>przyjmować postawę przedsiębiorczą, posiada predyspozycje menedżerskie, jest gotowy do podjęcia współpracy z zespołem oraz do przewodzenia zespołowi;
funkcjonować w zespole, pełniąc rozmaite funkcje (również lidera grupy) – uczestniczy lub kieruje procesem zespołowego podejmowania decyzji, czyniąc to w sposób etyczny i zgodny z normami społecznymi;
do ciągłego uczenia się, ze względu na dynamikę procesów rynkowych, w tym tworzenia organizacji procesowych;
krytycznie wyrażać opinie na tematy związane z możliwościami wprowadzenia nowoczesnych rozwiązań jakościowych w obszarze zarządzania jakością  w przedsiębiorstwie.</t>
  </si>
  <si>
    <t>zna i rozumie w zaawansowanym stopniu strategiczne znaczenie zasobów ludzkich w organizacji, zna czynniki wewnętrzne i zewnętrzne wpływające na kształt współczesnego zarządzania ludźmi.</t>
  </si>
  <si>
    <t>potrafi identyfikować kluczowe determinanty wpływające na kształt współczesnego zarządzania ludźmi, konstruuje i wybiera optymalne dla sytuacji koncepcje zarządzania ludźmi, w szczególności w obszarze planowania, doboru, oceniania, motywowania, rozwoju i zarządzania karierą pracowników.</t>
  </si>
  <si>
    <t xml:space="preserve">potrafi tworzyć od podstaw oraz ciągle doskonalić HR’owe działania, odpowiadające wyzwaniom współczesnych organizacji. </t>
  </si>
  <si>
    <t>jest gotów oceniać procesy zachodzące w organizacji oraz na rynku pracy i krytycznie odnosić się do tej oceny, zachowując rzetelność, staranność, obiektywizm i racjonalność w proponowaniu odpowiednich rozwiazań w obszarze zarządzania ludźmi.</t>
  </si>
  <si>
    <t>jest gotów funkcjonować w zespole, pełniąc rozmaite funkcje (również lidera grupy) – potrafi uczestniczyć lub kierować procesem zespołowego podejmowania decyzji, czyniąc to w sposób etyczny i zgodny z normami społecznymi.</t>
  </si>
  <si>
    <t>jest otwarty na różnorodność wśród innych ludzi i pokonuje schematyczne myślenie, uprzedzenia i stereotypy – jest tolerancyjny i otwarty.</t>
  </si>
  <si>
    <t>zna i rozumie pojęcie procesu, dostrzega różnice pomiędzy organizacjami procesowymi i klasycznymi.</t>
  </si>
  <si>
    <t>zna i rozumie problemy menedżerskie, które pozwalają na praktyczną analizę procesów w skali organizacji, gospodarki krajowej, a także w skali globalnej.</t>
  </si>
  <si>
    <t>potrafi porównać, analizować i oceniać procesy organizacyjne pod kątem możliwości ich usprawnienia i reorganizacji.</t>
  </si>
  <si>
    <t>potrafi diagnozować sytuację organizacji i projektowania możliwych wariantów jej strategii w ujęciu procesowym.</t>
  </si>
  <si>
    <t xml:space="preserve">jest otwarty na potrzebę ciągłego uczenia się, ze względu na dynamikę procesów rynkowych, w tym tworzenia organizacji procesowych. </t>
  </si>
  <si>
    <t>jest gotów na pracę w zespole, przyjmuje aktywną postawę w zakresie oceny procesów zachodzących we współczesnych organizacjach.</t>
  </si>
  <si>
    <t>jest gotów dyskutować oraz prezentować swoje stanowisko dotyczące zarządzania procesowego.</t>
  </si>
  <si>
    <t>potrafi analizować i określać uwarunkowania wdrożenia systemu zarządzania jakością.</t>
  </si>
  <si>
    <t>potrafi zastosować normy ISO w ramach analiz.</t>
  </si>
  <si>
    <t>potrafi zastosować standardy zarządzania jakością do oceny procesów gospodarczych.</t>
  </si>
  <si>
    <t>potrafi  wybrać i zastosować konkretne narzędzia budowy systemu jakościowego w organizacji.</t>
  </si>
  <si>
    <t>jest gotów krytycznie wyrażać opinie na tematy związane z możliwościami wprowadzenia nowoczesnych rozwiązań jakościowych w obszarze zarządzania jakością  w przedsiębiorstwie.</t>
  </si>
  <si>
    <t>jest gotów podjąć wnioskowanie w zakresie definiowania problemów koncepcji zastosowania systemów zarządzania jakością.</t>
  </si>
  <si>
    <t>jest gotów dążyć do optymalizacji decyzji akceptując rozwiązania zespołu.</t>
  </si>
  <si>
    <t>zasady efektywnej komunikacji interpersonalnej na poziomie werbalnym i niewerbalnym;
strategie i sposoby kreatywnego rozwiązywania problemów oraz uwarunkowania podejmowania decyzji; 
podstawowe założenia CSR. Identyfikuje nieetyczne zachowania uczestników życia gospodarczego;
rozróżnia zasady prowadzenia negocjacji oraz strategie rozwiązywania konfliktów; 
zasady dotyczące  efektywnej pracy zespołowej.</t>
  </si>
  <si>
    <t>świadomie kształtować swój wizerunek w zróżnicowanych sytuacjach społecznych; 
analizować i intepretować zachowania innych podmiotów życia gospodarczego pod kątem zgodności z zasadami etyki; 
adekwatnie do sytuacji zastosować techniki komunikacji i rozwiązywania konfliktu; 
świadomie wykorzystywać różne techniki uczenia się; 
zastosować techniki i mechanizmy społeczne i psychologiczne w pracy indyawidualnej i zespołowej.</t>
  </si>
  <si>
    <t xml:space="preserve">kreować przyjazne i oparte na wzajemnym szacunku środowisko pracy; 
do dialogu i wrażliwy na potrzeby innych; 
świadomie stosować zasady etyczne w praktyce;
przyjmować w grupie różne role i efektywnie rozwiązywać zadania zbiorowe. </t>
  </si>
  <si>
    <t xml:space="preserve">zna i rozumie, rozpoznaje i identyfikuje nieetyczne zachowania interesariuszy, zarówno wewnętrznych , jak i zewnętrznych. </t>
  </si>
  <si>
    <t>znaczenie społeczeństwa obywatelskiego, które tworzą jednostki, społeczności lokalne, organizacje pozarządowe (formalne i nieformalne), ruchy społeczne, związki zawodowe, przedsiębiorcy podmiotów ekonomii społecznej, spółdzielnie itp., jak również zna relacje między nimi.</t>
  </si>
  <si>
    <t>identyfikować cele i potrzeby społeczne, zawodowe, naukowe w różnego typu organizacjach, w tym w przedsiębiorstwach;
przyłączać się lub budować sieci relacji społecznych w środowisku lokalnym, wspomagających realizację zadań i projektów, realizowanych w tymże środowisku.</t>
  </si>
  <si>
    <t>do aktywnego uczestnictwa w budowaniu i realizowaniu różnego rodzaju projektów oraz inicjatyw społecznych;
do ciągłego samorozwoju oraz do kształtowania aktywnej i etycznej postawy na gruncie zawodowym i społecznym.</t>
  </si>
  <si>
    <t xml:space="preserve">potrafi tworzyć indywidualne i zespołowe plany działania w podmiotach ekonomii społecznej, organizacjach pozarządowych . </t>
  </si>
  <si>
    <t xml:space="preserve">potrafi przyłączać się lub buduje sieci relacji społecznych w środowisku lokalnym, wspomagajacych realizację zadań i projektów, realizowanych w tymże srodowisku. </t>
  </si>
  <si>
    <t>zagadnienia związane z funkcjonowaniem organizacji, w której realizował praktykę; zna jej formę organizacyjno-prawną, strukturę organizacyjną, charakter i profil działalności oraz zasięg działania;
główne obszary funkcjonalne organizacji o znaczeniu strategicznym, relacje między nimi oraz ma wiedzę na temat wewnętrznych i zewnętrznych uwarunkowań jej działania;
główne narzędzia informatyczne, statystyczne, wykorzystywane w organizacji, w której realizuje praktykę.</t>
  </si>
  <si>
    <t>wykonać zlecone zadania, związane z bieżącą działalnością przedsiębiorstwa/organizacji, w której realizuje praktykę, adekwatnie do studiowanej specjalności; analizować i rozwiązywać typowe problemy, wykorzystując w praktyce wiedzę, zdobytą na studiach;
wypracować zasady pracy w zespole i komunikacji ze zleceniodawcą zadania.</t>
  </si>
  <si>
    <t>rozumieć potrzebę ciągłego doskonalenia się i rozwoju;
respektować obowiązujące zasady etyczne i prawne, wynikające z uregulowań zewnętrznych i wewnętrznych.</t>
  </si>
  <si>
    <t xml:space="preserve">zna i rozumie zagadnienia związane z funkcjonowaniem przedsiębiorstwa lub innej organizacji, w której realizował praktykę; zna jego/jej misję i główne wartości, formę organizacyjno-prawną, strukturę organizacyjną, charakter i profil działalności oraz zasięg działania. </t>
  </si>
  <si>
    <t xml:space="preserve">potrafi wykonać zlecone zadania, związane z bieżącą działalnością przedsiębiorstwa/organizacji, w której realizuje praktykę, adekwatnie do studiowanej specjalności; analizować i rozwiązywać typowe problemy, wykorzystując w praktyce wiedzę, zdobytą na studiach. </t>
  </si>
  <si>
    <t xml:space="preserve">potrafi wypracować zasady pracy w zespole i komunikacji ze zleceniodawcą zadania. </t>
  </si>
  <si>
    <t xml:space="preserve">potrafi wykorzystać wiedzę z zakresu ekonomii i finansów oraz nauk o zarządzaniu i jakości, regulacje i zasady prawne, etyczne i społeczne do realizacji zadań, powierzonych do wykonania przez pracodawcę. </t>
  </si>
  <si>
    <t>zna kluczowe pojęcia z zakresu statystyki, a także zna obszar zainteresowań tej dziedziny, rozumie jej wagę i rangę w całokształcie nauk ekonomicznych oraz nauk o zarządzaniu.</t>
  </si>
  <si>
    <t>zna metody prezentacji danych i rezultatów badań, które przeprowadza się z wykorzystaniem metod statystyki opisowej.</t>
  </si>
  <si>
    <t>potrafi posługiwać się pojęciami z zakresu statystyki oraz trafnie dobierać słowa w formułowaniu wniosków wypływających z przeprowadzanych analiz statystycznych.</t>
  </si>
  <si>
    <t>jest świadomy zasad etycznych dotyczących komunikacji oraz potrafi przestrzegać ich.</t>
  </si>
  <si>
    <t>zna zasady dotyczące dynamiki grupy.</t>
  </si>
  <si>
    <t>zna pojęcia gospodarcze, związane z przedmiotem zainteresowania mikroekonomii, zna zależności pomiędzy takimi kategoriami jak koszty, przychody, zyski, próg rentowności.</t>
  </si>
  <si>
    <t xml:space="preserve">zna i rozumie  pojęcia i zasady z zakresu analizy kosztów, nieznędnych do prowadzenia działalności gospodarczej w skali podmiotów MŚP. </t>
  </si>
  <si>
    <t>podmioty uczestniczące w procesach gospodarczych i ich rolę w gospodarce, 
procesy i zjawiska gospodarcze w skali zarówno makro, jak i mikroekonomicznej; pojęcia gospodarcze, związane z przedmiotem zainteresowania makro- i mikroekonomii; zależności pomiędzy takimi kategoriami jak koszty, przychody, zyski, próg rentowności; istotę i rolę polityki społecznej oraz ekonomicznej państwa; jaką rolę pełni państwo w procesie gospodarowania; obszary, podmioty, cele oraz narzędzia polityki gospodarczej i społecznej państwa.</t>
  </si>
  <si>
    <t>zna i rozumie pojęcia z zakresu finansów przedsiębiorstw.</t>
  </si>
  <si>
    <t>zna i rozumie pojęcia z zakresu podatków przedsiębiorstw.</t>
  </si>
  <si>
    <t xml:space="preserve">jest świadomy złożoności procesów zachodzących w organizacji i jest zdolny do ich badania - analizy, oceny i raportowania. </t>
  </si>
  <si>
    <t>istotę fundamentalnych zagadnień z zakresu matematyki, a także trafnie formułuje wnioski, które są wynikiem jego pracy; rozumie znaczenie metod ilościowych podczas identyfikacji relacji zachodzących pomiędzy różnymi zjawiskami i procesami ekonomicznymi, a także procesami związanymi z problematyką zarządzania; zna zakres merytoryczny matematyki i statystyki, a także rozumie wagę i rangę tych dziedzin w całokształcie nauk ekonomicznych.</t>
  </si>
  <si>
    <t>do wykorzystania zdolności logicznego i analitycznego myślenia przy formułowaniu wniosków z przeprowadzonych analiz; pracować samodzielnie, lub w grupie, w sposób obiektywny i rzetelny; dokonać krytycznej oceny własnych umiejętności oraz wykonanej pracy.</t>
  </si>
  <si>
    <t>wykorzystywać narzędzia pochodzące z zakresu matematyki i statystyki w celu opisywania i rozwiązywania problemów związanych z przebiegiem zjawisk i procesów ekonomicznych oraz procesów związanych z problematyką zarządzania;  trafnie dobierać sformułowania podczas interpretacji rezultatów, a także rozróżnia zakres merytoryczny matematyki od statystyki.</t>
  </si>
  <si>
    <t>1. R. Griffin, Podstawy zarządzania organizacjami, PWN, Warszawa 2017.
2. U. Gros, Zachowania organizacyjne w teorii i praktyce zarządzania, PWN, Warszawa 2019.
3.  A. Zakrzewska -Bielawska (red.), Podstawy zarządzania. Teoria i ćwiczenia. Oficyna Wydawnicza Wolters Kluwer, Warszawa 2012.
4. Zarządzanie. Teoria i praktyka. red. A. Koźmiński. W. Piotrowski, PWN, Warszawa 2019.</t>
  </si>
  <si>
    <t>zna możliwości wykorzystania technologii informatycznych i komunikacyjnych w praktyce ekonomii.</t>
  </si>
  <si>
    <t>zna typowe narzędzia informatyczne niezbędne do przygotowania prac pisemnych, opracowań ekonomicznych i wystąpień.</t>
  </si>
  <si>
    <t>posługuje się wybranymi narzędziami informatyczno-komunikacyjnymi wspomagającymi funkcjonowanie organizacji i zarządzanie.</t>
  </si>
  <si>
    <t>potrafi posługiwać się wybranymi narzędziami informatycznymi niezbędnymi do przygotowania prac pisemnych (opracowań ekonomicznych) i wystąpień.</t>
  </si>
  <si>
    <t>potrafi ocenić własne kompetencje i rozumie związek między wzrostem swojej wiedzy i umiejętnościami.</t>
  </si>
  <si>
    <t>posiada wiedzę i operuje terminologii z zakresu socjologii, rozumie relacje między ekonomią a socjologii identyfikuje i potrafi analizować współczesne zjawiska ekonomiczne jako przejaw życia społecznego.</t>
  </si>
  <si>
    <t>zna i rozumie rolę matematyki w celu opisywania i rozwiązywania problemów związanych z przebiegiem zjawisk i procesów ekonomicznych oraz procesów związanych z problematyką zarządzania.</t>
  </si>
  <si>
    <t>zna podstawowe zagadnienia algebry liniowej tj. elementy: układów równań liniowych, wektorów, macierzy, rachunku macierzowego i wyznaczników, itd. Zna podstawy rachunku różniczkowego i całkowego. Rozumie proces badania przebiegu zmienności funkcji.</t>
  </si>
  <si>
    <t>potrafi wykorzystywać metody matematyki w celu rozwiązywania problemów wywodzących się z praktyki gospodarczej.</t>
  </si>
  <si>
    <t>potrafi stosować najważniejsze elementy algebry linowej, a także elementy rachunku różniczkowego i całkowego funkcji jednej oraz wielu zmiennych.</t>
  </si>
  <si>
    <t>rozwija umiejętność logicznego i analitycznego myślenia. Po przestudiowaniu materiału student ma świadomość  użyteczności matematyki, przez co jest zdolny do samodzielnego rozwiązywania wybranych problemów ekonomicznych z wykorzystaniem narzędzi oferowanych przez matematykę.</t>
  </si>
  <si>
    <t>przez cały okres realizacji kursu ma świadomość poziomu swojej wiedzy i dzięki temu jest w stanie dokonać bieżącej samooceny własnych kompetencji.</t>
  </si>
  <si>
    <t xml:space="preserve">umie połączyć własny wywód z opiniami, koncepcjami i teoriami zaczerpniętymi z literatury i specjalistycznych opracowań, w zgodzie z normami prawa i etyki. </t>
  </si>
  <si>
    <t>zna trendy w działaniach marketingowych i rozumie zasady ich wykorzystywania w różnych branżach, typach organizacji i w różnych sytuacjach rynkowych.</t>
  </si>
  <si>
    <t>potrafi dokonać analizy sytuacji marketingowej i zaproponować alternatywne rozwiązania problemów marketingowych, racjonalnie dobrać instrumenty marketingowe.</t>
  </si>
  <si>
    <t>potrafi analizować i planować grupę docelową swojej komunikacji.</t>
  </si>
  <si>
    <t>potrafi wykorzytsać trendy w marketingu do projektowania działań marketingowych dla własnej branży, działalności lub organizacji.</t>
  </si>
  <si>
    <t>rozumie znaczenie dostosowania polityki produktu, ceny, dystrybucji i promocji do grup docelowych, sytuacji rynkowych i dojrzałości produktu.</t>
  </si>
  <si>
    <t>zna zasady prowadzenia badań rynkowych i marketingowych oraz zasady tworzenia narzędzi badawczych.</t>
  </si>
  <si>
    <t>samodzielnie identyfikuje, diagnozuje i rozstrzyga problemy.</t>
  </si>
  <si>
    <t xml:space="preserve">Celem modułu - praca z promotorem jest przygotowanie studenta do procesu opracowania pracy dyplomowej, stanowiącej rozwiązanie faktycznego, realnego problemu ekonomicznego lub / i związanego z różnymi funkcjami zarządzania, na tle studiów literaturowych i procesu naukowo-badawczego. </t>
  </si>
  <si>
    <t>LOGISTYKA-SPEDYCJA-TRANSPORT</t>
  </si>
  <si>
    <t>Moduł specjalnościowy (1) LOGISTYKA-SPEDYCJA-TRANSPORT</t>
  </si>
  <si>
    <t>dr M. Lazarek-Janowska</t>
  </si>
  <si>
    <t>Zarządzanie transportem</t>
  </si>
  <si>
    <t>Rynek usług logistycznych</t>
  </si>
  <si>
    <t>Moduł specjalnościowy (2) LOGISTYKA-SPEDYCJA-TRANSPORT</t>
  </si>
  <si>
    <t>Polityka transportowa z elementami prawa dziedzinowego</t>
  </si>
  <si>
    <t>Logistyka międzynarodowa</t>
  </si>
  <si>
    <t>Infrastruktura logistyczna i gospodarka magazynowa</t>
  </si>
  <si>
    <t>Moduł specjalnościowy (3) LOGISTYKA-SPEDYCJA-TRANSPORT</t>
  </si>
  <si>
    <t>Mapowanie i analiza procesów logistycznych</t>
  </si>
  <si>
    <t>Systemy IT w LST</t>
  </si>
  <si>
    <t>Moduł aktywności praktycznej (2) LST</t>
  </si>
  <si>
    <t>Celem modułu jest zapoznanie studentów z teoretycznymi i praktycznymi zagadnieniami dotyczącymi rynku usług logistycznych w Polsce i wybranych krajach UE, Ameryk, Azji i Afryki. Przedstawienie aktualnej polityki logistycznej UE i trendów na unijnym rynku usług logistycznych. Jak również zapoznanie studentów z procesami sprawnego i efektywnego zarządzania przepływami surowców, materiałów do produkcji i wyrobów gotowych z uwzględnieniem towarzyszących tym przepływom strumieni informacji, kapitału i ludzi (w tym między innymi procesów zarządzania zapasami, magazynem, dystrybucją, logistyczną obsługą klienta oraz wskazanie związku między logistyką a innymi obszarami funkcjonalnymi przedsiębiorstwa.</t>
  </si>
  <si>
    <t>Znajomość podstawowych zagadnień dotyczących logistyki oraz podstawy zarządzania.</t>
  </si>
  <si>
    <t>pojęcia z obszaru zarządzania transportem oraz funkcje transportu a także jego charaterystykę i znaczenie w ówczesnej gospodarce;  jak prowadzić ekonomiczną analizę procesów transportu oraz zasady wyboru technologii transportu; pojęcia, terminy, podziały i zalleżności występujące na rynku usług logistycznych; klasyfikacje oraz funkcje rynku usług logistycznych.</t>
  </si>
  <si>
    <t>określić rolę transprtu w gospodarce, na tle konkurencyjnym, wskazując walory i mankamenty transportu krajowego i międzynarodowego; opisac rozwój trnasportu w świecie;  scharketeryzować problemy i determinanty rozowju rynku usług logistycznych; określić zakres funkcjonowania przedsiębiorstwa trasnportowego, zarządzać przedsiębiostem trasnportowym oraz stosować się do prawa w organizacji firmą transportową.</t>
  </si>
  <si>
    <t>do wykorzystania swojej wiedzy oraz rozumie potrzebę ciągłego uczenia się;  określić zasady zarządzania przedsiębiorstwem trasnportowym na wybranych przykładach; dostrzegać  trendy rynku usług logistycznych na poziomie krajowym, europejskim i światowym;  lokalizować i wskazywać najwieksze centra logistyczne świata, Europy, kraju.</t>
  </si>
  <si>
    <t>definiuje pojęcia z obszaru zarządzania transportu oraz charakteryzuje funkcje transportu. Określa jego charaterystykę oraz znaczenie w ówczesnej gospodarce.</t>
  </si>
  <si>
    <t>rozumie jak prowadzić ekonomiczną analizę procesów transportu oraz zna zasady wyboru technologii transportu.</t>
  </si>
  <si>
    <t>potrafi określić rolę transprtu w gospodarce, na tle konkurencyjnym, wskazując walory i mankamenty transportu krajiwego i międzynarodowego. Potrafi opisac rozwój trnasportu w świecie.</t>
  </si>
  <si>
    <t>umie określić zakres funkcjonowania przedsiębiorstwa trasnportowego, zarządzać przedsiębiostem trasnportowym oraz stosować się do prawa w organizacji firmą transportową.</t>
  </si>
  <si>
    <t>jest świadomy poziomu swojej wiedzy oraz rozumie potrzebę ciągłego uczenia się.</t>
  </si>
  <si>
    <t>jest gotów określić zasady zarządzania przedsiębiorstwem trasnportowym.</t>
  </si>
  <si>
    <t>1. Transport osobowy i towarowy w systemie gospodarczym. 
2. Przegląd aktualnych danych statystycznych dotyczących transportu. 
3. Charakterystyka i znaczenie poszczególnych gałęzi transportu. 
4. Transport multimodalny i intermodalny. 
5. Transport ładunków niebezpiecznych i ponadgabarytowych. 
6. Funkcja planowania. Podejmowanie decyzji w firmie przewozowej. 
7. Funkcja organizowania. Struktury systemu przedsiębiorstwa transportowego. 
8. Komunikacja i kontrola w firmie transportowej. Case study.</t>
  </si>
  <si>
    <t>I. Dembinska-Cyran, M. Gubała., Podstawy zarządzanie transportem w przykładach, Biblioteka Logistyka, Warszawa 2003.</t>
  </si>
  <si>
    <t>Czasopismo Logistyka</t>
  </si>
  <si>
    <t>definiuje  pojęcia, terminy, podziały i zależności występujące na rynku usług logistycznych. Wskazuje na klasyfikacje oraz funkcje rynku usług logistycznych.</t>
  </si>
  <si>
    <t>charketeryzuje problemy i determinanty rozowju rynku usług logistycznych.</t>
  </si>
  <si>
    <t>potrafi sklasyfikować relacje rynku uslug logistycznych.Potrafi wskazać na relacje koooperacji, konkurencji i wpółzależności na rynku usług logistyczych.</t>
  </si>
  <si>
    <t xml:space="preserve">potrafi scharakteryzwać rynek usług logistycznyczncyh w Polsce, Unii Europejskiej i na poziomie gospodarki światowej. </t>
  </si>
  <si>
    <t>jest świadomy poziomu swojej wiedzy oraz rozumie potrzebę ciągłego uczenia się oraz jest gotów wykorzystać tę wiedzę w swoim zawodzie</t>
  </si>
  <si>
    <t xml:space="preserve">jest gotów do identyfikacji i diagnozy problemów najwiekszych centrów logistycznych świata, Europy, kraju. </t>
  </si>
  <si>
    <t>1. Pojęcie, znaczenie i rozówj usług logistycznych w kraju, UE i świecie. 
2. Rola i znaczenieoraz rozwoj  outsourgingu usług rynku logistycznego. 
3. Rodzaje i cechy usług logistycznych. 
4. Kształtowanie politykia jakkości i cenowej rynku usług logistycznych. 
5. Kształtowanie relacji na rynku w 3PL i 4PL. 
6. Rynek usług logistycznych w Polsce. 
7. Rynek usług logistyczych w UE i na świecie.</t>
  </si>
  <si>
    <t>Ciesielski M. (red.) (2005): Rynek usług logistycznych. Difin, Jeszka A.M. (2005): Sektor usług logistycznych. Difin</t>
  </si>
  <si>
    <t>Rydzkowski W. (red.) (2006): Usługi logistyczne. Biblioteka Logistyka, ILiM. Skowron-Grabowska B. (2010): Centra logistyczne w łańcuchach dostaw. PWE</t>
  </si>
  <si>
    <t xml:space="preserve">definiuje problematykę  polityki transportowowej Polski i  UE. Opisuje jej elmenty składowe i wskazuje na znaczenie na tle gosporadzczym. </t>
  </si>
  <si>
    <t>posiada wiedzę na temat specyfiki procesów logistycznych organizowanych w przestrzeni międzynarodowej.</t>
  </si>
  <si>
    <t>zna cele, narzędzia i funkcje polityki trasportowej.</t>
  </si>
  <si>
    <t>posiada wiedze z zakresy prawnych aspketów określających zasady polityki transportowej w Polsce i UE.</t>
  </si>
  <si>
    <t>potrafi wybrać i zastosować odpowiednie instrumenty polityki transportowej.</t>
  </si>
  <si>
    <t>potrafi określić procesy logistyczne w przestrzeni miedzynarodowej.</t>
  </si>
  <si>
    <t>potrafi określić fukcje oraz znaczenie polityki transpotowej na tle gospodarczym.</t>
  </si>
  <si>
    <t xml:space="preserve">potrafi posługiwać się źródłami prawnymi dotyczącymi aspektów polityki transportowej na szczeblu krajowym i unijnym. </t>
  </si>
  <si>
    <t>ma świadomość roli polityki transportowej w kraju i UE.</t>
  </si>
  <si>
    <t>ma świadomość celowości i zasadności procesów logistycznych w gospodarce XXI wieku.</t>
  </si>
  <si>
    <t xml:space="preserve"> jest gotów do interpretowania ustaw, aktów prawnych oraz rozporządzeń ( regulacji prawnych) dotyczących zasad działania polityki transportowej kraju i UE.</t>
  </si>
  <si>
    <t>1. Polityka transportowa - pojęcie, rola, funkcje. 
2. Instrumenty polityki transportowej. 
3. Polityka transportowa Unii Europejskiej. 
4. Polityki transportowa Polski. 
5. Źródła prawa przewozowego. 
6. Prawne reulacje przewozu osób i ładunków. 
7. Dokumenty w transporcie. 
8. Odpowiedzialność przewoźnika. 
9. Dochodzenie roszczeń, przedawnienie. szkody w towarze i opóźnienie. 
10. Ubezpieczenia w transporcie. 
11. Askpekty prawne i regulacje prawne w polityce trasnportowej. 
12. Biała Księga.</t>
  </si>
  <si>
    <t>1. Ambrożuk D., Ustalenie wysokości odszkodowania w prawie przewozowym w odniesieniu do przewozu przesyłek, Warszawa 2011.</t>
  </si>
  <si>
    <t>definiuje pojęcia związane z logistyką międzynarodową.</t>
  </si>
  <si>
    <t>zna i rozumie międzynarodowe strategie logistyczne oraz globalny łańcuch dostaw.</t>
  </si>
  <si>
    <t>posiada umiejętnosci dotyczące zastosowania zasad logistycznych w przedsiębiorstwach działających na rynku międzynarodowym.</t>
  </si>
  <si>
    <t>potrafi zarządzać procesami logistycznymi o skali międzynarodowej.</t>
  </si>
  <si>
    <t>jest gotów podjąć dyskuje dotyczące możliwośći wprowadzania zasad logistycznych w podmiotach sektora krajowego i międzynarodowego.</t>
  </si>
  <si>
    <t>jest gotów wykonywać zadania własne i grupowe z zakresu logistyki na rynku krajowym i miedzynarodowym.</t>
  </si>
  <si>
    <t>1. Istota i rola logistyki międzynarodowej. 
2. Międzynarodowe systemy logistyczne. 
3. Analiza i ocena logistycznych kompetencji państw i regionów. 
4. Logistyka w międzynarodowych strategiach przedsiębiorstw. 
5. Organizacja funckji logistyki w międzynarodowym przedsiębiorstwie. 
6. Charakterystyka operacji logistycznych realizowanych w warunkach międzynarodowych. 
7. Strategie  i koszty w logistyce międzynarodowej. 
8. Nowoczesne narzędzia w logistyce międzynarodowej. 
9. Przedsiębiorstwa i instytucje uczestniczące w międzynarodowych procesach logistycznych. 
10. Analiza przypadków globalnych łańcuchów dostaw.</t>
  </si>
  <si>
    <t>1. Gołembska E. (red.), Logistyka międzynarodowa w warunkach globalnej konkurencji. Wydawnictwo Uniwersytetu Ekonomicznego 2010. 
2. Murphy jr P.R, Wood D.F, Nowoczesna logistyka – wydanie X. Helion 2011.</t>
  </si>
  <si>
    <t>1. Gołembska E., Podstawowe problemy logistyki globalnej, międzynarodowej, eurologistyki. NWSK 2007. 
2. Czasopismo: Eurologistics.</t>
  </si>
  <si>
    <t>definiuje pojęcia przedmiotu  (magazyn, magazynowanie, zapas magazynowy, jednostka ładunkowa), wymienia funkcje magazynu, wymienia
jednostki ładunkowe, wyposażenie magazynów, systemy informatyczne.</t>
  </si>
  <si>
    <t>rozróżnia typy budowli magazynowych, rozróżnia typy budowli magazynowej, układy technologiczne magazynów, dokumenty magazynowe.</t>
  </si>
  <si>
    <t xml:space="preserve">potrafi klasyfikować zapasy magazynowe, koszty magazynowania. </t>
  </si>
  <si>
    <t>potrafi przeanalizować metody zagospodarowania przestrzeni magazynowej,optymalizacji procesu magazynowego oraz potrafi wskazć priorytey i hierchię zadań w procesie magazynowania.</t>
  </si>
  <si>
    <t>podczas pracy zespołowej wykazuje się kreatywnością, również, pracuje samodzielnie przygotowując dokumenty magazynowe, rozwiązując zadania.</t>
  </si>
  <si>
    <t>1. Istota i znaczenie magazynowania .Rola magazynu w systemie logistycznym.
2. Czynniki lokalizacji magazynów. 
3. Zagospodarowanie przestrzeni magazynu i jego wyposażenie. 
4. Zapasy w gospodarce magazynowe.
5. Procesy IT w magazynowaniu.</t>
  </si>
  <si>
    <t>Dudziński Z. (2008): Vademecum organizacji gospodarki magazynowej. ODiDK.Niemczyk A. (2007): Zapasy i magazynowanie – Magazynowanie. Biblioteka Logistyka.</t>
  </si>
  <si>
    <t>Eurologistics.
Czasopisma: Logistyka, Transport-Spedycja-Logistyka.</t>
  </si>
  <si>
    <t>Do podstawowych celóę modułu zalicza się: 
1. przedstawienie założeń i instrumentów polityki transportowej Unii Europejskiej i Polski oraz zapoznanie studentów z podstawowymi regulacjami prawnymi dotyczącymi krajowego i międzynarodowego prawa. Ukazanie istoty i roli procesów logistycznych kształtowanych w warunkach międzynarodowych, z uwzględnieniem projektowania i funkcjonowania globalnych łańcuchów dostaw.
2. zapoznanie studentów z procesami sprawnego i efektywnego zarządzania przepływami materiałów wmagazynach z uwzględnieniem towarzyszących tym przepływom strumieni informacji, kapitału i ludzi. Studenci mają przyswoić podstawowe zagadnienia dotyczące projektowania powierzchni magazynowych, zagospodarowania magazynu oraz stosowania nowoczesnych narzędzi usprawniających gospodarkę magazynową.</t>
  </si>
  <si>
    <t>Student powinien posiadać wiedzę ogólną z podstaw logistyki, zagadnień dotyczących procesów logistycznych w przedsiębiorstwie oraz podstaw zarządzania.</t>
  </si>
  <si>
    <t>problematykę  polityki transportowowej Polski i  UE,  jej elmenty składowe i znaczenie na tle gosporadzczym; specyfikę procesów logistycznych organizowanych w przestrzeni międzynarodowej;  cele, narzędzia i funkcje polityki trasportowej; zakres prawnych aspketów określających zasady polityki transportowej w Polsce i UE;  zdefiniować podstawowe definicje związane z logistyką międzynarodową; międzynarodowe strategie logistyczne oraz globalny łańcuch dostaw; pojęcia przedmiotu  (magazyn, magazynowanie, zapas magazynowy, jednostka ładunkowa); funkcje magazynu, jednostki ładunkowe, wyposażenie magazynów, systemy informatyczne; typy budowli magazynowych, typy budowli magazynowej, układy technologiczne magazynów, dokumenty magazynowe.</t>
  </si>
  <si>
    <t>wybrać i zastosować odpowiednie instrumenty polityki transportowej; określić procesy logistyczne w przestrzeni miedzynarodowej; określić fukcje oraz znaczenie polityki transpotowej na tle gospodarczym; posługiwać się źródłami prawnymi dotyczącymi aspektów polityki transportowej na szczeblu krajowym i unijnym; zastosować zasady logistyczne w przedsiębiorstwach działających na rynku międzynarodowym; zarządzać procesami logistycznymi o skali międzynarodowej;  klasyfikować zapasy magazynowe, koszty magazynowania; przeanalizować metody zagospodarowania przestrzeni magazynowej,optymalizacji procesu magazynowego oraz  wskazć priorytey i hierchię zadań w procesie magazynowania.</t>
  </si>
  <si>
    <t>uwzględniać rolę polityki transportowej w kraju i UE; wskazywać na celowośc i zasadność procesów logistycznych w gospodarce XXI wieku;  korzystać z ustaw, aktów prawnych oraz rozporządzeń (regulacji prawnych) dotyczących zasad działania polityki transportowej kraju i UE; podjąć dyskuje dotyczące możliwośći wprowadzania zasad logistycznych w podmiotach sektora krajowego i międzynarodowego; wykonywać zadania włąsne i grupowe z zaresu roli logistyki na rynku krajowym i miedzynarodowym; wykazywać się kreatywnością, pracując w grupie i samodzielnie, przygotowując dokumenty magazynowe, rozwiązując zadania.</t>
  </si>
  <si>
    <t>definuje problematykę, uwarunkowania zarządzania procesem logistycznym.</t>
  </si>
  <si>
    <t xml:space="preserve">rozumie optymalizację procesów logistycznych. </t>
  </si>
  <si>
    <t>posiada umiejętności wskazujące na elemety składowe w procesie logistycznym.</t>
  </si>
  <si>
    <t>potrafi przeprowadzić symulacje procesu logistycznego.</t>
  </si>
  <si>
    <t>posiada umiejętności tworzena map w procesie logistycznym. Potrafi podjąć działania sprzyjające optymalizacji procesu.</t>
  </si>
  <si>
    <t>jest gotów przyjąć odpowiedzialność za tworzenie mapy procesu logistycznego.</t>
  </si>
  <si>
    <t>1. Wprowadzenie do zarządzania procesem logistycznym. 
2. Uwarunkowanie procesów logitycznych. 
3. Projektowanie procesów logistycznych. 
4. Wdrażanie procesów logistycznych. 
5. Zarządzanie zmianą w procesach logistycznych.</t>
  </si>
  <si>
    <t>1. Burduk A.: Modelowanie systemów narzędziem oceny stabilności procesów produkcyjnych, Oficyna Wydawnicza Politechniki Wrocławskiej, Wrocław 2013. 
2. Bitkowska A.: Zarządzanie procesami biznesowymi w przedsiębiorstwie, VIZJA PRESS&amp;IT, Warszawa 2009.</t>
  </si>
  <si>
    <t xml:space="preserve">Hunt V.D., Process Mapping, How to Reengineer Your Business Processes, John Wiley &amp; Sons, New York 1996, s.192. </t>
  </si>
  <si>
    <t>zna terminy IT stosowane w logistyce.</t>
  </si>
  <si>
    <t>rozumie zasadę działania, wady oraz zalety Electronic Data Interchange,  Logistics Information System, GIS-1. itd.</t>
  </si>
  <si>
    <t>ma umiejętności dotyczące stosowania różnych systemów  informatycznych w logistyce i potrafi wykazać zastosowanie różnych systemów w zależności od potrzeb podmiotu/projektu.</t>
  </si>
  <si>
    <t>jest świadom różnorodności procesów informatycznych w logistyce i jest gotów dopasować konktretny rodzaj systemu informatycznego w zależności od występującego problemu.</t>
  </si>
  <si>
    <t>1. Pojęcia IT w logistyce. 
2. Rola informacji w logistyce. 
3. Podejście procesowe. 
4. Istota, działania Electronic Data Interchange. 
5. Koncepcja LIS ( Logistics Information System). 
6. GIS - 1. znaczenia, rola, wady i zalety. 
7. Zastosowanie Serial Shipping Container Code.</t>
  </si>
  <si>
    <t>Majewski J., Informatyka dla logistyki, Biblioteka Logistyka, Poznań 2006; A.Szymonik, „Technologie Informatyczne w Logistyce”, Placet 2010.</t>
  </si>
  <si>
    <t>A. Januszewski, „Funkcjonalność Informatycznych Systemów Zarządzania - t.1”, PWN, Warszawa 2008.</t>
  </si>
  <si>
    <t>ma wystarczający zasób słownictwa specjalistycznego (z obszaru logistyki) w języku obcym.</t>
  </si>
  <si>
    <t>potrafi pracować nad przygotowaniem narzędzi logistycznych z wykorzystaniem specjalistycznego słownictwa w języku obcym.</t>
  </si>
  <si>
    <t>1/ Poznanie realnych problemów LST. 
2/ Sesja warsztatowa prowadzone w języku obcym z wykorzystaniem specjalistycznego słownictwa branżowego.</t>
  </si>
  <si>
    <t>Celem modułu jest nabycie umiejśtności praktycznych w zakresie mapowania procesów, które jest n rzędziem umożliwiającym udoskonalenie istniejących procesów oraz wdrożeniem procesowej struktury w organizacji, a także umożliwia lepsze zrozumienie obecnych procesów oraz wyeliminowanie lub uproszczenie tych, które wymagają zmiany. Moduł przedstawia praktyczne aspekty systemów informatycznych w Logistyka-Spedycja-Transport.</t>
  </si>
  <si>
    <t>Student powienien posiadać wiedze w zakresie podstaw logistyki (procesy logistyczne) oraz prawnie obsługiwać pakiet Office (Excel).</t>
  </si>
  <si>
    <t>problematykę, uwarunkowania zarządzania procesem logistycznym;  optymalizację procesów logistycznych; podstawowe terminy IT stosowane w logistyce; zasadę działania, wady oraz zalety Electronic Data Interchange,  Logistics Information System, GIS-1. itd.;  słownictwo specjalistyczne związane z tematyką LST.</t>
  </si>
  <si>
    <t>przeprowadzić symulacje procesu logistycznego, wykazując się znajomościa elementów składowych; tworzyćć mapy w procesie logistycznym oraz podjąć działania sprzyjające optymalizacji procesu;  stosować różne systemy  informatyczne w logistyce; wykazać zastosowanie różnych systemów w zależności od potrzeb podmiotu/projektu; posługiwać się w języku obcym specjalistycznym słownictwem związanym z tematyką LST.</t>
  </si>
  <si>
    <t>przyjąć odpowiedzialność za tworzenie mapy procesu logistycznego; dopasować konktretny rodzaj systemu informatycznego w zależności od występującego problemu;  do doskonalenia specjalistycznego słownictwa w języku obcym.</t>
  </si>
  <si>
    <t>ma wiedzę z zakresu gospodarki magazynowej, zna zasady zarządzania logistycznego.</t>
  </si>
  <si>
    <t>potrafi dokonać analizy procesów produkcyjnych i logistycznych, optymalizuje koszty logistyki.</t>
  </si>
  <si>
    <t xml:space="preserve">w trakcie reazlizacji praktyki zawodowej respektuje obowiązujące zasady etyczne i prawne, wynikajace z uregulowań zewnętrznych i wewnętrznych. </t>
  </si>
  <si>
    <t>ma świadomość swojej wiedzy zawodowej, rozumie potrzebę ciągłego doskonalenia się i rozwoju.</t>
  </si>
  <si>
    <t xml:space="preserve">1. Biała Księga Plan utworzenia jednolitego europejskiego obszaru transportu - dążenie do osiągnięcia konkurencyjnego [...]". Komisja Europejska, Bruksela 2011. 
2. Górski W. Wesołowski K., Komentarz do przepisów o umowie przewozu i spedycji, Kodeks cywilny - Prawo przewozowe, CMR, Wyd. II, Gdańsk 2009.3. Górski W., Prawo transportowe, Zielona Góra 1999. </t>
  </si>
  <si>
    <t>polski / obcy</t>
  </si>
  <si>
    <t>Główne cele kształcenia to: 
1) nabycie przez Studenta wiedzy i umiejętności w zakresie wykorzystania rozwiązań informatycznych w praktyce ekonomii - Student po zakończeniu przedmiotu powinien rozumieć zadania informatyki i komunikacji w organizacji, nabywa praktycznych umiejętności w zakresie pozyskiwania i przetwarzania informacji, a także posługuje się wybranymi narzędziami informatyczno-komunikacyjnymi. 
2) wprowadzenie do języka Studenta autentycznego słownictwa biznesu w kontekście typowych dla biznesu zagadnień - zapoznanie Studenta ze sposobami komunikacji (formalnej i nieformalnej) w różnych, typowych sytuacjach biznesowych; uwrażliwienie Studenta na kwestie różnic kulturowych w komunikacji.
3) przybliżenie słuchaczom podstawowych terminów, definicji i teorii opisujących życie społeczne,  zrozumienie funkcjonowania współczesnych społeczeństw, umożliwienie osadzenia życia gospodarczego w szerszym kontekście społecznym (kurs socjologii pozwoli dostrzec i rozumieć je jako zjawisko społeczne).</t>
  </si>
  <si>
    <t>Metodyka pisania prac dyplomowych</t>
  </si>
  <si>
    <t>* Frankfort L., Fanning P, "Mistrz ciętej riposty" Wyd. Sensus
* Batko A., "Sztuka perswazji, czyli język wpływu i manipulacji", wyd. Helion</t>
  </si>
  <si>
    <t>*Carnegie D., Jak zdobyć przyjaciół i zjednać sobie ludzi", wyd. Studio Emka
*Leary M., Wywieranie wrażenia, strategie autoprezentacji</t>
  </si>
  <si>
    <t>1.	Autoprezentacja jako sposób na nakłonienie ludzi do postępowania tak, jak chcemy.
2.	Taktyki autoprezentacyjne
3.	Wartości odbiorców autoprezentacji
4.	Autoprezentacja w ujęciu społecznym: normy i cele autoprezentacyjne
5.	Podstawowe techniki kontaktów z ludźmi</t>
  </si>
  <si>
    <t>zal. bez oceny</t>
  </si>
  <si>
    <t>niedostateczny &lt; 51%</t>
  </si>
  <si>
    <t>2020/2021</t>
  </si>
  <si>
    <t>→  wróć do
PROGRAMU</t>
  </si>
  <si>
    <t>Zarządzanie procesowe i logistyka w organizacji</t>
  </si>
  <si>
    <t>Podejście procesowe we współczesnych koncepcjach zarządzania.
Istota zarządzania procesowego. Procesy główne i pomocnicze. 
Odzwierciedlenie zarządzania procesowego w ujęciu logistycznym. Logistyka a zarządzania procesowe. Główne procesy logistyczne. 
Ujęcie procesowe w zakresie zaopatrzenia, produkvji, dystrybucji, obsługi klienta i recyklingu.
Kryteria dojrzałości procesowej oraz model adaptacji oraz oceny dojrzałości jako element doskonalenia organizacji.
Kontrola oraz pomiar wydajności procesów. Benchmarking procesu.
Wsparcie IT w zarządzaniu procesowym.
Wartość w tworzeniu i weryfikacji procesów. 
Mapowanie strumienia wartości.
Systemy zarządzania procesem (BPMN 2.0) .
Modelowanie procesów – ujęcie teoretyczne. 
Modelowanie zasobów i dokumentów procesu – zajęcia z wykorzystaniem programów komputerowych (laboratorium np. Adonis). Symulacja modelu
Narzędzia wizualizacji i analizy czasu procesu.</t>
  </si>
  <si>
    <t>1. Bitkowska A. ,Od klasycznego do zintegrowanego zarządzania procesowego w organizacjach., Wyd. C.H. Beck, Warszawa 2019
2. Drejewicz, S., Zrozumieć BPMN modelowanie procesów biznesowych. Wydawnictwo Helion. Gliwice 2012
3. Grajewski Piotr., Procesowe zarządzanie organizacją, PWE, Warszawa 2012
4. Skrzypek E., Hofman M., Zarządzanie procesami w przedsiębiorstwie, Oficyna Wolters Kluwer, Warszawa 2010
5. Coyle, J. J., Bardi, E. J., Langley, J. C. J., &amp; Zarządzanie Logistyczne, W. (2012). PWE.; Harrison, A., &amp; van Hoek, R. (2010). 
6. Zarządzanie logistyką, Polskie Wydawnictwo Ekonomiczne, Warszawa.</t>
  </si>
  <si>
    <t>zna, rozumie i opisuje sposoby analizy i oceny procesów, w tym narzędzia wspomagajace podejmowanie decyzji. Zna i rozumie istotę zarządzania procesowego w ujęciu logistyczym, w zakresie realizacji procesów zaopatrzenia, produkcji, dystrybucji, obsługi klienta i recyklinu.</t>
  </si>
  <si>
    <t xml:space="preserve">Ewolucja systemu zarządzania jakością. 
Prekursorzy i ich poglądy na jakość. 
Historia normalizacji. Elementy norm ISO 
 Dokumentacja jakości. 
Certyfikacja SZJ. 
 Metody i narzędzia jakości. 
Systemy zintegrowane: jakością, środowiskowy, bezpieczeństwem.
Kompleksowe zarządzanie jakością – TQM. 
Istota metody zarządzania jakością. 
Wybrane techniki i narzędzia zarządzania przez jakość (histogramy, karty kontrolne, diagram Ishikawy, analiza Pareto).
Praktyczne ujęcie metod doskonalenia jakości (Kaizen, 5S, JiT, Six Sigma).
System jakości w przedsiębiorstwie. Budowa i procedury.
Rola jakości w obsłudze klienta.
Istota jakości w ujęciu logistyczym. 
Narzędzia analizy logistycznej wspomagające zarządzanie jakością. 
MUDA i sposoby jej eliminacji, Dom jakości i FMEA. Normalizacja i certyfikacja jakości. </t>
  </si>
  <si>
    <t>1. Hamrol A., Mantura W., Zarządzanie jakością – teoria i praktyka. PWN, Warszawa 2009
2. Karaszewski R. – Skrzypczyńska K., Zarządzanie jakością, "Dom Organizatora", Toruń, 2013. 
3. Wawak S., Zarządzanie jakością. Podstawy, systemy, narzędzia, Helion, Gliwice, 2011. 
4. Karaszewski R., Nowoczesne koncepcje zarządzania jakością, „Dom Organizatora”, Toruń 2009. 
5. Myszewski J.M., Po prostu jakość. Podręcznik zarządzania jakością, Wydawnictwa Akademickie i Profesjonalne, Warszawa 2009
6. Gliwice, Frąś, J. (2015). Normalizacja i zarządzanie jakością w logistyce. Wydawnictwo Politechniki Poznańskiej. Biesok, G. (2013). 
7. Zarządzanie jakością w logistyce. Wydawnictwo Naukowe Akademii Techniczno-Humanistycznej.</t>
  </si>
  <si>
    <t>› ZOBACZ LEGENDĘ</t>
  </si>
  <si>
    <t xml:space="preserve">zna podstawowe pojęcia jakości i zarządzania jakością. Zna narzędzia jakości i sposoby ich wdrożenia w przedsiębiorstwach. </t>
  </si>
  <si>
    <t>1. Zarządzanie jakością w administracji i biznesie, red. P. Celej, M. Kaczmarczyk, e-book, 2016
2. Łuczak J., Matuszak-Flejszman A.: Metody i techniki zarządzania jakością. Quality Progress., 2007
3. J. Kowalczyk: Szef firmy w systemie zarządzania przez jakość ISO 9001 - TQM, Wyd. CeDeWu,, 2005
4. 2005 Bozarth, C., &amp; Handfield, R. B. (2007). Wprowadzenie do zarządzania operacjami i łańcuchem dostaw. Helion, Gliwice,</t>
  </si>
  <si>
    <t>niestacjonarne</t>
  </si>
  <si>
    <t>zna podstawowe źródła prawa.</t>
  </si>
  <si>
    <t>zna i rozumie główne aspekty prawa gospodarczego i cywilnego, determinujące formę i model biznesu. rozpoznaje adekwatne elementy prawa obrotu gospodarczego, prawa pracy i prawa cywilnego w kontekście potrzeb funkcjonowania podmiotu.</t>
  </si>
  <si>
    <t>zna sposoby rozstrzygania sporów gospodarczych.</t>
  </si>
  <si>
    <t>potrafi określić zasady wejścia w życie, obowiązywania i derogacji aktów prawnych.</t>
  </si>
  <si>
    <t>potrafi dokonać wyboru optymalnej formy organizacyjno-prawnej przedsięwzięcia biznesowego oraz przeprowadzić proces rejestracji i zakończenia działalności podmiotu gospodarczego.</t>
  </si>
  <si>
    <t>potrafi przygotować zarys umowy dotyczącą  działalności gospodarczej.</t>
  </si>
  <si>
    <t>jest gotów do podjęcia wyzwania zarejestrowania nowego podmiotu gospodarczego w odpowiedniej formie i procedurze oraz prowadzenia go.</t>
  </si>
  <si>
    <t xml:space="preserve">zna i rozumie przebieg i etapy procesu rejestrowania firmy w kontekście aspektów formalno-prawnych tworzenia podmiotów gospodarczych w różnych formach organizacyjnych i własnościowych. </t>
  </si>
  <si>
    <t>1/ Prawo i jego źródła. Akty prawne i zasady ich obowiązywania. 
2/ Podstawy prawa cywilnego. 
3/ Umowa w działalności gospodarczej. 
4/ Pojęcie prawa gospodarczego. Źródła prawa gospodarczego.
5/ Działalność gospodarcza. Rozpoczynanie działalności gospodarczej.  Obowiązki przedsiębiorcy.
6/ Formy organizacyjno-prawne prowadzenia działalności gospodarczej. Spółki. 
7/ Systemy ewidencyjne i rejestracyjne przedsiębiorców.
8/ Działalność gospodarcza wolna, regulowana, objęta zezwoleniem, działalność koncesjonowana. 
9/ Kontrola podejmowania i wykonywania działalności gospodarczej.
10/ Przyczyny zakończenie działalności.
11/ Rozstrzyganie sporów gospodarczych. 
12/ Elementy prawa pracy.</t>
  </si>
  <si>
    <t>Katner Wojciech J., Prawo gospodarcze i handlowe. Wolters Kluwer 2018
(red.)  Olszewski Jan, Prawo gospodarcze. Kompendium. C.H. Beck 2019
Gospodarek Jerzy, Prawo gospodarcze dla ekonomistów i nie tylko. Oficyna wydawnicza SGH, 2019.
Ustawa z dnia 6 marca 2018 prawo przedsiębiorców – wersja aktualna.</t>
  </si>
  <si>
    <t xml:space="preserve">Nowak Maciej J., Podstawy prawa w Polsce : prawo dla nieprawników, CeDeWu, 2018; 
Gnela B., Prawo handlowe dla ekonomistów , Wolters Kluwer 2019
Oktaba Robert, Prawo podatkowe, C.H. Beck, 2019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</si>
</sst>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5" x14ac:knownFonts="1">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6"/>
      <color theme="1"/>
      <name val="Calibri"/>
      <family val="2"/>
      <charset val="238"/>
      <scheme val="minor"/>
    </font>
    <font>
      <b/>
      <sz val="12"/>
      <color theme="1"/>
      <name val="Calibri"/>
      <family val="2"/>
      <charset val="238"/>
      <scheme val="minor"/>
    </font>
    <font>
      <sz val="12"/>
      <color theme="1"/>
      <name val="Calibri"/>
      <family val="2"/>
      <charset val="238"/>
      <scheme val="minor"/>
    </font>
    <font>
      <sz val="12"/>
      <color rgb="FF000000"/>
      <name val="Calibri"/>
      <family val="2"/>
      <charset val="238"/>
      <scheme val="minor"/>
    </font>
    <font>
      <b/>
      <sz val="20"/>
      <name val="Century Gothic"/>
      <family val="2"/>
      <charset val="238"/>
    </font>
    <font>
      <b/>
      <sz val="11"/>
      <color theme="1"/>
      <name val="Century Gothic"/>
      <family val="2"/>
      <charset val="238"/>
    </font>
    <font>
      <b/>
      <sz val="14"/>
      <color theme="1"/>
      <name val="Century Gothic"/>
      <family val="2"/>
      <charset val="238"/>
    </font>
    <font>
      <sz val="14"/>
      <color theme="1"/>
      <name val="Century Gothic"/>
      <family val="2"/>
      <charset val="238"/>
    </font>
    <font>
      <sz val="11"/>
      <color theme="1"/>
      <name val="Century Gothic"/>
      <family val="2"/>
      <charset val="238"/>
    </font>
    <font>
      <i/>
      <sz val="9"/>
      <color theme="1"/>
      <name val="Century Gothic"/>
      <family val="2"/>
      <charset val="238"/>
    </font>
    <font>
      <b/>
      <sz val="14"/>
      <color theme="5" tint="-0.499984740745262"/>
      <name val="Century Gothic"/>
      <family val="2"/>
      <charset val="238"/>
    </font>
    <font>
      <i/>
      <sz val="10"/>
      <color theme="5" tint="-0.499984740745262"/>
      <name val="Calibri"/>
      <family val="2"/>
      <charset val="238"/>
      <scheme val="minor"/>
    </font>
    <font>
      <sz val="11"/>
      <name val="Calibri"/>
      <family val="2"/>
      <charset val="238"/>
      <scheme val="minor"/>
    </font>
    <font>
      <b/>
      <sz val="11"/>
      <name val="Century Gothic"/>
      <family val="2"/>
      <charset val="238"/>
    </font>
    <font>
      <sz val="10"/>
      <color theme="5" tint="-0.499984740745262"/>
      <name val="Calibri"/>
      <family val="2"/>
      <charset val="238"/>
      <scheme val="minor"/>
    </font>
    <font>
      <b/>
      <sz val="14"/>
      <name val="Century Gothic"/>
      <family val="2"/>
      <charset val="238"/>
    </font>
    <font>
      <sz val="11"/>
      <color theme="5" tint="-0.499984740745262"/>
      <name val="Calibri"/>
      <family val="2"/>
      <charset val="238"/>
      <scheme val="minor"/>
    </font>
    <font>
      <b/>
      <sz val="18"/>
      <color theme="5" tint="-0.499984740745262"/>
      <name val="Century Gothic"/>
      <family val="2"/>
      <charset val="238"/>
    </font>
    <font>
      <b/>
      <sz val="12"/>
      <color theme="5" tint="-0.499984740745262"/>
      <name val="Century Gothic"/>
      <family val="2"/>
      <charset val="238"/>
    </font>
    <font>
      <b/>
      <sz val="18"/>
      <name val="Century Gothic"/>
      <family val="2"/>
      <charset val="238"/>
    </font>
    <font>
      <sz val="14"/>
      <name val="Century Gothic"/>
      <family val="2"/>
      <charset val="238"/>
    </font>
    <font>
      <sz val="10"/>
      <color theme="1"/>
      <name val="Calibri"/>
      <family val="2"/>
      <charset val="238"/>
      <scheme val="minor"/>
    </font>
    <font>
      <b/>
      <sz val="14"/>
      <color rgb="FF632523"/>
      <name val="Century Gothic"/>
      <family val="2"/>
      <charset val="238"/>
    </font>
    <font>
      <b/>
      <sz val="12"/>
      <name val="Calibri"/>
      <family val="2"/>
      <charset val="238"/>
      <scheme val="minor"/>
    </font>
    <font>
      <b/>
      <sz val="14"/>
      <name val="Calibri"/>
      <family val="2"/>
      <charset val="238"/>
      <scheme val="minor"/>
    </font>
    <font>
      <i/>
      <sz val="10"/>
      <color rgb="FF632523"/>
      <name val="Calibri"/>
      <family val="2"/>
      <charset val="238"/>
      <scheme val="minor"/>
    </font>
    <font>
      <sz val="11"/>
      <name val="Century Gothic"/>
      <family val="2"/>
      <charset val="238"/>
    </font>
    <font>
      <b/>
      <sz val="11"/>
      <color rgb="FFFF0000"/>
      <name val="Century Gothic"/>
      <family val="2"/>
      <charset val="238"/>
    </font>
    <font>
      <sz val="12"/>
      <color theme="0"/>
      <name val="Calibri"/>
      <family val="2"/>
      <charset val="238"/>
      <scheme val="minor"/>
    </font>
    <font>
      <b/>
      <sz val="16"/>
      <color theme="5" tint="-0.499984740745262"/>
      <name val="Calibri"/>
      <family val="2"/>
      <charset val="238"/>
      <scheme val="minor"/>
    </font>
    <font>
      <b/>
      <sz val="10"/>
      <color theme="1"/>
      <name val="Calibri"/>
      <family val="2"/>
      <charset val="238"/>
      <scheme val="minor"/>
    </font>
    <font>
      <b/>
      <sz val="14"/>
      <color theme="1"/>
      <name val="Calibri"/>
      <family val="2"/>
      <charset val="238"/>
      <scheme val="minor"/>
    </font>
    <font>
      <sz val="11"/>
      <color rgb="FF000000"/>
      <name val="Calibri"/>
      <family val="2"/>
      <charset val="238"/>
      <scheme val="minor"/>
    </font>
    <font>
      <b/>
      <sz val="14"/>
      <color rgb="FF000000"/>
      <name val="Calibri"/>
      <family val="2"/>
      <charset val="238"/>
      <scheme val="minor"/>
    </font>
    <font>
      <sz val="10"/>
      <name val="Calibri"/>
      <family val="2"/>
      <charset val="238"/>
      <scheme val="minor"/>
    </font>
    <font>
      <b/>
      <sz val="12"/>
      <color theme="1"/>
      <name val="Century Gothic"/>
      <family val="2"/>
      <charset val="238"/>
    </font>
    <font>
      <b/>
      <sz val="10"/>
      <color theme="1"/>
      <name val="Century Gothic"/>
      <family val="2"/>
      <charset val="238"/>
    </font>
    <font>
      <b/>
      <sz val="14"/>
      <color theme="0"/>
      <name val="Calibri"/>
      <family val="2"/>
      <charset val="238"/>
      <scheme val="minor"/>
    </font>
    <font>
      <i/>
      <sz val="11"/>
      <color theme="1"/>
      <name val="Calibri"/>
      <family val="2"/>
      <charset val="238"/>
      <scheme val="minor"/>
    </font>
    <font>
      <i/>
      <sz val="11"/>
      <name val="Calibri"/>
      <family val="2"/>
      <charset val="238"/>
      <scheme val="minor"/>
    </font>
    <font>
      <sz val="9"/>
      <color theme="1"/>
      <name val="Century Gothic"/>
      <family val="2"/>
      <charset val="238"/>
    </font>
    <font>
      <i/>
      <sz val="8"/>
      <color theme="1"/>
      <name val="Century Gothic"/>
      <family val="2"/>
      <charset val="238"/>
    </font>
    <font>
      <sz val="12"/>
      <color theme="1"/>
      <name val="Century Gothic"/>
      <family val="2"/>
      <charset val="238"/>
    </font>
    <font>
      <b/>
      <sz val="20"/>
      <color theme="1"/>
      <name val="Century Gothic"/>
      <family val="2"/>
      <charset val="238"/>
    </font>
    <font>
      <b/>
      <sz val="11"/>
      <name val="Calibri"/>
      <family val="2"/>
      <charset val="238"/>
      <scheme val="minor"/>
    </font>
    <font>
      <sz val="10"/>
      <name val="Century Gothic"/>
      <family val="2"/>
      <charset val="238"/>
    </font>
    <font>
      <sz val="10"/>
      <color rgb="FF000000"/>
      <name val="Calibri"/>
      <family val="2"/>
      <charset val="238"/>
      <scheme val="minor"/>
    </font>
    <font>
      <b/>
      <sz val="13"/>
      <name val="Century Gothic"/>
      <family val="2"/>
      <charset val="238"/>
    </font>
    <font>
      <sz val="10"/>
      <color theme="1"/>
      <name val="Century Gothic"/>
      <family val="2"/>
      <charset val="238"/>
    </font>
    <font>
      <i/>
      <sz val="11"/>
      <color theme="5" tint="-0.499984740745262"/>
      <name val="Calibri"/>
      <family val="2"/>
      <charset val="238"/>
      <scheme val="minor"/>
    </font>
    <font>
      <b/>
      <i/>
      <u/>
      <sz val="11"/>
      <color theme="4" tint="-0.499984740745262"/>
      <name val="Century Gothic"/>
      <family val="2"/>
      <charset val="238"/>
    </font>
    <font>
      <b/>
      <i/>
      <u/>
      <sz val="12"/>
      <color theme="4" tint="-0.499984740745262"/>
      <name val="Century Gothic"/>
      <family val="2"/>
      <charset val="238"/>
    </font>
    <font>
      <b/>
      <u/>
      <sz val="12"/>
      <name val="Calibri"/>
      <family val="2"/>
      <charset val="238"/>
      <scheme val="minor"/>
    </font>
    <font>
      <b/>
      <sz val="16"/>
      <color rgb="FFBC043D"/>
      <name val="Calibri"/>
      <family val="2"/>
      <charset val="238"/>
      <scheme val="minor"/>
    </font>
    <font>
      <sz val="11"/>
      <color rgb="FFBC043D"/>
      <name val="Calibri"/>
      <family val="2"/>
      <charset val="238"/>
      <scheme val="minor"/>
    </font>
    <font>
      <b/>
      <sz val="14"/>
      <color rgb="FFBC043D"/>
      <name val="Calibri"/>
      <family val="2"/>
      <charset val="238"/>
      <scheme val="minor"/>
    </font>
    <font>
      <b/>
      <sz val="18"/>
      <color rgb="FF0094C8"/>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BC043D"/>
      <name val="Century Gothic"/>
      <family val="2"/>
      <charset val="238"/>
    </font>
    <font>
      <sz val="10"/>
      <color rgb="FFBC043D"/>
      <name val="Calibri Light"/>
      <family val="2"/>
      <charset val="238"/>
      <scheme val="major"/>
    </font>
    <font>
      <b/>
      <i/>
      <u/>
      <sz val="12"/>
      <name val="Calibri"/>
      <family val="2"/>
      <charset val="238"/>
      <scheme val="minor"/>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5" tint="-0.499984740745262"/>
        <bgColor indexed="64"/>
      </patternFill>
    </fill>
    <fill>
      <patternFill patternType="solid">
        <fgColor rgb="FFF2F2F2"/>
        <bgColor rgb="FF000000"/>
      </patternFill>
    </fill>
    <fill>
      <patternFill patternType="solid">
        <fgColor rgb="FFFFFF8F"/>
        <bgColor indexed="64"/>
      </patternFill>
    </fill>
    <fill>
      <patternFill patternType="solid">
        <fgColor rgb="FFFFCCFF"/>
        <bgColor indexed="64"/>
      </patternFill>
    </fill>
    <fill>
      <patternFill patternType="solid">
        <fgColor rgb="FFCCFFCC"/>
        <bgColor indexed="64"/>
      </patternFill>
    </fill>
    <fill>
      <patternFill patternType="solid">
        <fgColor theme="8" tint="0.79998168889431442"/>
        <bgColor indexed="64"/>
      </patternFill>
    </fill>
    <fill>
      <patternFill patternType="solid">
        <fgColor rgb="FFD5D5FF"/>
        <bgColor indexed="64"/>
      </patternFill>
    </fill>
    <fill>
      <patternFill patternType="solid">
        <fgColor rgb="FFE6FD91"/>
        <bgColor indexed="64"/>
      </patternFill>
    </fill>
    <fill>
      <patternFill patternType="solid">
        <fgColor rgb="FFBDBDFF"/>
        <bgColor indexed="64"/>
      </patternFill>
    </fill>
    <fill>
      <patternFill patternType="solid">
        <fgColor rgb="FFF9D3B9"/>
        <bgColor indexed="64"/>
      </patternFill>
    </fill>
    <fill>
      <patternFill patternType="solid">
        <fgColor theme="2" tint="-9.9978637043366805E-2"/>
        <bgColor indexed="64"/>
      </patternFill>
    </fill>
    <fill>
      <patternFill patternType="solid">
        <fgColor rgb="FFF2F2F2"/>
        <bgColor indexed="64"/>
      </patternFill>
    </fill>
    <fill>
      <patternFill patternType="solid">
        <fgColor theme="4"/>
        <bgColor indexed="64"/>
      </patternFill>
    </fill>
    <fill>
      <patternFill patternType="solid">
        <fgColor rgb="FF8BFF8B"/>
        <bgColor indexed="64"/>
      </patternFill>
    </fill>
    <fill>
      <patternFill patternType="solid">
        <fgColor rgb="FFD1FB37"/>
        <bgColor indexed="64"/>
      </patternFill>
    </fill>
    <fill>
      <patternFill patternType="solid">
        <fgColor rgb="FFF5B88F"/>
        <bgColor indexed="64"/>
      </patternFill>
    </fill>
    <fill>
      <patternFill patternType="solid">
        <fgColor rgb="FFC9C9FF"/>
        <bgColor indexed="64"/>
      </patternFill>
    </fill>
    <fill>
      <patternFill patternType="solid">
        <fgColor rgb="FFE7E7FF"/>
        <bgColor indexed="64"/>
      </patternFill>
    </fill>
    <fill>
      <patternFill patternType="solid">
        <fgColor rgb="FFFFFF43"/>
        <bgColor indexed="64"/>
      </patternFill>
    </fill>
    <fill>
      <patternFill patternType="solid">
        <fgColor rgb="FFB9B9FF"/>
        <bgColor indexed="64"/>
      </patternFill>
    </fill>
    <fill>
      <patternFill patternType="solid">
        <fgColor rgb="FFBCD7EE"/>
        <bgColor indexed="64"/>
      </patternFill>
    </fill>
    <fill>
      <patternFill patternType="solid">
        <fgColor rgb="FFC9C9FF"/>
        <bgColor rgb="FF000000"/>
      </patternFill>
    </fill>
    <fill>
      <patternFill patternType="solid">
        <fgColor rgb="FFABABFF"/>
        <bgColor indexed="64"/>
      </patternFill>
    </fill>
    <fill>
      <patternFill patternType="solid">
        <fgColor rgb="FFFFFFFF"/>
        <bgColor rgb="FF000000"/>
      </patternFill>
    </fill>
    <fill>
      <patternFill patternType="solid">
        <fgColor rgb="FFFFCC99"/>
      </patternFill>
    </fill>
    <fill>
      <patternFill patternType="solid">
        <fgColor rgb="FFF2F2F2"/>
      </patternFill>
    </fill>
    <fill>
      <patternFill patternType="solid">
        <fgColor rgb="FFFFE5FF"/>
        <bgColor indexed="64"/>
      </patternFill>
    </fill>
  </fills>
  <borders count="86">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style="medium">
        <color rgb="FF632523"/>
      </left>
      <right style="medium">
        <color rgb="FF632523"/>
      </right>
      <top style="medium">
        <color rgb="FF632523"/>
      </top>
      <bottom style="medium">
        <color rgb="FF632523"/>
      </bottom>
      <diagonal/>
    </border>
    <border>
      <left style="medium">
        <color theme="5" tint="-0.499984740745262"/>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
      <left style="medium">
        <color theme="5" tint="-0.499984740745262"/>
      </left>
      <right style="medium">
        <color theme="5" tint="-0.499984740745262"/>
      </right>
      <top style="medium">
        <color theme="5" tint="-0.499984740745262"/>
      </top>
      <bottom/>
      <diagonal/>
    </border>
    <border>
      <left style="medium">
        <color theme="5" tint="-0.499984740745262"/>
      </left>
      <right style="medium">
        <color theme="5" tint="-0.499984740745262"/>
      </right>
      <top/>
      <bottom style="medium">
        <color theme="5" tint="-0.499984740745262"/>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theme="5" tint="-0.499984740745262"/>
      </left>
      <right style="thin">
        <color theme="5" tint="-0.499984740745262"/>
      </right>
      <top style="thin">
        <color theme="5" tint="-0.499984740745262"/>
      </top>
      <bottom style="thin">
        <color theme="5" tint="-0.499984740745262"/>
      </bottom>
      <diagonal/>
    </border>
    <border>
      <left/>
      <right/>
      <top style="medium">
        <color theme="5" tint="-0.499984740745262"/>
      </top>
      <bottom style="medium">
        <color theme="5" tint="-0.499984740745262"/>
      </bottom>
      <diagonal/>
    </border>
    <border>
      <left style="thin">
        <color theme="5" tint="-0.499984740745262"/>
      </left>
      <right/>
      <top style="thin">
        <color theme="5" tint="-0.499984740745262"/>
      </top>
      <bottom style="thin">
        <color theme="5" tint="-0.499984740745262"/>
      </bottom>
      <diagonal/>
    </border>
    <border>
      <left/>
      <right/>
      <top style="thin">
        <color theme="5" tint="-0.499984740745262"/>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thin">
        <color theme="5" tint="-0.499984740745262"/>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theme="5" tint="-0.499984740745262"/>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diagonal/>
    </border>
    <border>
      <left/>
      <right style="thin">
        <color theme="5" tint="-0.499984740745262"/>
      </right>
      <top/>
      <bottom/>
      <diagonal/>
    </border>
    <border>
      <left style="thin">
        <color theme="5" tint="-0.499984740745262"/>
      </left>
      <right/>
      <top/>
      <bottom style="thin">
        <color theme="5" tint="-0.499984740745262"/>
      </bottom>
      <diagonal/>
    </border>
    <border>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style="medium">
        <color theme="5" tint="-0.499984740745262"/>
      </top>
      <bottom style="thin">
        <color theme="5" tint="-0.499984740745262"/>
      </bottom>
      <diagonal/>
    </border>
    <border>
      <left style="thin">
        <color theme="5" tint="-0.499984740745262"/>
      </left>
      <right/>
      <top style="medium">
        <color theme="5" tint="-0.499984740745262"/>
      </top>
      <bottom/>
      <diagonal/>
    </border>
    <border>
      <left/>
      <right/>
      <top style="medium">
        <color theme="5" tint="-0.499984740745262"/>
      </top>
      <bottom/>
      <diagonal/>
    </border>
    <border>
      <left/>
      <right style="thin">
        <color theme="5" tint="-0.499984740745262"/>
      </right>
      <top style="medium">
        <color theme="5" tint="-0.499984740745262"/>
      </top>
      <bottom/>
      <diagonal/>
    </border>
    <border>
      <left style="thin">
        <color theme="5" tint="-0.499984740745262"/>
      </left>
      <right style="thin">
        <color theme="5" tint="-0.499984740745262"/>
      </right>
      <top style="thin">
        <color theme="5" tint="-0.499984740745262"/>
      </top>
      <bottom style="medium">
        <color theme="5" tint="-0.499984740745262"/>
      </bottom>
      <diagonal/>
    </border>
    <border>
      <left style="thin">
        <color theme="5" tint="-0.499984740745262"/>
      </left>
      <right/>
      <top/>
      <bottom style="medium">
        <color theme="5" tint="-0.499984740745262"/>
      </bottom>
      <diagonal/>
    </border>
    <border>
      <left/>
      <right/>
      <top/>
      <bottom style="medium">
        <color theme="5" tint="-0.499984740745262"/>
      </bottom>
      <diagonal/>
    </border>
    <border>
      <left/>
      <right style="thin">
        <color theme="5" tint="-0.499984740745262"/>
      </right>
      <top/>
      <bottom style="medium">
        <color theme="5" tint="-0.499984740745262"/>
      </bottom>
      <diagonal/>
    </border>
    <border>
      <left style="thin">
        <color theme="5" tint="-0.499984740745262"/>
      </left>
      <right/>
      <top style="thin">
        <color theme="5" tint="-0.499984740745262"/>
      </top>
      <bottom style="medium">
        <color theme="5" tint="-0.499984740745262"/>
      </bottom>
      <diagonal/>
    </border>
    <border>
      <left/>
      <right/>
      <top style="thin">
        <color theme="5" tint="-0.499984740745262"/>
      </top>
      <bottom style="medium">
        <color theme="5" tint="-0.499984740745262"/>
      </bottom>
      <diagonal/>
    </border>
    <border>
      <left/>
      <right style="thin">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thin">
        <color theme="5" tint="-0.499984740745262"/>
      </bottom>
      <diagonal/>
    </border>
    <border>
      <left/>
      <right style="medium">
        <color theme="5" tint="-0.499984740745262"/>
      </right>
      <top style="thin">
        <color theme="5" tint="-0.499984740745262"/>
      </top>
      <bottom/>
      <diagonal/>
    </border>
    <border>
      <left/>
      <right style="medium">
        <color theme="5" tint="-0.499984740745262"/>
      </right>
      <top/>
      <bottom style="thin">
        <color theme="5" tint="-0.499984740745262"/>
      </bottom>
      <diagonal/>
    </border>
    <border>
      <left style="medium">
        <color theme="5" tint="-0.499984740745262"/>
      </left>
      <right style="thin">
        <color theme="5" tint="-0.499984740745262"/>
      </right>
      <top style="medium">
        <color theme="5" tint="-0.499984740745262"/>
      </top>
      <bottom style="thin">
        <color theme="5" tint="-0.499984740745262"/>
      </bottom>
      <diagonal/>
    </border>
    <border>
      <left/>
      <right style="medium">
        <color theme="5" tint="-0.499984740745262"/>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style="medium">
        <color theme="5" tint="-0.499984740745262"/>
      </bottom>
      <diagonal/>
    </border>
    <border>
      <left/>
      <right style="medium">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medium">
        <color theme="5" tint="-0.499984740745262"/>
      </top>
      <bottom/>
      <diagonal/>
    </border>
    <border>
      <left style="medium">
        <color theme="5" tint="-0.499984740745262"/>
      </left>
      <right style="thin">
        <color theme="5" tint="-0.499984740745262"/>
      </right>
      <top/>
      <bottom/>
      <diagonal/>
    </border>
    <border>
      <left style="medium">
        <color theme="5" tint="-0.499984740745262"/>
      </left>
      <right style="thin">
        <color theme="5" tint="-0.499984740745262"/>
      </right>
      <top/>
      <bottom style="medium">
        <color theme="5" tint="-0.499984740745262"/>
      </bottom>
      <diagonal/>
    </border>
    <border>
      <left style="medium">
        <color theme="5" tint="-0.499984740745262"/>
      </left>
      <right style="thin">
        <color theme="5" tint="-0.499984740745262"/>
      </right>
      <top/>
      <bottom style="thin">
        <color theme="5" tint="-0.499984740745262"/>
      </bottom>
      <diagonal/>
    </border>
    <border>
      <left style="thin">
        <color theme="5" tint="-0.499984740745262"/>
      </left>
      <right style="medium">
        <color theme="5" tint="-0.499984740745262"/>
      </right>
      <top style="medium">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medium">
        <color theme="5" tint="-0.499984740745262"/>
      </bottom>
      <diagonal/>
    </border>
    <border>
      <left style="thin">
        <color theme="5" tint="-0.499984740745262"/>
      </left>
      <right/>
      <top style="medium">
        <color theme="5" tint="-0.499984740745262"/>
      </top>
      <bottom style="hair">
        <color theme="5" tint="-0.499984740745262"/>
      </bottom>
      <diagonal/>
    </border>
    <border>
      <left/>
      <right/>
      <top style="medium">
        <color theme="5" tint="-0.499984740745262"/>
      </top>
      <bottom style="hair">
        <color theme="5" tint="-0.499984740745262"/>
      </bottom>
      <diagonal/>
    </border>
    <border>
      <left/>
      <right style="medium">
        <color theme="5" tint="-0.499984740745262"/>
      </right>
      <top style="medium">
        <color theme="5" tint="-0.499984740745262"/>
      </top>
      <bottom style="hair">
        <color theme="5" tint="-0.499984740745262"/>
      </bottom>
      <diagonal/>
    </border>
    <border>
      <left style="thin">
        <color theme="5" tint="-0.499984740745262"/>
      </left>
      <right/>
      <top style="hair">
        <color theme="5" tint="-0.499984740745262"/>
      </top>
      <bottom style="hair">
        <color theme="5" tint="-0.499984740745262"/>
      </bottom>
      <diagonal/>
    </border>
    <border>
      <left/>
      <right/>
      <top style="hair">
        <color theme="5" tint="-0.499984740745262"/>
      </top>
      <bottom style="hair">
        <color theme="5" tint="-0.499984740745262"/>
      </bottom>
      <diagonal/>
    </border>
    <border>
      <left/>
      <right style="medium">
        <color theme="5" tint="-0.499984740745262"/>
      </right>
      <top style="hair">
        <color theme="5" tint="-0.499984740745262"/>
      </top>
      <bottom style="hair">
        <color theme="5" tint="-0.499984740745262"/>
      </bottom>
      <diagonal/>
    </border>
    <border>
      <left style="thin">
        <color theme="5" tint="-0.499984740745262"/>
      </left>
      <right/>
      <top style="hair">
        <color theme="5" tint="-0.499984740745262"/>
      </top>
      <bottom style="thin">
        <color theme="5" tint="-0.499984740745262"/>
      </bottom>
      <diagonal/>
    </border>
    <border>
      <left/>
      <right/>
      <top style="hair">
        <color theme="5" tint="-0.499984740745262"/>
      </top>
      <bottom style="thin">
        <color theme="5" tint="-0.499984740745262"/>
      </bottom>
      <diagonal/>
    </border>
    <border>
      <left/>
      <right style="medium">
        <color theme="5" tint="-0.499984740745262"/>
      </right>
      <top style="hair">
        <color theme="5" tint="-0.499984740745262"/>
      </top>
      <bottom style="thin">
        <color theme="5" tint="-0.499984740745262"/>
      </bottom>
      <diagonal/>
    </border>
    <border>
      <left style="thin">
        <color theme="5" tint="-0.499984740745262"/>
      </left>
      <right/>
      <top style="thin">
        <color theme="5" tint="-0.499984740745262"/>
      </top>
      <bottom style="hair">
        <color theme="5" tint="-0.499984740745262"/>
      </bottom>
      <diagonal/>
    </border>
    <border>
      <left/>
      <right/>
      <top style="thin">
        <color theme="5" tint="-0.499984740745262"/>
      </top>
      <bottom style="hair">
        <color theme="5" tint="-0.499984740745262"/>
      </bottom>
      <diagonal/>
    </border>
    <border>
      <left/>
      <right style="medium">
        <color theme="5" tint="-0.499984740745262"/>
      </right>
      <top style="thin">
        <color theme="5" tint="-0.499984740745262"/>
      </top>
      <bottom style="hair">
        <color theme="5" tint="-0.499984740745262"/>
      </bottom>
      <diagonal/>
    </border>
    <border>
      <left style="thin">
        <color theme="5" tint="-0.499984740745262"/>
      </left>
      <right/>
      <top style="hair">
        <color theme="5" tint="-0.499984740745262"/>
      </top>
      <bottom style="medium">
        <color theme="5" tint="-0.499984740745262"/>
      </bottom>
      <diagonal/>
    </border>
    <border>
      <left/>
      <right/>
      <top style="hair">
        <color theme="5" tint="-0.499984740745262"/>
      </top>
      <bottom style="medium">
        <color theme="5" tint="-0.499984740745262"/>
      </bottom>
      <diagonal/>
    </border>
    <border>
      <left/>
      <right style="medium">
        <color theme="5" tint="-0.499984740745262"/>
      </right>
      <top style="hair">
        <color theme="5" tint="-0.499984740745262"/>
      </top>
      <bottom style="medium">
        <color theme="5" tint="-0.499984740745262"/>
      </bottom>
      <diagonal/>
    </border>
    <border>
      <left/>
      <right/>
      <top style="medium">
        <color indexed="64"/>
      </top>
      <bottom style="medium">
        <color indexed="64"/>
      </bottom>
      <diagonal/>
    </border>
    <border>
      <left/>
      <right/>
      <top style="medium">
        <color indexed="64"/>
      </top>
      <bottom style="medium">
        <color theme="5" tint="-0.499984740745262"/>
      </bottom>
      <diagonal/>
    </border>
    <border>
      <left style="medium">
        <color theme="5" tint="-0.499984740745262"/>
      </left>
      <right/>
      <top style="thin">
        <color theme="5" tint="-0.499984740745262"/>
      </top>
      <bottom style="thin">
        <color theme="5" tint="-0.499984740745262"/>
      </bottom>
      <diagonal/>
    </border>
    <border>
      <left/>
      <right style="medium">
        <color rgb="FF833C0C"/>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diagonal/>
    </border>
    <border>
      <left style="thin">
        <color theme="5" tint="-0.499984740745262"/>
      </left>
      <right style="medium">
        <color theme="5" tint="-0.499984740745262"/>
      </right>
      <top/>
      <bottom style="thin">
        <color theme="5" tint="-0.499984740745262"/>
      </bottom>
      <diagonal/>
    </border>
    <border>
      <left style="thin">
        <color theme="5" tint="-0.499984740745262"/>
      </left>
      <right/>
      <top/>
      <bottom style="hair">
        <color theme="5" tint="-0.499984740745262"/>
      </bottom>
      <diagonal/>
    </border>
    <border>
      <left/>
      <right/>
      <top/>
      <bottom style="hair">
        <color theme="5" tint="-0.499984740745262"/>
      </bottom>
      <diagonal/>
    </border>
    <border>
      <left/>
      <right style="medium">
        <color theme="5" tint="-0.499984740745262"/>
      </right>
      <top/>
      <bottom style="hair">
        <color theme="5" tint="-0.499984740745262"/>
      </bottom>
      <diagonal/>
    </border>
    <border>
      <left style="medium">
        <color theme="5" tint="-0.499984740745262"/>
      </left>
      <right/>
      <top/>
      <bottom style="thin">
        <color theme="5"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0094C8"/>
      </left>
      <right style="thin">
        <color rgb="FF0094C8"/>
      </right>
      <top style="thin">
        <color rgb="FF0094C8"/>
      </top>
      <bottom style="thin">
        <color rgb="FF0094C8"/>
      </bottom>
      <diagonal/>
    </border>
    <border>
      <left/>
      <right style="medium">
        <color theme="5" tint="-0.499984740745262"/>
      </right>
      <top/>
      <bottom style="medium">
        <color theme="5" tint="-0.499984740745262"/>
      </bottom>
      <diagonal/>
    </border>
    <border>
      <left style="thin">
        <color theme="5" tint="-0.499984740745262"/>
      </left>
      <right/>
      <top style="hair">
        <color theme="5" tint="-0.499984740745262"/>
      </top>
      <bottom/>
      <diagonal/>
    </border>
    <border>
      <left/>
      <right/>
      <top style="hair">
        <color theme="5" tint="-0.499984740745262"/>
      </top>
      <bottom/>
      <diagonal/>
    </border>
    <border>
      <left/>
      <right style="medium">
        <color theme="5" tint="-0.499984740745262"/>
      </right>
      <top style="hair">
        <color theme="5" tint="-0.499984740745262"/>
      </top>
      <bottom/>
      <diagonal/>
    </border>
  </borders>
  <cellStyleXfs count="6">
    <xf numFmtId="0" fontId="0" fillId="0" borderId="0"/>
    <xf numFmtId="0" fontId="54" fillId="0" borderId="0" applyNumberFormat="0" applyFill="0" applyBorder="0" applyAlignment="0" applyProtection="0"/>
    <xf numFmtId="0" fontId="55" fillId="7" borderId="3" applyFill="0">
      <alignment horizontal="left" vertical="center"/>
    </xf>
    <xf numFmtId="0" fontId="60" fillId="29" borderId="79" applyNumberFormat="0" applyAlignment="0" applyProtection="0"/>
    <xf numFmtId="0" fontId="61" fillId="30" borderId="80" applyNumberFormat="0" applyAlignment="0" applyProtection="0"/>
    <xf numFmtId="0" fontId="63" fillId="31" borderId="81">
      <alignment horizontal="center" vertical="center" wrapText="1"/>
    </xf>
  </cellStyleXfs>
  <cellXfs count="528">
    <xf numFmtId="0" fontId="0" fillId="0" borderId="0" xfId="0"/>
    <xf numFmtId="0" fontId="7" fillId="2" borderId="0" xfId="0" applyFont="1" applyFill="1" applyAlignment="1" applyProtection="1">
      <alignment vertical="center"/>
    </xf>
    <xf numFmtId="0" fontId="10" fillId="0" borderId="0" xfId="0" applyFont="1" applyAlignment="1" applyProtection="1">
      <alignment vertical="center"/>
    </xf>
    <xf numFmtId="0" fontId="11" fillId="0" borderId="0" xfId="0" applyFont="1" applyAlignment="1" applyProtection="1">
      <alignment vertical="center"/>
    </xf>
    <xf numFmtId="0" fontId="0" fillId="0" borderId="0" xfId="0" applyBorder="1"/>
    <xf numFmtId="0" fontId="9" fillId="3" borderId="10" xfId="0" applyFont="1" applyFill="1" applyBorder="1" applyAlignment="1" applyProtection="1">
      <alignment horizontal="center" vertical="center"/>
    </xf>
    <xf numFmtId="0" fontId="8" fillId="3" borderId="10" xfId="0" applyFont="1" applyFill="1" applyBorder="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Border="1" applyAlignment="1" applyProtection="1">
      <alignment horizontal="center" vertical="center" wrapText="1"/>
    </xf>
    <xf numFmtId="0" fontId="0" fillId="5" borderId="11" xfId="0" applyFill="1" applyBorder="1" applyProtection="1"/>
    <xf numFmtId="0" fontId="0" fillId="5" borderId="11" xfId="0" applyFill="1" applyBorder="1" applyAlignment="1" applyProtection="1"/>
    <xf numFmtId="0" fontId="8" fillId="3" borderId="3" xfId="0" applyFont="1" applyFill="1" applyBorder="1" applyAlignment="1">
      <alignment horizontal="center" vertical="center" wrapText="1"/>
    </xf>
    <xf numFmtId="0" fontId="1" fillId="0" borderId="0" xfId="0" applyFont="1" applyBorder="1" applyAlignment="1">
      <alignment wrapText="1"/>
    </xf>
    <xf numFmtId="0" fontId="6" fillId="0" borderId="19" xfId="0" applyFont="1" applyBorder="1" applyAlignment="1">
      <alignment vertical="center" wrapText="1"/>
    </xf>
    <xf numFmtId="0" fontId="35" fillId="0" borderId="10" xfId="0" applyFont="1" applyBorder="1" applyAlignment="1">
      <alignment vertical="center" wrapText="1"/>
    </xf>
    <xf numFmtId="0" fontId="35" fillId="0" borderId="19" xfId="0" applyFont="1" applyBorder="1" applyAlignment="1">
      <alignment vertical="center" wrapText="1"/>
    </xf>
    <xf numFmtId="0" fontId="36" fillId="15" borderId="10" xfId="0" applyFont="1" applyFill="1" applyBorder="1" applyAlignment="1">
      <alignment horizontal="center" vertical="center" wrapText="1"/>
    </xf>
    <xf numFmtId="0" fontId="8" fillId="0" borderId="0" xfId="0" applyFont="1" applyFill="1" applyBorder="1" applyAlignment="1" applyProtection="1">
      <alignment horizontal="center" vertical="center" textRotation="90" wrapText="1"/>
    </xf>
    <xf numFmtId="0" fontId="30" fillId="0" borderId="0" xfId="0" applyFont="1" applyFill="1" applyBorder="1" applyAlignment="1" applyProtection="1">
      <alignment horizontal="center" vertical="center" textRotation="90" wrapText="1"/>
    </xf>
    <xf numFmtId="0" fontId="0" fillId="5" borderId="40" xfId="0" applyFill="1" applyBorder="1" applyAlignment="1" applyProtection="1"/>
    <xf numFmtId="0" fontId="8" fillId="5" borderId="44" xfId="0" applyFont="1" applyFill="1" applyBorder="1" applyAlignment="1" applyProtection="1">
      <alignment horizontal="center" vertical="center"/>
    </xf>
    <xf numFmtId="0" fontId="19" fillId="5" borderId="29" xfId="0" applyFont="1" applyFill="1" applyBorder="1" applyAlignment="1" applyProtection="1">
      <alignment horizontal="center" vertical="center"/>
    </xf>
    <xf numFmtId="0" fontId="19" fillId="5" borderId="52" xfId="0" applyFont="1" applyFill="1" applyBorder="1" applyAlignment="1" applyProtection="1">
      <alignment horizontal="center" vertical="center"/>
    </xf>
    <xf numFmtId="0" fontId="40" fillId="17" borderId="0" xfId="0" applyFont="1" applyFill="1" applyBorder="1" applyAlignment="1">
      <alignment horizontal="center" vertical="center"/>
    </xf>
    <xf numFmtId="0" fontId="38" fillId="0" borderId="0" xfId="0" applyFont="1" applyAlignment="1" applyProtection="1"/>
    <xf numFmtId="0" fontId="5" fillId="0" borderId="0" xfId="0" applyFont="1" applyProtection="1"/>
    <xf numFmtId="0" fontId="8" fillId="3" borderId="40" xfId="0" applyFont="1" applyFill="1" applyBorder="1" applyAlignment="1" applyProtection="1">
      <alignment horizontal="center" vertical="center"/>
    </xf>
    <xf numFmtId="0" fontId="0" fillId="0" borderId="20" xfId="0" applyBorder="1"/>
    <xf numFmtId="0" fontId="1" fillId="0" borderId="20" xfId="0" applyFont="1" applyBorder="1" applyAlignment="1"/>
    <xf numFmtId="0" fontId="1" fillId="0" borderId="20" xfId="0" applyFont="1" applyFill="1" applyBorder="1" applyAlignment="1"/>
    <xf numFmtId="0" fontId="0" fillId="0" borderId="20" xfId="0" applyFill="1" applyBorder="1"/>
    <xf numFmtId="0" fontId="13" fillId="2" borderId="16" xfId="0" applyFont="1" applyFill="1" applyBorder="1" applyAlignment="1" applyProtection="1">
      <alignment vertical="center"/>
    </xf>
    <xf numFmtId="0" fontId="8" fillId="7" borderId="11" xfId="0" applyFont="1" applyFill="1" applyBorder="1" applyAlignment="1" applyProtection="1">
      <alignment horizontal="center" vertical="center"/>
    </xf>
    <xf numFmtId="0" fontId="8" fillId="9" borderId="11" xfId="0" applyFont="1" applyFill="1" applyBorder="1" applyAlignment="1" applyProtection="1">
      <alignment horizontal="center" vertical="center"/>
    </xf>
    <xf numFmtId="0" fontId="21" fillId="0" borderId="0" xfId="0" applyFont="1" applyFill="1" applyAlignment="1" applyProtection="1">
      <alignment horizontal="center" vertical="center"/>
    </xf>
    <xf numFmtId="0" fontId="14" fillId="5" borderId="44" xfId="0" applyFont="1" applyFill="1" applyBorder="1" applyAlignment="1" applyProtection="1">
      <alignment horizontal="left" vertical="top"/>
    </xf>
    <xf numFmtId="0" fontId="17" fillId="5" borderId="29" xfId="0" applyFont="1" applyFill="1" applyBorder="1" applyAlignment="1" applyProtection="1">
      <alignment horizontal="left" vertical="top"/>
    </xf>
    <xf numFmtId="0" fontId="0" fillId="5" borderId="52" xfId="0" applyFill="1" applyBorder="1" applyProtection="1"/>
    <xf numFmtId="0" fontId="8" fillId="3" borderId="46" xfId="0" applyFont="1" applyFill="1" applyBorder="1" applyAlignment="1" applyProtection="1">
      <alignment horizontal="center" vertical="center"/>
    </xf>
    <xf numFmtId="0" fontId="9" fillId="0" borderId="10" xfId="0" applyFont="1" applyBorder="1" applyAlignment="1" applyProtection="1">
      <alignment horizontal="center" vertical="center"/>
    </xf>
    <xf numFmtId="0" fontId="23" fillId="13" borderId="10" xfId="0" applyFont="1" applyFill="1" applyBorder="1" applyAlignment="1" applyProtection="1">
      <alignment horizontal="center" vertical="center"/>
    </xf>
    <xf numFmtId="0" fontId="10" fillId="13" borderId="10" xfId="0" applyFont="1" applyFill="1" applyBorder="1" applyAlignment="1" applyProtection="1">
      <alignment horizontal="center" vertical="center"/>
    </xf>
    <xf numFmtId="0" fontId="10" fillId="0" borderId="0" xfId="0" applyFont="1" applyFill="1" applyAlignment="1" applyProtection="1">
      <alignment vertical="center"/>
    </xf>
    <xf numFmtId="0" fontId="23" fillId="27" borderId="10" xfId="0" applyFont="1" applyFill="1" applyBorder="1" applyAlignment="1" applyProtection="1">
      <alignment horizontal="center" vertical="center"/>
    </xf>
    <xf numFmtId="0" fontId="10" fillId="27" borderId="10" xfId="0" applyFont="1" applyFill="1" applyBorder="1" applyAlignment="1" applyProtection="1">
      <alignment horizontal="center" vertical="center"/>
    </xf>
    <xf numFmtId="0" fontId="20" fillId="0" borderId="0" xfId="0" applyFont="1" applyProtection="1"/>
    <xf numFmtId="0" fontId="32" fillId="0" borderId="0" xfId="0" applyFont="1" applyProtection="1"/>
    <xf numFmtId="0" fontId="0" fillId="0" borderId="0" xfId="0" applyAlignment="1" applyProtection="1">
      <alignment horizontal="center"/>
    </xf>
    <xf numFmtId="0" fontId="13" fillId="0" borderId="0" xfId="0" applyFont="1" applyProtection="1"/>
    <xf numFmtId="0" fontId="10" fillId="0" borderId="0" xfId="0" applyFont="1" applyProtection="1"/>
    <xf numFmtId="0" fontId="3" fillId="0" borderId="3" xfId="0" applyFont="1" applyBorder="1" applyAlignment="1" applyProtection="1">
      <alignment horizontal="center" vertical="center"/>
    </xf>
    <xf numFmtId="0" fontId="4" fillId="0" borderId="3" xfId="0" applyFont="1" applyBorder="1" applyAlignment="1" applyProtection="1">
      <alignment horizontal="center" vertical="center"/>
    </xf>
    <xf numFmtId="0" fontId="4" fillId="0" borderId="3" xfId="0" applyFont="1" applyBorder="1" applyAlignment="1" applyProtection="1">
      <alignment horizontal="center" vertical="center" wrapText="1"/>
    </xf>
    <xf numFmtId="0" fontId="33" fillId="0" borderId="3" xfId="0" applyFont="1" applyFill="1" applyBorder="1" applyAlignment="1" applyProtection="1">
      <alignment horizontal="center" vertical="center" wrapText="1"/>
    </xf>
    <xf numFmtId="0" fontId="33" fillId="0" borderId="3" xfId="0" applyFont="1" applyBorder="1" applyAlignment="1" applyProtection="1">
      <alignment horizontal="center" vertical="center" wrapText="1"/>
    </xf>
    <xf numFmtId="0" fontId="4" fillId="7" borderId="3" xfId="0" applyFont="1" applyFill="1" applyBorder="1" applyAlignment="1" applyProtection="1">
      <alignment horizontal="center"/>
    </xf>
    <xf numFmtId="0" fontId="4" fillId="7" borderId="3" xfId="0" applyFont="1" applyFill="1" applyBorder="1" applyAlignment="1" applyProtection="1">
      <alignment horizontal="left"/>
    </xf>
    <xf numFmtId="0" fontId="2" fillId="7" borderId="3" xfId="0" applyFont="1" applyFill="1" applyBorder="1" applyAlignment="1" applyProtection="1">
      <alignment horizontal="center"/>
    </xf>
    <xf numFmtId="0" fontId="5" fillId="0" borderId="3" xfId="0" applyFont="1" applyBorder="1" applyAlignment="1" applyProtection="1">
      <alignment horizontal="right"/>
    </xf>
    <xf numFmtId="0" fontId="0" fillId="0" borderId="3" xfId="0" applyBorder="1" applyAlignment="1" applyProtection="1">
      <alignment horizontal="center"/>
    </xf>
    <xf numFmtId="0" fontId="0" fillId="2" borderId="3" xfId="0" applyFill="1" applyBorder="1" applyAlignment="1" applyProtection="1">
      <alignment horizontal="center"/>
    </xf>
    <xf numFmtId="0" fontId="5" fillId="0" borderId="3" xfId="0" applyFont="1" applyFill="1" applyBorder="1" applyAlignment="1" applyProtection="1">
      <alignment horizontal="right"/>
    </xf>
    <xf numFmtId="0" fontId="4" fillId="7" borderId="3" xfId="0" applyFont="1" applyFill="1" applyBorder="1" applyAlignment="1" applyProtection="1">
      <alignment horizontal="center" vertical="center"/>
    </xf>
    <xf numFmtId="0" fontId="2" fillId="7" borderId="3" xfId="0" applyFont="1" applyFill="1" applyBorder="1" applyAlignment="1" applyProtection="1">
      <alignment horizontal="center" vertical="center"/>
    </xf>
    <xf numFmtId="0" fontId="4" fillId="23" borderId="3" xfId="0" applyFont="1" applyFill="1" applyBorder="1" applyAlignment="1" applyProtection="1">
      <alignment horizontal="center"/>
    </xf>
    <xf numFmtId="0" fontId="4" fillId="23" borderId="3" xfId="0" applyFont="1" applyFill="1" applyBorder="1" applyProtection="1"/>
    <xf numFmtId="0" fontId="5" fillId="23" borderId="3" xfId="0" applyFont="1" applyFill="1" applyBorder="1" applyAlignment="1" applyProtection="1">
      <alignment horizontal="center"/>
    </xf>
    <xf numFmtId="0" fontId="2" fillId="23" borderId="3" xfId="0" applyFont="1" applyFill="1" applyBorder="1" applyAlignment="1" applyProtection="1">
      <alignment horizontal="center"/>
    </xf>
    <xf numFmtId="0" fontId="4" fillId="11" borderId="3" xfId="0" applyFont="1" applyFill="1" applyBorder="1" applyAlignment="1" applyProtection="1">
      <alignment horizontal="center"/>
    </xf>
    <xf numFmtId="0" fontId="2" fillId="11" borderId="3" xfId="0" applyFont="1" applyFill="1" applyBorder="1" applyAlignment="1" applyProtection="1">
      <alignment horizontal="center"/>
    </xf>
    <xf numFmtId="0" fontId="4" fillId="24" borderId="3" xfId="0" applyFont="1" applyFill="1" applyBorder="1" applyAlignment="1" applyProtection="1">
      <alignment horizontal="center"/>
    </xf>
    <xf numFmtId="0" fontId="4" fillId="24" borderId="3" xfId="0" applyFont="1" applyFill="1" applyBorder="1" applyProtection="1"/>
    <xf numFmtId="0" fontId="5" fillId="24" borderId="3" xfId="0" applyFont="1" applyFill="1" applyBorder="1" applyAlignment="1" applyProtection="1">
      <alignment horizontal="center"/>
    </xf>
    <xf numFmtId="0" fontId="2" fillId="24" borderId="3" xfId="0" applyFont="1" applyFill="1" applyBorder="1" applyAlignment="1" applyProtection="1">
      <alignment horizontal="center"/>
    </xf>
    <xf numFmtId="0" fontId="4" fillId="9" borderId="3" xfId="0" applyFont="1" applyFill="1" applyBorder="1" applyAlignment="1" applyProtection="1">
      <alignment horizontal="center"/>
    </xf>
    <xf numFmtId="0" fontId="2" fillId="9" borderId="3" xfId="0" applyFont="1" applyFill="1" applyBorder="1" applyAlignment="1" applyProtection="1">
      <alignment horizontal="center"/>
    </xf>
    <xf numFmtId="0" fontId="4" fillId="18" borderId="3" xfId="0" applyFont="1" applyFill="1" applyBorder="1" applyAlignment="1" applyProtection="1">
      <alignment horizontal="center"/>
    </xf>
    <xf numFmtId="0" fontId="4" fillId="18" borderId="3" xfId="0" applyFont="1" applyFill="1" applyBorder="1" applyProtection="1"/>
    <xf numFmtId="0" fontId="5" fillId="18" borderId="3" xfId="0" applyFont="1" applyFill="1" applyBorder="1" applyAlignment="1" applyProtection="1">
      <alignment horizontal="center"/>
    </xf>
    <xf numFmtId="0" fontId="2" fillId="18" borderId="3" xfId="0" applyFont="1" applyFill="1" applyBorder="1" applyAlignment="1" applyProtection="1">
      <alignment horizontal="center"/>
    </xf>
    <xf numFmtId="0" fontId="4" fillId="14" borderId="3" xfId="0" applyFont="1" applyFill="1" applyBorder="1" applyAlignment="1" applyProtection="1">
      <alignment horizontal="center" vertical="center"/>
    </xf>
    <xf numFmtId="0" fontId="2" fillId="14" borderId="3" xfId="0" applyFont="1" applyFill="1" applyBorder="1" applyAlignment="1" applyProtection="1">
      <alignment horizontal="center" vertical="center"/>
    </xf>
    <xf numFmtId="0" fontId="4" fillId="20" borderId="3" xfId="0" applyFont="1" applyFill="1" applyBorder="1" applyAlignment="1" applyProtection="1">
      <alignment horizontal="center"/>
    </xf>
    <xf numFmtId="0" fontId="4" fillId="20" borderId="3" xfId="0" applyFont="1" applyFill="1" applyBorder="1" applyProtection="1"/>
    <xf numFmtId="0" fontId="5" fillId="20" borderId="3" xfId="0" applyFont="1" applyFill="1" applyBorder="1" applyAlignment="1" applyProtection="1">
      <alignment horizontal="center"/>
    </xf>
    <xf numFmtId="0" fontId="2" fillId="20" borderId="3" xfId="0" applyFont="1" applyFill="1" applyBorder="1" applyAlignment="1" applyProtection="1">
      <alignment horizontal="center"/>
    </xf>
    <xf numFmtId="0" fontId="4" fillId="10" borderId="3" xfId="0" applyFont="1" applyFill="1" applyBorder="1" applyAlignment="1" applyProtection="1">
      <alignment horizontal="center" vertical="center"/>
    </xf>
    <xf numFmtId="0" fontId="2" fillId="10" borderId="3" xfId="0" applyFont="1" applyFill="1" applyBorder="1" applyAlignment="1" applyProtection="1">
      <alignment horizontal="center" vertical="center"/>
    </xf>
    <xf numFmtId="0" fontId="0" fillId="0" borderId="7" xfId="0" applyBorder="1" applyAlignment="1" applyProtection="1">
      <alignment horizontal="center"/>
    </xf>
    <xf numFmtId="0" fontId="5" fillId="2" borderId="3" xfId="0" applyFont="1" applyFill="1" applyBorder="1" applyAlignment="1" applyProtection="1">
      <alignment horizontal="right"/>
    </xf>
    <xf numFmtId="0" fontId="4" fillId="25" borderId="3" xfId="0" applyFont="1" applyFill="1" applyBorder="1" applyAlignment="1" applyProtection="1">
      <alignment horizontal="center"/>
    </xf>
    <xf numFmtId="0" fontId="4" fillId="25" borderId="3" xfId="0" applyFont="1" applyFill="1" applyBorder="1" applyProtection="1"/>
    <xf numFmtId="0" fontId="5" fillId="25" borderId="3" xfId="0" applyFont="1" applyFill="1" applyBorder="1" applyProtection="1"/>
    <xf numFmtId="0" fontId="2" fillId="25" borderId="3" xfId="0" applyFont="1" applyFill="1" applyBorder="1" applyAlignment="1" applyProtection="1">
      <alignment horizontal="center"/>
    </xf>
    <xf numFmtId="0" fontId="4" fillId="12" borderId="3" xfId="0" applyFont="1" applyFill="1" applyBorder="1" applyAlignment="1" applyProtection="1">
      <alignment horizontal="center" vertical="center"/>
    </xf>
    <xf numFmtId="0" fontId="2" fillId="12" borderId="3" xfId="0" applyFont="1" applyFill="1" applyBorder="1" applyAlignment="1" applyProtection="1">
      <alignment horizontal="center" vertical="center"/>
    </xf>
    <xf numFmtId="0" fontId="4" fillId="12" borderId="3" xfId="0" applyFont="1" applyFill="1" applyBorder="1" applyAlignment="1" applyProtection="1">
      <alignment horizontal="center"/>
    </xf>
    <xf numFmtId="0" fontId="4" fillId="12" borderId="8" xfId="0" applyFont="1" applyFill="1" applyBorder="1" applyAlignment="1" applyProtection="1">
      <alignment horizontal="center"/>
    </xf>
    <xf numFmtId="0" fontId="2" fillId="12" borderId="8" xfId="0" applyFont="1" applyFill="1" applyBorder="1" applyAlignment="1" applyProtection="1">
      <alignment horizontal="center"/>
    </xf>
    <xf numFmtId="0" fontId="4" fillId="19" borderId="3" xfId="0" applyFont="1" applyFill="1" applyBorder="1" applyAlignment="1" applyProtection="1">
      <alignment horizontal="center"/>
    </xf>
    <xf numFmtId="0" fontId="4" fillId="19" borderId="3" xfId="0" applyFont="1" applyFill="1" applyBorder="1" applyProtection="1"/>
    <xf numFmtId="0" fontId="5" fillId="19" borderId="3" xfId="0" applyFont="1" applyFill="1" applyBorder="1" applyProtection="1"/>
    <xf numFmtId="0" fontId="2" fillId="19" borderId="3" xfId="0" applyFont="1" applyFill="1" applyBorder="1" applyAlignment="1" applyProtection="1">
      <alignment horizontal="center"/>
    </xf>
    <xf numFmtId="0" fontId="34" fillId="8" borderId="3" xfId="0" applyFont="1" applyFill="1" applyBorder="1" applyAlignment="1" applyProtection="1">
      <alignment horizontal="center"/>
    </xf>
    <xf numFmtId="0" fontId="4" fillId="8" borderId="3" xfId="0" applyFont="1" applyFill="1" applyBorder="1" applyProtection="1"/>
    <xf numFmtId="0" fontId="8" fillId="14" borderId="11" xfId="0" applyFont="1" applyFill="1" applyBorder="1" applyAlignment="1" applyProtection="1">
      <alignment horizontal="center" vertical="center"/>
    </xf>
    <xf numFmtId="0" fontId="0" fillId="0" borderId="0" xfId="0" applyFill="1" applyBorder="1" applyProtection="1"/>
    <xf numFmtId="0" fontId="0" fillId="5" borderId="41" xfId="0" applyFill="1" applyBorder="1" applyProtection="1"/>
    <xf numFmtId="0" fontId="5" fillId="7" borderId="3" xfId="0" applyFont="1" applyFill="1" applyBorder="1" applyAlignment="1" applyProtection="1">
      <alignment horizontal="center"/>
    </xf>
    <xf numFmtId="0" fontId="5" fillId="0" borderId="3" xfId="0" applyFont="1" applyBorder="1" applyAlignment="1" applyProtection="1">
      <alignment horizontal="center"/>
    </xf>
    <xf numFmtId="0" fontId="5" fillId="2" borderId="3" xfId="0" applyFont="1" applyFill="1" applyBorder="1" applyAlignment="1" applyProtection="1">
      <alignment horizontal="left"/>
    </xf>
    <xf numFmtId="0" fontId="5" fillId="2" borderId="3" xfId="0" applyFont="1" applyFill="1" applyBorder="1" applyAlignment="1" applyProtection="1">
      <alignment horizontal="center"/>
    </xf>
    <xf numFmtId="0" fontId="5" fillId="7" borderId="3" xfId="0" applyFont="1" applyFill="1" applyBorder="1" applyAlignment="1" applyProtection="1">
      <alignment horizontal="center" vertical="center" wrapText="1"/>
    </xf>
    <xf numFmtId="0" fontId="15" fillId="2" borderId="3" xfId="0" applyFont="1" applyFill="1" applyBorder="1" applyAlignment="1" applyProtection="1">
      <alignment horizontal="center"/>
    </xf>
    <xf numFmtId="0" fontId="6" fillId="2" borderId="4" xfId="0" applyFont="1" applyFill="1" applyBorder="1" applyAlignment="1" applyProtection="1">
      <alignment horizontal="center"/>
    </xf>
    <xf numFmtId="0" fontId="31" fillId="2" borderId="3" xfId="0" applyFont="1" applyFill="1" applyBorder="1" applyAlignment="1" applyProtection="1">
      <alignment horizontal="center"/>
    </xf>
    <xf numFmtId="0" fontId="5" fillId="11" borderId="3" xfId="0" applyFont="1" applyFill="1" applyBorder="1" applyAlignment="1" applyProtection="1">
      <alignment horizontal="center"/>
    </xf>
    <xf numFmtId="0" fontId="5" fillId="0" borderId="3" xfId="0" applyFont="1" applyFill="1" applyBorder="1" applyAlignment="1" applyProtection="1">
      <alignment horizontal="center"/>
    </xf>
    <xf numFmtId="0" fontId="6" fillId="0" borderId="4" xfId="0" applyFont="1" applyBorder="1" applyAlignment="1" applyProtection="1">
      <alignment horizontal="center"/>
    </xf>
    <xf numFmtId="0" fontId="5" fillId="9" borderId="3" xfId="0" applyFont="1" applyFill="1" applyBorder="1" applyAlignment="1" applyProtection="1">
      <alignment horizontal="center"/>
    </xf>
    <xf numFmtId="0" fontId="5" fillId="14" borderId="3" xfId="0" applyFont="1" applyFill="1" applyBorder="1" applyAlignment="1" applyProtection="1">
      <alignment horizontal="center" vertical="center" wrapText="1"/>
    </xf>
    <xf numFmtId="0" fontId="5" fillId="2" borderId="3" xfId="0" applyFont="1" applyFill="1" applyBorder="1" applyProtection="1"/>
    <xf numFmtId="0" fontId="5" fillId="10" borderId="3" xfId="0" applyFont="1" applyFill="1" applyBorder="1" applyAlignment="1" applyProtection="1">
      <alignment horizontal="center" vertical="center" wrapText="1"/>
    </xf>
    <xf numFmtId="0" fontId="5" fillId="12" borderId="3" xfId="0" applyFont="1" applyFill="1" applyBorder="1" applyAlignment="1" applyProtection="1">
      <alignment horizontal="center" vertical="center" wrapText="1"/>
    </xf>
    <xf numFmtId="0" fontId="31" fillId="0" borderId="3" xfId="0" applyFont="1" applyBorder="1" applyProtection="1"/>
    <xf numFmtId="0" fontId="5" fillId="2" borderId="8" xfId="0" applyFont="1" applyFill="1" applyBorder="1" applyAlignment="1" applyProtection="1">
      <alignment horizontal="center"/>
    </xf>
    <xf numFmtId="0" fontId="4" fillId="12" borderId="3" xfId="0" applyFont="1" applyFill="1" applyBorder="1" applyAlignment="1" applyProtection="1">
      <alignment horizontal="left"/>
    </xf>
    <xf numFmtId="0" fontId="5" fillId="12" borderId="8" xfId="0" applyFont="1" applyFill="1" applyBorder="1" applyAlignment="1" applyProtection="1">
      <alignment horizontal="center"/>
    </xf>
    <xf numFmtId="0" fontId="5" fillId="0" borderId="3" xfId="0" applyFont="1" applyBorder="1" applyAlignment="1" applyProtection="1">
      <alignment horizontal="left" wrapText="1"/>
    </xf>
    <xf numFmtId="0" fontId="31" fillId="0" borderId="3" xfId="0" applyFont="1" applyBorder="1" applyAlignment="1" applyProtection="1">
      <alignment horizontal="center"/>
    </xf>
    <xf numFmtId="0" fontId="53" fillId="21" borderId="37" xfId="1" applyFont="1" applyFill="1" applyBorder="1" applyAlignment="1" applyProtection="1">
      <alignment vertical="center" wrapText="1"/>
    </xf>
    <xf numFmtId="0" fontId="53" fillId="21" borderId="38" xfId="1" applyFont="1" applyFill="1" applyBorder="1" applyAlignment="1" applyProtection="1">
      <alignment vertical="center" wrapText="1"/>
    </xf>
    <xf numFmtId="0" fontId="53" fillId="21" borderId="47" xfId="1" applyFont="1" applyFill="1" applyBorder="1" applyAlignment="1" applyProtection="1">
      <alignment vertical="center" wrapText="1"/>
    </xf>
    <xf numFmtId="0" fontId="54" fillId="21" borderId="38" xfId="1" applyFill="1" applyBorder="1" applyAlignment="1" applyProtection="1">
      <alignment vertical="center"/>
    </xf>
    <xf numFmtId="0" fontId="54" fillId="21" borderId="38" xfId="1" applyFill="1" applyBorder="1" applyAlignment="1" applyProtection="1">
      <alignment vertical="center" wrapText="1"/>
    </xf>
    <xf numFmtId="0" fontId="4" fillId="9" borderId="3" xfId="0" applyFont="1" applyFill="1" applyBorder="1" applyAlignment="1" applyProtection="1">
      <alignment horizontal="center" vertical="center"/>
    </xf>
    <xf numFmtId="0" fontId="2" fillId="9" borderId="3" xfId="0" applyFont="1" applyFill="1" applyBorder="1" applyAlignment="1" applyProtection="1">
      <alignment horizontal="center" vertical="center"/>
    </xf>
    <xf numFmtId="0" fontId="5" fillId="9" borderId="3" xfId="0" applyFont="1" applyFill="1" applyBorder="1" applyAlignment="1" applyProtection="1">
      <alignment horizontal="center" vertical="center" wrapText="1"/>
    </xf>
    <xf numFmtId="0" fontId="56" fillId="0" borderId="0" xfId="0" applyFont="1" applyProtection="1"/>
    <xf numFmtId="0" fontId="57" fillId="0" borderId="0" xfId="0" applyFont="1" applyProtection="1"/>
    <xf numFmtId="0" fontId="58" fillId="0" borderId="0" xfId="0" applyFont="1" applyProtection="1"/>
    <xf numFmtId="0" fontId="55" fillId="7" borderId="3" xfId="2" applyFill="1" applyProtection="1">
      <alignment horizontal="left" vertical="center"/>
    </xf>
    <xf numFmtId="0" fontId="0" fillId="0" borderId="3" xfId="0" applyBorder="1" applyProtection="1"/>
    <xf numFmtId="0" fontId="0" fillId="0" borderId="0" xfId="0" applyProtection="1"/>
    <xf numFmtId="0" fontId="0" fillId="0" borderId="0" xfId="0" applyBorder="1" applyProtection="1"/>
    <xf numFmtId="0" fontId="63" fillId="31" borderId="0" xfId="5" applyBorder="1" applyAlignment="1" applyProtection="1">
      <alignment horizontal="left" vertical="center" wrapText="1"/>
    </xf>
    <xf numFmtId="0" fontId="0" fillId="0" borderId="0" xfId="0" applyBorder="1" applyAlignment="1" applyProtection="1"/>
    <xf numFmtId="0" fontId="15" fillId="0" borderId="0" xfId="0" applyFont="1" applyProtection="1"/>
    <xf numFmtId="0" fontId="8" fillId="3" borderId="50" xfId="0" applyFont="1" applyFill="1" applyBorder="1" applyAlignment="1" applyProtection="1">
      <alignment horizontal="center" vertical="center"/>
    </xf>
    <xf numFmtId="0" fontId="18" fillId="7" borderId="34" xfId="0" applyFont="1" applyFill="1" applyBorder="1" applyAlignment="1" applyProtection="1">
      <alignment horizontal="center" vertical="center" wrapText="1"/>
    </xf>
    <xf numFmtId="0" fontId="54" fillId="7" borderId="35" xfId="1" applyFont="1" applyFill="1" applyBorder="1" applyAlignment="1" applyProtection="1">
      <alignment horizontal="center" vertical="center"/>
    </xf>
    <xf numFmtId="0" fontId="18" fillId="7" borderId="36" xfId="0" applyFont="1" applyFill="1" applyBorder="1" applyAlignment="1" applyProtection="1">
      <alignment horizontal="center" vertical="center" wrapText="1"/>
    </xf>
    <xf numFmtId="0" fontId="18" fillId="14" borderId="34" xfId="0" applyFont="1" applyFill="1" applyBorder="1" applyAlignment="1" applyProtection="1">
      <alignment horizontal="center" vertical="center" wrapText="1"/>
    </xf>
    <xf numFmtId="0" fontId="54" fillId="14" borderId="35" xfId="1" applyFont="1" applyFill="1" applyBorder="1" applyAlignment="1" applyProtection="1">
      <alignment horizontal="right" vertical="center"/>
    </xf>
    <xf numFmtId="0" fontId="18" fillId="14" borderId="36" xfId="0" applyFont="1" applyFill="1" applyBorder="1" applyAlignment="1" applyProtection="1">
      <alignment horizontal="center" vertical="center" wrapText="1"/>
    </xf>
    <xf numFmtId="0" fontId="18" fillId="9" borderId="34" xfId="0" applyFont="1" applyFill="1" applyBorder="1" applyAlignment="1" applyProtection="1">
      <alignment horizontal="center" vertical="center" wrapText="1"/>
    </xf>
    <xf numFmtId="0" fontId="54" fillId="9" borderId="35" xfId="1" applyFill="1" applyBorder="1" applyAlignment="1" applyProtection="1">
      <alignment horizontal="center" vertical="center"/>
    </xf>
    <xf numFmtId="0" fontId="18" fillId="9" borderId="36" xfId="0" applyFont="1" applyFill="1" applyBorder="1" applyAlignment="1" applyProtection="1">
      <alignment horizontal="center" vertical="center" wrapText="1"/>
    </xf>
    <xf numFmtId="0" fontId="18" fillId="11" borderId="34" xfId="0" applyFont="1" applyFill="1" applyBorder="1" applyAlignment="1" applyProtection="1">
      <alignment horizontal="center" vertical="center" wrapText="1"/>
    </xf>
    <xf numFmtId="0" fontId="54" fillId="11" borderId="35" xfId="1" applyFill="1" applyBorder="1" applyAlignment="1" applyProtection="1">
      <alignment horizontal="center" vertical="center"/>
    </xf>
    <xf numFmtId="0" fontId="18" fillId="11" borderId="35" xfId="0" applyFont="1" applyFill="1" applyBorder="1" applyAlignment="1" applyProtection="1">
      <alignment horizontal="center" vertical="center" wrapText="1"/>
    </xf>
    <xf numFmtId="0" fontId="18" fillId="11" borderId="36" xfId="0" applyFont="1" applyFill="1" applyBorder="1" applyAlignment="1" applyProtection="1">
      <alignment horizontal="center" vertical="center" wrapText="1"/>
    </xf>
    <xf numFmtId="0" fontId="18" fillId="12" borderId="34" xfId="0" applyFont="1" applyFill="1" applyBorder="1" applyAlignment="1" applyProtection="1">
      <alignment horizontal="center" vertical="center" wrapText="1"/>
    </xf>
    <xf numFmtId="0" fontId="54" fillId="12" borderId="35" xfId="1" applyFill="1" applyBorder="1" applyAlignment="1" applyProtection="1">
      <alignment horizontal="center" vertical="center"/>
    </xf>
    <xf numFmtId="0" fontId="18" fillId="12" borderId="35" xfId="0" applyFont="1" applyFill="1" applyBorder="1" applyAlignment="1" applyProtection="1">
      <alignment horizontal="center" vertical="center" wrapText="1"/>
    </xf>
    <xf numFmtId="0" fontId="18" fillId="12" borderId="82" xfId="0" applyFont="1" applyFill="1" applyBorder="1" applyAlignment="1" applyProtection="1">
      <alignment horizontal="center" vertical="center" wrapText="1"/>
    </xf>
    <xf numFmtId="0" fontId="54" fillId="9" borderId="35" xfId="1" applyFont="1" applyFill="1" applyBorder="1" applyAlignment="1" applyProtection="1">
      <alignment horizontal="center" vertical="center"/>
    </xf>
    <xf numFmtId="0" fontId="54" fillId="11" borderId="35" xfId="1" applyFont="1" applyFill="1" applyBorder="1" applyAlignment="1" applyProtection="1">
      <alignment horizontal="center" vertical="center"/>
    </xf>
    <xf numFmtId="0" fontId="54" fillId="12" borderId="35" xfId="1" applyFont="1" applyFill="1" applyBorder="1" applyAlignment="1" applyProtection="1">
      <alignment horizontal="center" vertical="center"/>
    </xf>
    <xf numFmtId="0" fontId="54" fillId="7" borderId="35" xfId="1" applyFill="1" applyBorder="1" applyAlignment="1" applyProtection="1">
      <alignment horizontal="center" vertical="center"/>
    </xf>
    <xf numFmtId="0" fontId="54" fillId="14" borderId="35" xfId="1" applyFill="1" applyBorder="1" applyAlignment="1" applyProtection="1">
      <alignment horizontal="right" vertical="center"/>
    </xf>
    <xf numFmtId="0" fontId="55" fillId="11" borderId="3" xfId="2" applyFill="1" applyProtection="1">
      <alignment horizontal="left" vertical="center"/>
    </xf>
    <xf numFmtId="0" fontId="55" fillId="9" borderId="3" xfId="2" applyFill="1" applyProtection="1">
      <alignment horizontal="left" vertical="center"/>
    </xf>
    <xf numFmtId="0" fontId="55" fillId="14" borderId="3" xfId="2" applyFill="1" applyProtection="1">
      <alignment horizontal="left" vertical="center"/>
    </xf>
    <xf numFmtId="0" fontId="55" fillId="10" borderId="3" xfId="2" applyFill="1" applyProtection="1">
      <alignment horizontal="left" vertical="center"/>
    </xf>
    <xf numFmtId="0" fontId="55" fillId="12" borderId="3" xfId="2" applyFill="1" applyProtection="1">
      <alignment horizontal="left" vertical="center"/>
    </xf>
    <xf numFmtId="0" fontId="45" fillId="3" borderId="10" xfId="0" applyFont="1" applyFill="1" applyBorder="1" applyAlignment="1" applyProtection="1">
      <alignment horizontal="center" vertical="center" wrapText="1"/>
    </xf>
    <xf numFmtId="0" fontId="11" fillId="3" borderId="10" xfId="0" applyFont="1" applyFill="1" applyBorder="1" applyAlignment="1" applyProtection="1">
      <alignment horizontal="center" vertical="center" wrapText="1"/>
    </xf>
    <xf numFmtId="0" fontId="0" fillId="5" borderId="44" xfId="0" applyFill="1" applyBorder="1" applyAlignment="1" applyProtection="1">
      <alignment horizontal="center"/>
    </xf>
    <xf numFmtId="0" fontId="0" fillId="5" borderId="29" xfId="0" applyFill="1" applyBorder="1" applyAlignment="1" applyProtection="1">
      <alignment horizontal="center"/>
    </xf>
    <xf numFmtId="0" fontId="0" fillId="5" borderId="52" xfId="0" applyFill="1" applyBorder="1" applyAlignment="1" applyProtection="1">
      <alignment horizontal="center"/>
    </xf>
    <xf numFmtId="0" fontId="38" fillId="3" borderId="10"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10" fillId="3" borderId="10" xfId="0" applyFont="1" applyFill="1" applyBorder="1" applyAlignment="1" applyProtection="1">
      <alignment horizontal="center" vertical="center"/>
    </xf>
    <xf numFmtId="0" fontId="64" fillId="14" borderId="3" xfId="2" applyFont="1" applyFill="1" applyProtection="1">
      <alignment horizontal="left" vertical="center"/>
    </xf>
    <xf numFmtId="0" fontId="64" fillId="10" borderId="3" xfId="2" applyFont="1" applyFill="1" applyProtection="1">
      <alignment horizontal="left" vertical="center"/>
    </xf>
    <xf numFmtId="0" fontId="64" fillId="12" borderId="3" xfId="2" applyFont="1" applyFill="1" applyProtection="1">
      <alignment horizontal="left" vertical="center"/>
    </xf>
    <xf numFmtId="0" fontId="3" fillId="12" borderId="3" xfId="0" applyFont="1" applyFill="1" applyBorder="1" applyAlignment="1" applyProtection="1">
      <alignment horizontal="center" vertical="center"/>
    </xf>
    <xf numFmtId="0" fontId="3" fillId="8" borderId="5" xfId="0" applyFont="1" applyFill="1" applyBorder="1" applyAlignment="1" applyProtection="1">
      <alignment horizontal="center"/>
    </xf>
    <xf numFmtId="0" fontId="3" fillId="8" borderId="12" xfId="0" applyFont="1" applyFill="1" applyBorder="1" applyAlignment="1" applyProtection="1">
      <alignment horizontal="center"/>
    </xf>
    <xf numFmtId="0" fontId="3" fillId="8" borderId="6" xfId="0" applyFont="1" applyFill="1" applyBorder="1" applyAlignment="1" applyProtection="1">
      <alignment horizontal="center"/>
    </xf>
    <xf numFmtId="0" fontId="4" fillId="19" borderId="5" xfId="0" applyFont="1" applyFill="1" applyBorder="1" applyAlignment="1" applyProtection="1">
      <alignment horizontal="center"/>
    </xf>
    <xf numFmtId="0" fontId="4" fillId="19" borderId="6" xfId="0" applyFont="1" applyFill="1" applyBorder="1" applyAlignment="1" applyProtection="1">
      <alignment horizontal="center"/>
    </xf>
    <xf numFmtId="0" fontId="4" fillId="25" borderId="5" xfId="0" applyFont="1" applyFill="1" applyBorder="1" applyAlignment="1" applyProtection="1">
      <alignment horizontal="center"/>
    </xf>
    <xf numFmtId="0" fontId="4" fillId="25" borderId="6" xfId="0" applyFont="1" applyFill="1" applyBorder="1" applyAlignment="1" applyProtection="1">
      <alignment horizontal="center"/>
    </xf>
    <xf numFmtId="0" fontId="4" fillId="20" borderId="5" xfId="0" applyFont="1" applyFill="1" applyBorder="1" applyAlignment="1" applyProtection="1">
      <alignment horizontal="center"/>
    </xf>
    <xf numFmtId="0" fontId="4" fillId="20" borderId="6" xfId="0" applyFont="1" applyFill="1" applyBorder="1" applyAlignment="1" applyProtection="1">
      <alignment horizontal="center"/>
    </xf>
    <xf numFmtId="0" fontId="3" fillId="14" borderId="3"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4" fillId="18" borderId="5" xfId="0" applyFont="1" applyFill="1" applyBorder="1" applyAlignment="1" applyProtection="1">
      <alignment horizontal="center"/>
    </xf>
    <xf numFmtId="0" fontId="4" fillId="18" borderId="6" xfId="0" applyFont="1" applyFill="1" applyBorder="1" applyAlignment="1" applyProtection="1">
      <alignment horizontal="center"/>
    </xf>
    <xf numFmtId="0" fontId="59" fillId="0" borderId="5" xfId="0" applyFont="1" applyBorder="1" applyAlignment="1" applyProtection="1">
      <alignment horizontal="center"/>
    </xf>
    <xf numFmtId="0" fontId="59" fillId="0" borderId="6" xfId="0" applyFont="1" applyBorder="1" applyAlignment="1" applyProtection="1">
      <alignment horizontal="center"/>
    </xf>
    <xf numFmtId="0" fontId="3" fillId="7" borderId="3" xfId="0" applyFont="1" applyFill="1" applyBorder="1" applyAlignment="1" applyProtection="1">
      <alignment horizontal="center" vertical="center"/>
    </xf>
    <xf numFmtId="0" fontId="3" fillId="11" borderId="3" xfId="0" applyFont="1" applyFill="1" applyBorder="1" applyAlignment="1" applyProtection="1">
      <alignment horizontal="center" vertical="center"/>
    </xf>
    <xf numFmtId="0" fontId="3" fillId="9" borderId="3" xfId="0" applyFont="1" applyFill="1" applyBorder="1" applyAlignment="1" applyProtection="1">
      <alignment horizontal="center" vertical="center"/>
    </xf>
    <xf numFmtId="0" fontId="4" fillId="24" borderId="5" xfId="0" applyFont="1" applyFill="1" applyBorder="1" applyAlignment="1" applyProtection="1">
      <alignment horizontal="center"/>
    </xf>
    <xf numFmtId="0" fontId="4" fillId="24" borderId="6" xfId="0" applyFont="1" applyFill="1" applyBorder="1" applyAlignment="1" applyProtection="1">
      <alignment horizontal="center"/>
    </xf>
    <xf numFmtId="0" fontId="4" fillId="23" borderId="5" xfId="0" applyFont="1" applyFill="1" applyBorder="1" applyAlignment="1" applyProtection="1">
      <alignment horizontal="center"/>
    </xf>
    <xf numFmtId="0" fontId="4" fillId="23" borderId="6" xfId="0" applyFont="1" applyFill="1" applyBorder="1" applyAlignment="1" applyProtection="1">
      <alignment horizontal="center"/>
    </xf>
    <xf numFmtId="0" fontId="13" fillId="3" borderId="71" xfId="0" applyFont="1" applyFill="1" applyBorder="1" applyAlignment="1" applyProtection="1">
      <alignment horizontal="center" vertical="center"/>
    </xf>
    <xf numFmtId="0" fontId="13" fillId="3" borderId="14" xfId="0" applyFont="1" applyFill="1" applyBorder="1" applyAlignment="1" applyProtection="1">
      <alignment horizontal="center" vertical="center"/>
    </xf>
    <xf numFmtId="0" fontId="13" fillId="3" borderId="45" xfId="0" applyFont="1" applyFill="1" applyBorder="1" applyAlignment="1" applyProtection="1">
      <alignment horizontal="center" vertical="center"/>
    </xf>
    <xf numFmtId="0" fontId="8" fillId="7" borderId="13" xfId="0" applyFont="1" applyFill="1" applyBorder="1" applyAlignment="1" applyProtection="1">
      <alignment horizontal="center" vertical="center"/>
    </xf>
    <xf numFmtId="0" fontId="8" fillId="7" borderId="15" xfId="0" applyFont="1" applyFill="1" applyBorder="1" applyAlignment="1" applyProtection="1">
      <alignment horizontal="center" vertical="center"/>
    </xf>
    <xf numFmtId="0" fontId="27" fillId="7" borderId="37" xfId="0" applyFont="1" applyFill="1" applyBorder="1" applyAlignment="1" applyProtection="1">
      <alignment horizontal="center" vertical="center"/>
    </xf>
    <xf numFmtId="0" fontId="27" fillId="7" borderId="38" xfId="0" applyFont="1" applyFill="1" applyBorder="1" applyAlignment="1" applyProtection="1">
      <alignment horizontal="center" vertical="center"/>
    </xf>
    <xf numFmtId="0" fontId="27" fillId="7" borderId="39" xfId="0" applyFont="1" applyFill="1" applyBorder="1" applyAlignment="1" applyProtection="1">
      <alignment horizontal="center" vertical="center"/>
    </xf>
    <xf numFmtId="0" fontId="18" fillId="7" borderId="13" xfId="0" applyFont="1" applyFill="1" applyBorder="1" applyAlignment="1" applyProtection="1">
      <alignment horizontal="center" vertical="center" wrapText="1"/>
    </xf>
    <xf numFmtId="0" fontId="18" fillId="7" borderId="14" xfId="0" applyFont="1" applyFill="1" applyBorder="1" applyAlignment="1" applyProtection="1">
      <alignment horizontal="center" vertical="center" wrapText="1"/>
    </xf>
    <xf numFmtId="0" fontId="18" fillId="7" borderId="15" xfId="0" applyFont="1" applyFill="1" applyBorder="1" applyAlignment="1" applyProtection="1">
      <alignment horizontal="center" vertical="center" wrapText="1"/>
    </xf>
    <xf numFmtId="0" fontId="8" fillId="14" borderId="13" xfId="0" applyFont="1" applyFill="1" applyBorder="1" applyAlignment="1" applyProtection="1">
      <alignment horizontal="center" vertical="center"/>
    </xf>
    <xf numFmtId="0" fontId="8" fillId="14" borderId="15" xfId="0" applyFont="1" applyFill="1" applyBorder="1" applyAlignment="1" applyProtection="1">
      <alignment horizontal="center" vertical="center"/>
    </xf>
    <xf numFmtId="0" fontId="18" fillId="14" borderId="13" xfId="0" applyFont="1" applyFill="1" applyBorder="1" applyAlignment="1" applyProtection="1">
      <alignment horizontal="center" vertical="center" wrapText="1"/>
    </xf>
    <xf numFmtId="0" fontId="18" fillId="14" borderId="14" xfId="0" applyFont="1" applyFill="1" applyBorder="1" applyAlignment="1" applyProtection="1">
      <alignment horizontal="center" vertical="center" wrapText="1"/>
    </xf>
    <xf numFmtId="0" fontId="18" fillId="14" borderId="15" xfId="0" applyFont="1" applyFill="1" applyBorder="1" applyAlignment="1" applyProtection="1">
      <alignment horizontal="center" vertical="center" wrapText="1"/>
    </xf>
    <xf numFmtId="0" fontId="18" fillId="14" borderId="37" xfId="0" applyFont="1" applyFill="1" applyBorder="1" applyAlignment="1" applyProtection="1">
      <alignment horizontal="center" vertical="center"/>
    </xf>
    <xf numFmtId="0" fontId="18" fillId="14" borderId="38" xfId="0" applyFont="1" applyFill="1" applyBorder="1" applyAlignment="1" applyProtection="1">
      <alignment horizontal="center" vertical="center"/>
    </xf>
    <xf numFmtId="0" fontId="18" fillId="14" borderId="39" xfId="0" applyFont="1" applyFill="1" applyBorder="1" applyAlignment="1" applyProtection="1">
      <alignment horizontal="center" vertical="center"/>
    </xf>
    <xf numFmtId="0" fontId="8" fillId="9" borderId="13" xfId="0" applyFont="1" applyFill="1" applyBorder="1" applyAlignment="1" applyProtection="1">
      <alignment horizontal="center" vertical="center"/>
    </xf>
    <xf numFmtId="0" fontId="8" fillId="9" borderId="15" xfId="0" applyFont="1" applyFill="1" applyBorder="1" applyAlignment="1" applyProtection="1">
      <alignment horizontal="center" vertical="center"/>
    </xf>
    <xf numFmtId="0" fontId="18" fillId="9" borderId="13" xfId="0" applyFont="1" applyFill="1" applyBorder="1" applyAlignment="1" applyProtection="1">
      <alignment horizontal="center" vertical="center" wrapText="1"/>
    </xf>
    <xf numFmtId="0" fontId="18" fillId="9" borderId="14" xfId="0" applyFont="1" applyFill="1" applyBorder="1" applyAlignment="1" applyProtection="1">
      <alignment horizontal="center" vertical="center" wrapText="1"/>
    </xf>
    <xf numFmtId="0" fontId="18" fillId="9" borderId="15" xfId="0" applyFont="1" applyFill="1" applyBorder="1" applyAlignment="1" applyProtection="1">
      <alignment horizontal="center" vertical="center" wrapText="1"/>
    </xf>
    <xf numFmtId="0" fontId="18" fillId="9" borderId="37" xfId="0" applyFont="1" applyFill="1" applyBorder="1" applyAlignment="1" applyProtection="1">
      <alignment horizontal="center" vertical="center"/>
    </xf>
    <xf numFmtId="0" fontId="18" fillId="9" borderId="38" xfId="0" applyFont="1" applyFill="1" applyBorder="1" applyAlignment="1" applyProtection="1">
      <alignment horizontal="center" vertical="center"/>
    </xf>
    <xf numFmtId="0" fontId="18" fillId="9" borderId="39" xfId="0" applyFont="1" applyFill="1" applyBorder="1" applyAlignment="1" applyProtection="1">
      <alignment horizontal="center" vertical="center"/>
    </xf>
    <xf numFmtId="0" fontId="8" fillId="11" borderId="13" xfId="0" applyFont="1" applyFill="1" applyBorder="1" applyAlignment="1" applyProtection="1">
      <alignment horizontal="center" vertical="center"/>
    </xf>
    <xf numFmtId="0" fontId="8" fillId="11" borderId="15" xfId="0" applyFont="1" applyFill="1" applyBorder="1" applyAlignment="1" applyProtection="1">
      <alignment horizontal="center" vertical="center"/>
    </xf>
    <xf numFmtId="0" fontId="8" fillId="12" borderId="13" xfId="0" applyFont="1" applyFill="1" applyBorder="1" applyAlignment="1" applyProtection="1">
      <alignment horizontal="center" vertical="center"/>
    </xf>
    <xf numFmtId="0" fontId="8" fillId="12" borderId="15" xfId="0" applyFont="1" applyFill="1" applyBorder="1" applyAlignment="1" applyProtection="1">
      <alignment horizontal="center" vertical="center"/>
    </xf>
    <xf numFmtId="0" fontId="8" fillId="12" borderId="45" xfId="0" applyFont="1" applyFill="1" applyBorder="1" applyAlignment="1" applyProtection="1">
      <alignment horizontal="center" vertical="center"/>
    </xf>
    <xf numFmtId="0" fontId="18" fillId="11" borderId="13" xfId="0" applyFont="1" applyFill="1" applyBorder="1" applyAlignment="1" applyProtection="1">
      <alignment horizontal="center" vertical="center" wrapText="1"/>
    </xf>
    <xf numFmtId="0" fontId="18" fillId="11" borderId="14" xfId="0" applyFont="1" applyFill="1" applyBorder="1" applyAlignment="1" applyProtection="1">
      <alignment horizontal="center" vertical="center" wrapText="1"/>
    </xf>
    <xf numFmtId="0" fontId="18" fillId="11" borderId="15" xfId="0" applyFont="1" applyFill="1" applyBorder="1" applyAlignment="1" applyProtection="1">
      <alignment horizontal="center" vertical="center" wrapText="1"/>
    </xf>
    <xf numFmtId="0" fontId="18" fillId="12" borderId="13" xfId="0" applyFont="1" applyFill="1" applyBorder="1" applyAlignment="1" applyProtection="1">
      <alignment horizontal="center" vertical="center" wrapText="1"/>
    </xf>
    <xf numFmtId="0" fontId="18" fillId="12" borderId="14" xfId="0" applyFont="1" applyFill="1" applyBorder="1" applyAlignment="1" applyProtection="1">
      <alignment horizontal="center" vertical="center" wrapText="1"/>
    </xf>
    <xf numFmtId="0" fontId="18" fillId="12" borderId="45" xfId="0" applyFont="1" applyFill="1" applyBorder="1" applyAlignment="1" applyProtection="1">
      <alignment horizontal="center" vertical="center" wrapText="1"/>
    </xf>
    <xf numFmtId="0" fontId="37" fillId="0" borderId="0" xfId="0" applyFont="1" applyBorder="1" applyAlignment="1" applyProtection="1">
      <alignment horizontal="center" vertical="top" wrapText="1"/>
    </xf>
    <xf numFmtId="0" fontId="8" fillId="16" borderId="71" xfId="0" applyFont="1" applyFill="1" applyBorder="1" applyAlignment="1" applyProtection="1">
      <alignment horizontal="center" vertical="center" wrapText="1"/>
    </xf>
    <xf numFmtId="0" fontId="8" fillId="16" borderId="14" xfId="0" applyFont="1" applyFill="1" applyBorder="1" applyAlignment="1" applyProtection="1">
      <alignment horizontal="center" vertical="center" wrapText="1"/>
    </xf>
    <xf numFmtId="0" fontId="8" fillId="16" borderId="15" xfId="0" applyFont="1" applyFill="1" applyBorder="1" applyAlignment="1" applyProtection="1">
      <alignment horizontal="center" vertical="center" wrapText="1"/>
    </xf>
    <xf numFmtId="0" fontId="16" fillId="16" borderId="13" xfId="0" applyFont="1" applyFill="1" applyBorder="1" applyAlignment="1" applyProtection="1">
      <alignment horizontal="center" vertical="center" wrapText="1"/>
    </xf>
    <xf numFmtId="0" fontId="16" fillId="16" borderId="14" xfId="0" applyFont="1" applyFill="1" applyBorder="1" applyAlignment="1" applyProtection="1">
      <alignment horizontal="center" vertical="center" wrapText="1"/>
    </xf>
    <xf numFmtId="0" fontId="16" fillId="16" borderId="45" xfId="0" applyFont="1" applyFill="1" applyBorder="1" applyAlignment="1" applyProtection="1">
      <alignment horizontal="center" vertical="center" wrapText="1"/>
    </xf>
    <xf numFmtId="0" fontId="16" fillId="16" borderId="15" xfId="0" applyFont="1" applyFill="1" applyBorder="1" applyAlignment="1" applyProtection="1">
      <alignment horizontal="center" vertical="center" wrapText="1"/>
    </xf>
    <xf numFmtId="0" fontId="14" fillId="11" borderId="40" xfId="0" applyFont="1" applyFill="1" applyBorder="1" applyAlignment="1" applyProtection="1">
      <alignment horizontal="center" vertical="center" wrapText="1"/>
    </xf>
    <xf numFmtId="0" fontId="14" fillId="11" borderId="11" xfId="0" applyFont="1" applyFill="1" applyBorder="1" applyAlignment="1" applyProtection="1">
      <alignment horizontal="center" vertical="center" wrapText="1"/>
    </xf>
    <xf numFmtId="0" fontId="14" fillId="11" borderId="41" xfId="0" applyFont="1" applyFill="1" applyBorder="1" applyAlignment="1" applyProtection="1">
      <alignment horizontal="center" vertical="center" wrapText="1"/>
    </xf>
    <xf numFmtId="0" fontId="15" fillId="2" borderId="46" xfId="0" applyFont="1" applyFill="1" applyBorder="1" applyAlignment="1" applyProtection="1">
      <alignment horizontal="left" vertical="center" wrapText="1"/>
    </xf>
    <xf numFmtId="0" fontId="15" fillId="2" borderId="33" xfId="0" applyFont="1" applyFill="1" applyBorder="1" applyAlignment="1" applyProtection="1">
      <alignment horizontal="left" vertical="center" wrapText="1"/>
    </xf>
    <xf numFmtId="0" fontId="15" fillId="2" borderId="53" xfId="0" applyFont="1" applyFill="1" applyBorder="1" applyAlignment="1" applyProtection="1">
      <alignment horizontal="left" vertical="center" wrapText="1"/>
    </xf>
    <xf numFmtId="0" fontId="0" fillId="5" borderId="44" xfId="0" applyFill="1" applyBorder="1" applyAlignment="1" applyProtection="1">
      <alignment horizontal="center"/>
    </xf>
    <xf numFmtId="0" fontId="0" fillId="5" borderId="29" xfId="0" applyFill="1" applyBorder="1" applyAlignment="1" applyProtection="1">
      <alignment horizontal="center"/>
    </xf>
    <xf numFmtId="0" fontId="0" fillId="5" borderId="52" xfId="0" applyFill="1" applyBorder="1" applyAlignment="1" applyProtection="1">
      <alignment horizontal="center"/>
    </xf>
    <xf numFmtId="0" fontId="13" fillId="3" borderId="40" xfId="0"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0" fontId="13" fillId="3" borderId="41"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9" fillId="3" borderId="2" xfId="0" applyFont="1" applyFill="1" applyBorder="1" applyAlignment="1" applyProtection="1">
      <alignment horizontal="center" vertical="center"/>
    </xf>
    <xf numFmtId="0" fontId="18" fillId="11" borderId="37" xfId="0" applyFont="1" applyFill="1" applyBorder="1" applyAlignment="1" applyProtection="1">
      <alignment horizontal="center" vertical="center"/>
    </xf>
    <xf numFmtId="0" fontId="18" fillId="11" borderId="38" xfId="0" applyFont="1" applyFill="1" applyBorder="1" applyAlignment="1" applyProtection="1">
      <alignment horizontal="center" vertical="center"/>
    </xf>
    <xf numFmtId="0" fontId="18" fillId="11" borderId="39" xfId="0" applyFont="1" applyFill="1" applyBorder="1" applyAlignment="1" applyProtection="1">
      <alignment horizontal="center" vertical="center"/>
    </xf>
    <xf numFmtId="0" fontId="18" fillId="12" borderId="37" xfId="0" applyFont="1" applyFill="1" applyBorder="1" applyAlignment="1" applyProtection="1">
      <alignment horizontal="center" vertical="center"/>
    </xf>
    <xf numFmtId="0" fontId="18" fillId="12" borderId="38" xfId="0" applyFont="1" applyFill="1" applyBorder="1" applyAlignment="1" applyProtection="1">
      <alignment horizontal="center" vertical="center"/>
    </xf>
    <xf numFmtId="0" fontId="18" fillId="12" borderId="47" xfId="0" applyFont="1" applyFill="1" applyBorder="1" applyAlignment="1" applyProtection="1">
      <alignment horizontal="center" vertical="center"/>
    </xf>
    <xf numFmtId="0" fontId="0" fillId="0" borderId="10" xfId="0" applyBorder="1" applyAlignment="1" applyProtection="1">
      <alignment horizontal="center"/>
    </xf>
    <xf numFmtId="0" fontId="38" fillId="3" borderId="10"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38" fillId="3" borderId="10"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wrapText="1"/>
    </xf>
    <xf numFmtId="0" fontId="14" fillId="11" borderId="40" xfId="0" applyFont="1" applyFill="1" applyBorder="1" applyAlignment="1" applyProtection="1">
      <alignment horizontal="center" vertical="center"/>
    </xf>
    <xf numFmtId="0" fontId="14" fillId="11" borderId="11" xfId="0" applyFont="1" applyFill="1" applyBorder="1" applyAlignment="1" applyProtection="1">
      <alignment horizontal="center" vertical="center"/>
    </xf>
    <xf numFmtId="0" fontId="14" fillId="11" borderId="41" xfId="0" applyFont="1" applyFill="1" applyBorder="1" applyAlignment="1" applyProtection="1">
      <alignment horizontal="center" vertical="center"/>
    </xf>
    <xf numFmtId="0" fontId="15" fillId="0" borderId="46" xfId="0" applyFont="1" applyFill="1" applyBorder="1" applyAlignment="1" applyProtection="1">
      <alignment horizontal="left" vertical="center" wrapText="1"/>
    </xf>
    <xf numFmtId="0" fontId="15" fillId="0" borderId="33" xfId="0" applyFont="1" applyFill="1" applyBorder="1" applyAlignment="1" applyProtection="1">
      <alignment horizontal="left" vertical="center" wrapText="1"/>
    </xf>
    <xf numFmtId="0" fontId="15" fillId="0" borderId="53" xfId="0" applyFont="1" applyFill="1" applyBorder="1" applyAlignment="1" applyProtection="1">
      <alignment horizontal="left" vertical="center" wrapText="1"/>
    </xf>
    <xf numFmtId="0" fontId="15" fillId="0" borderId="46" xfId="0" applyFont="1" applyBorder="1" applyAlignment="1" applyProtection="1">
      <alignment horizontal="left" vertical="top" wrapText="1"/>
    </xf>
    <xf numFmtId="0" fontId="15" fillId="0" borderId="33" xfId="0" applyFont="1" applyBorder="1" applyAlignment="1" applyProtection="1">
      <alignment horizontal="left" vertical="top" wrapText="1"/>
    </xf>
    <xf numFmtId="0" fontId="15" fillId="0" borderId="53" xfId="0" applyFont="1" applyBorder="1" applyAlignment="1" applyProtection="1">
      <alignment horizontal="left" vertical="top" wrapText="1"/>
    </xf>
    <xf numFmtId="0" fontId="10" fillId="3" borderId="1" xfId="0" applyFont="1" applyFill="1" applyBorder="1" applyAlignment="1" applyProtection="1">
      <alignment horizontal="center" vertical="center" wrapText="1"/>
    </xf>
    <xf numFmtId="0" fontId="10" fillId="3" borderId="69" xfId="0" applyFont="1" applyFill="1" applyBorder="1" applyAlignment="1" applyProtection="1">
      <alignment horizontal="center" vertical="center" wrapText="1"/>
    </xf>
    <xf numFmtId="0" fontId="10" fillId="3" borderId="2" xfId="0" applyFont="1" applyFill="1" applyBorder="1" applyAlignment="1" applyProtection="1">
      <alignment horizontal="center" vertical="center" wrapText="1"/>
    </xf>
    <xf numFmtId="0" fontId="46" fillId="4" borderId="1" xfId="0" applyFont="1" applyFill="1" applyBorder="1" applyAlignment="1" applyProtection="1">
      <alignment horizontal="center" vertical="center"/>
    </xf>
    <xf numFmtId="0" fontId="46" fillId="4" borderId="69" xfId="0" applyFont="1" applyFill="1" applyBorder="1" applyAlignment="1" applyProtection="1">
      <alignment horizontal="center" vertical="center"/>
    </xf>
    <xf numFmtId="0" fontId="46" fillId="4" borderId="2" xfId="0" applyFont="1" applyFill="1" applyBorder="1" applyAlignment="1" applyProtection="1">
      <alignment horizontal="center" vertical="center"/>
    </xf>
    <xf numFmtId="0" fontId="38" fillId="3" borderId="69" xfId="0" applyFont="1" applyFill="1" applyBorder="1" applyAlignment="1" applyProtection="1">
      <alignment horizontal="center" vertical="center" wrapText="1"/>
    </xf>
    <xf numFmtId="0" fontId="38" fillId="3" borderId="2" xfId="0" applyFont="1" applyFill="1" applyBorder="1" applyAlignment="1" applyProtection="1">
      <alignment horizontal="center" vertical="center" wrapText="1"/>
    </xf>
    <xf numFmtId="0" fontId="38" fillId="3" borderId="69" xfId="0" applyFont="1" applyFill="1" applyBorder="1" applyAlignment="1" applyProtection="1">
      <alignment horizontal="center" vertical="center"/>
    </xf>
    <xf numFmtId="0" fontId="21" fillId="3" borderId="1" xfId="0" applyFont="1" applyFill="1" applyBorder="1" applyAlignment="1" applyProtection="1">
      <alignment horizontal="center" vertical="center"/>
    </xf>
    <xf numFmtId="0" fontId="21" fillId="3" borderId="2" xfId="0" applyFont="1" applyFill="1" applyBorder="1" applyAlignment="1" applyProtection="1">
      <alignment horizontal="center" vertical="center"/>
    </xf>
    <xf numFmtId="0" fontId="38" fillId="3" borderId="1" xfId="0" applyFont="1" applyFill="1" applyBorder="1" applyAlignment="1" applyProtection="1">
      <alignment horizontal="center" vertical="center"/>
    </xf>
    <xf numFmtId="0" fontId="38" fillId="3" borderId="2" xfId="0" applyFont="1" applyFill="1" applyBorder="1" applyAlignment="1" applyProtection="1">
      <alignment horizontal="center" vertical="center"/>
    </xf>
    <xf numFmtId="0" fontId="9" fillId="3" borderId="69" xfId="0" applyFont="1" applyFill="1" applyBorder="1" applyAlignment="1" applyProtection="1">
      <alignment horizontal="center" vertical="center"/>
    </xf>
    <xf numFmtId="0" fontId="8" fillId="27" borderId="13" xfId="0" applyFont="1" applyFill="1" applyBorder="1" applyAlignment="1" applyProtection="1">
      <alignment horizontal="center"/>
    </xf>
    <xf numFmtId="0" fontId="8" fillId="27" borderId="14" xfId="0" applyFont="1" applyFill="1" applyBorder="1" applyAlignment="1" applyProtection="1">
      <alignment horizontal="center"/>
    </xf>
    <xf numFmtId="0" fontId="8" fillId="27" borderId="15" xfId="0" applyFont="1" applyFill="1" applyBorder="1" applyAlignment="1" applyProtection="1">
      <alignment horizontal="center"/>
    </xf>
    <xf numFmtId="0" fontId="14" fillId="21" borderId="13" xfId="0" applyFont="1" applyFill="1" applyBorder="1" applyAlignment="1" applyProtection="1">
      <alignment horizontal="center"/>
    </xf>
    <xf numFmtId="0" fontId="14" fillId="21" borderId="14" xfId="0" applyFont="1" applyFill="1" applyBorder="1" applyAlignment="1" applyProtection="1">
      <alignment horizontal="center"/>
    </xf>
    <xf numFmtId="0" fontId="14" fillId="21" borderId="45" xfId="0" applyFont="1" applyFill="1" applyBorder="1" applyAlignment="1" applyProtection="1">
      <alignment horizontal="center"/>
    </xf>
    <xf numFmtId="0" fontId="13" fillId="3" borderId="13" xfId="0" applyFont="1" applyFill="1" applyBorder="1" applyAlignment="1" applyProtection="1">
      <alignment horizontal="center" vertic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15" fillId="0" borderId="45" xfId="0" applyFont="1" applyFill="1" applyBorder="1" applyAlignment="1" applyProtection="1">
      <alignment horizontal="center"/>
    </xf>
    <xf numFmtId="0" fontId="35" fillId="0" borderId="21" xfId="0" applyFont="1" applyBorder="1" applyAlignment="1" applyProtection="1">
      <alignment horizontal="left" vertical="center" wrapText="1"/>
    </xf>
    <xf numFmtId="0" fontId="35" fillId="0" borderId="22" xfId="0" applyFont="1" applyBorder="1" applyAlignment="1" applyProtection="1">
      <alignment horizontal="left" vertical="center" wrapText="1"/>
    </xf>
    <xf numFmtId="0" fontId="35" fillId="0" borderId="23" xfId="0" applyFont="1" applyBorder="1" applyAlignment="1" applyProtection="1">
      <alignment horizontal="left" vertical="center" wrapText="1"/>
    </xf>
    <xf numFmtId="0" fontId="35" fillId="0" borderId="24" xfId="0" applyFont="1" applyBorder="1" applyAlignment="1" applyProtection="1">
      <alignment horizontal="left" vertical="center" wrapText="1"/>
    </xf>
    <xf numFmtId="0" fontId="35" fillId="0" borderId="0" xfId="0" applyFont="1" applyBorder="1" applyAlignment="1" applyProtection="1">
      <alignment horizontal="left" vertical="center" wrapText="1"/>
    </xf>
    <xf numFmtId="0" fontId="35" fillId="0" borderId="25" xfId="0" applyFont="1" applyBorder="1" applyAlignment="1" applyProtection="1">
      <alignment horizontal="left" vertical="center" wrapText="1"/>
    </xf>
    <xf numFmtId="0" fontId="35" fillId="0" borderId="34" xfId="0" applyFont="1" applyBorder="1" applyAlignment="1" applyProtection="1">
      <alignment horizontal="left" vertical="center" wrapText="1"/>
    </xf>
    <xf numFmtId="0" fontId="35" fillId="0" borderId="35" xfId="0" applyFont="1" applyBorder="1" applyAlignment="1" applyProtection="1">
      <alignment horizontal="left" vertical="center" wrapText="1"/>
    </xf>
    <xf numFmtId="0" fontId="35" fillId="0" borderId="36" xfId="0" applyFont="1" applyBorder="1" applyAlignment="1" applyProtection="1">
      <alignment horizontal="left" vertical="center" wrapText="1"/>
    </xf>
    <xf numFmtId="0" fontId="48" fillId="2" borderId="13" xfId="0" applyFont="1" applyFill="1" applyBorder="1" applyAlignment="1" applyProtection="1">
      <alignment horizontal="center" vertical="top"/>
    </xf>
    <xf numFmtId="0" fontId="48" fillId="2" borderId="14" xfId="0" applyFont="1" applyFill="1" applyBorder="1" applyAlignment="1" applyProtection="1">
      <alignment horizontal="center" vertical="top"/>
    </xf>
    <xf numFmtId="0" fontId="48" fillId="2" borderId="45" xfId="0" applyFont="1" applyFill="1" applyBorder="1" applyAlignment="1" applyProtection="1">
      <alignment horizontal="center" vertical="top"/>
    </xf>
    <xf numFmtId="0" fontId="29" fillId="22" borderId="13" xfId="0" applyFont="1" applyFill="1" applyBorder="1" applyAlignment="1" applyProtection="1">
      <alignment horizontal="center" vertical="center"/>
    </xf>
    <xf numFmtId="0" fontId="29" fillId="22" borderId="14" xfId="0" applyFont="1" applyFill="1" applyBorder="1" applyAlignment="1" applyProtection="1">
      <alignment horizontal="center" vertical="center"/>
    </xf>
    <xf numFmtId="0" fontId="29" fillId="22" borderId="15" xfId="0" applyFont="1" applyFill="1" applyBorder="1" applyAlignment="1" applyProtection="1">
      <alignment horizontal="center" vertical="center"/>
    </xf>
    <xf numFmtId="0" fontId="16" fillId="22" borderId="13" xfId="0" applyFont="1" applyFill="1" applyBorder="1" applyAlignment="1" applyProtection="1">
      <alignment horizontal="center" vertical="center"/>
    </xf>
    <xf numFmtId="0" fontId="16" fillId="22" borderId="14" xfId="0" applyFont="1" applyFill="1" applyBorder="1" applyAlignment="1" applyProtection="1">
      <alignment horizontal="center" vertical="center"/>
    </xf>
    <xf numFmtId="0" fontId="16" fillId="22" borderId="15" xfId="0" applyFont="1" applyFill="1" applyBorder="1" applyAlignment="1" applyProtection="1">
      <alignment horizontal="center" vertical="center"/>
    </xf>
    <xf numFmtId="0" fontId="8" fillId="5" borderId="71" xfId="0" applyFont="1" applyFill="1" applyBorder="1" applyAlignment="1" applyProtection="1">
      <alignment horizontal="center" vertical="center" textRotation="90"/>
    </xf>
    <xf numFmtId="0" fontId="8" fillId="5" borderId="14" xfId="0" applyFont="1" applyFill="1" applyBorder="1" applyAlignment="1" applyProtection="1">
      <alignment horizontal="center" vertical="center" textRotation="90"/>
    </xf>
    <xf numFmtId="0" fontId="8" fillId="5" borderId="45" xfId="0" applyFont="1" applyFill="1" applyBorder="1" applyAlignment="1" applyProtection="1">
      <alignment horizontal="center" vertical="center" textRotation="90"/>
    </xf>
    <xf numFmtId="0" fontId="8" fillId="3" borderId="16" xfId="0" applyFont="1" applyFill="1" applyBorder="1" applyAlignment="1" applyProtection="1">
      <alignment horizontal="center" vertical="center" textRotation="90" wrapText="1"/>
    </xf>
    <xf numFmtId="0" fontId="8" fillId="3" borderId="17" xfId="0" applyFont="1" applyFill="1" applyBorder="1" applyAlignment="1" applyProtection="1">
      <alignment horizontal="center" vertical="center" textRotation="90" wrapText="1"/>
    </xf>
    <xf numFmtId="0" fontId="8" fillId="3" borderId="18" xfId="0" applyFont="1" applyFill="1" applyBorder="1" applyAlignment="1" applyProtection="1">
      <alignment horizontal="center" vertical="center" textRotation="90" wrapText="1"/>
    </xf>
    <xf numFmtId="0" fontId="8" fillId="3" borderId="40" xfId="0" applyFont="1" applyFill="1" applyBorder="1" applyAlignment="1" applyProtection="1">
      <alignment horizontal="center" vertical="center" textRotation="90"/>
    </xf>
    <xf numFmtId="0" fontId="8" fillId="22" borderId="13" xfId="0" applyFont="1" applyFill="1" applyBorder="1" applyAlignment="1" applyProtection="1">
      <alignment horizontal="center"/>
    </xf>
    <xf numFmtId="0" fontId="8" fillId="22" borderId="14" xfId="0" applyFont="1" applyFill="1" applyBorder="1" applyAlignment="1" applyProtection="1">
      <alignment horizontal="center"/>
    </xf>
    <xf numFmtId="0" fontId="8" fillId="22" borderId="15" xfId="0" applyFont="1" applyFill="1" applyBorder="1" applyAlignment="1" applyProtection="1">
      <alignment horizontal="center"/>
    </xf>
    <xf numFmtId="0" fontId="16" fillId="27" borderId="13" xfId="0" applyFont="1" applyFill="1" applyBorder="1" applyAlignment="1" applyProtection="1">
      <alignment horizontal="center" vertical="center"/>
    </xf>
    <xf numFmtId="0" fontId="16" fillId="27" borderId="14" xfId="0" applyFont="1" applyFill="1" applyBorder="1" applyAlignment="1" applyProtection="1">
      <alignment horizontal="center" vertical="center"/>
    </xf>
    <xf numFmtId="0" fontId="16" fillId="27" borderId="15" xfId="0" applyFont="1" applyFill="1" applyBorder="1" applyAlignment="1" applyProtection="1">
      <alignment horizontal="center" vertical="center"/>
    </xf>
    <xf numFmtId="0" fontId="51" fillId="0" borderId="13" xfId="0" applyFont="1" applyFill="1" applyBorder="1" applyAlignment="1" applyProtection="1">
      <alignment horizontal="center"/>
    </xf>
    <xf numFmtId="0" fontId="51" fillId="0" borderId="14" xfId="0" applyFont="1" applyFill="1" applyBorder="1" applyAlignment="1" applyProtection="1">
      <alignment horizontal="center"/>
    </xf>
    <xf numFmtId="0" fontId="51" fillId="0" borderId="15" xfId="0" applyFont="1" applyFill="1" applyBorder="1" applyAlignment="1" applyProtection="1">
      <alignment horizontal="center"/>
    </xf>
    <xf numFmtId="0" fontId="49" fillId="0" borderId="63" xfId="0" applyFont="1" applyBorder="1" applyAlignment="1" applyProtection="1">
      <alignment horizontal="left" vertical="top" wrapText="1"/>
    </xf>
    <xf numFmtId="0" fontId="49" fillId="0" borderId="64" xfId="0" applyFont="1" applyBorder="1" applyAlignment="1" applyProtection="1">
      <alignment horizontal="left" vertical="top" wrapText="1"/>
    </xf>
    <xf numFmtId="0" fontId="49" fillId="0" borderId="65" xfId="0" applyFont="1" applyBorder="1" applyAlignment="1" applyProtection="1">
      <alignment horizontal="left" vertical="top" wrapText="1"/>
    </xf>
    <xf numFmtId="0" fontId="49" fillId="0" borderId="57" xfId="0" applyFont="1" applyBorder="1" applyAlignment="1" applyProtection="1">
      <alignment horizontal="left" vertical="top" wrapText="1"/>
    </xf>
    <xf numFmtId="0" fontId="49" fillId="0" borderId="58" xfId="0" applyFont="1" applyBorder="1" applyAlignment="1" applyProtection="1">
      <alignment horizontal="left" vertical="top" wrapText="1"/>
    </xf>
    <xf numFmtId="0" fontId="49" fillId="0" borderId="59" xfId="0" applyFont="1" applyBorder="1" applyAlignment="1" applyProtection="1">
      <alignment horizontal="left" vertical="top" wrapText="1"/>
    </xf>
    <xf numFmtId="0" fontId="49" fillId="0" borderId="54" xfId="0" applyFont="1" applyBorder="1" applyAlignment="1" applyProtection="1">
      <alignment horizontal="left" vertical="top" wrapText="1"/>
    </xf>
    <xf numFmtId="0" fontId="49" fillId="0" borderId="55" xfId="0" applyFont="1" applyBorder="1" applyAlignment="1" applyProtection="1">
      <alignment horizontal="left" vertical="top" wrapText="1"/>
    </xf>
    <xf numFmtId="0" fontId="49" fillId="0" borderId="56" xfId="0" applyFont="1" applyBorder="1" applyAlignment="1" applyProtection="1">
      <alignment horizontal="left" vertical="top" wrapText="1"/>
    </xf>
    <xf numFmtId="0" fontId="49" fillId="0" borderId="60" xfId="0" applyFont="1" applyBorder="1" applyAlignment="1" applyProtection="1">
      <alignment horizontal="left" vertical="top" wrapText="1"/>
    </xf>
    <xf numFmtId="0" fontId="49" fillId="0" borderId="61" xfId="0" applyFont="1" applyBorder="1" applyAlignment="1" applyProtection="1">
      <alignment horizontal="left" vertical="top" wrapText="1"/>
    </xf>
    <xf numFmtId="0" fontId="49" fillId="0" borderId="62" xfId="0" applyFont="1" applyBorder="1" applyAlignment="1" applyProtection="1">
      <alignment horizontal="left" vertical="top" wrapText="1"/>
    </xf>
    <xf numFmtId="0" fontId="8" fillId="5" borderId="51" xfId="0" applyFont="1" applyFill="1" applyBorder="1" applyAlignment="1" applyProtection="1">
      <alignment horizontal="center" vertical="center" textRotation="90" wrapText="1"/>
    </xf>
    <xf numFmtId="0" fontId="8" fillId="5" borderId="18" xfId="0" applyFont="1" applyFill="1" applyBorder="1" applyAlignment="1" applyProtection="1">
      <alignment horizontal="center" vertical="center" textRotation="90" wrapText="1"/>
    </xf>
    <xf numFmtId="0" fontId="8" fillId="5" borderId="74" xfId="0" applyFont="1" applyFill="1" applyBorder="1" applyAlignment="1" applyProtection="1">
      <alignment horizontal="center" vertical="center" textRotation="90" wrapText="1"/>
    </xf>
    <xf numFmtId="0" fontId="49" fillId="0" borderId="66" xfId="0" applyFont="1" applyBorder="1" applyAlignment="1" applyProtection="1">
      <alignment horizontal="left" vertical="top" wrapText="1"/>
    </xf>
    <xf numFmtId="0" fontId="49" fillId="0" borderId="67" xfId="0" applyFont="1" applyBorder="1" applyAlignment="1" applyProtection="1">
      <alignment horizontal="left" vertical="top" wrapText="1"/>
    </xf>
    <xf numFmtId="0" fontId="49" fillId="0" borderId="68" xfId="0" applyFont="1" applyBorder="1" applyAlignment="1" applyProtection="1">
      <alignment horizontal="left" vertical="top" wrapText="1"/>
    </xf>
    <xf numFmtId="0" fontId="8" fillId="2" borderId="17" xfId="0" applyFont="1" applyFill="1" applyBorder="1" applyAlignment="1" applyProtection="1">
      <alignment horizontal="center" vertical="center" textRotation="90" wrapText="1"/>
    </xf>
    <xf numFmtId="0" fontId="8" fillId="27" borderId="13" xfId="0" applyFont="1" applyFill="1" applyBorder="1" applyAlignment="1" applyProtection="1">
      <alignment horizontal="center" vertical="center" wrapText="1"/>
    </xf>
    <xf numFmtId="0" fontId="8" fillId="27" borderId="14" xfId="0" applyFont="1" applyFill="1" applyBorder="1" applyAlignment="1" applyProtection="1">
      <alignment horizontal="center" vertical="center" wrapText="1"/>
    </xf>
    <xf numFmtId="0" fontId="8" fillId="27" borderId="15" xfId="0" applyFont="1" applyFill="1" applyBorder="1" applyAlignment="1" applyProtection="1">
      <alignment horizontal="center" vertical="center" wrapText="1"/>
    </xf>
    <xf numFmtId="0" fontId="39" fillId="22" borderId="13" xfId="0" applyFont="1" applyFill="1" applyBorder="1" applyAlignment="1" applyProtection="1">
      <alignment horizontal="center"/>
    </xf>
    <xf numFmtId="0" fontId="39" fillId="22" borderId="14" xfId="0" applyFont="1" applyFill="1" applyBorder="1" applyAlignment="1" applyProtection="1">
      <alignment horizontal="center"/>
    </xf>
    <xf numFmtId="0" fontId="39" fillId="22" borderId="15" xfId="0" applyFont="1" applyFill="1" applyBorder="1" applyAlignment="1" applyProtection="1">
      <alignment horizontal="center"/>
    </xf>
    <xf numFmtId="0" fontId="8" fillId="15" borderId="9" xfId="0" applyFont="1" applyFill="1" applyBorder="1" applyAlignment="1" applyProtection="1">
      <alignment horizontal="center" vertical="center"/>
    </xf>
    <xf numFmtId="0" fontId="9" fillId="27" borderId="1" xfId="0" applyFont="1" applyFill="1" applyBorder="1" applyAlignment="1" applyProtection="1">
      <alignment horizontal="center" vertical="center"/>
    </xf>
    <xf numFmtId="0" fontId="9" fillId="27" borderId="69" xfId="0" applyFont="1" applyFill="1" applyBorder="1" applyAlignment="1" applyProtection="1">
      <alignment horizontal="center" vertical="center"/>
    </xf>
    <xf numFmtId="0" fontId="9" fillId="27" borderId="2" xfId="0" applyFont="1" applyFill="1" applyBorder="1" applyAlignment="1" applyProtection="1">
      <alignment horizontal="center" vertical="center"/>
    </xf>
    <xf numFmtId="0" fontId="9" fillId="15" borderId="1" xfId="0" applyFont="1" applyFill="1" applyBorder="1" applyAlignment="1" applyProtection="1">
      <alignment horizontal="center" vertical="center"/>
    </xf>
    <xf numFmtId="0" fontId="9" fillId="15" borderId="69" xfId="0" applyFont="1" applyFill="1" applyBorder="1" applyAlignment="1" applyProtection="1">
      <alignment horizontal="center" vertical="center"/>
    </xf>
    <xf numFmtId="0" fontId="9" fillId="15" borderId="2" xfId="0" applyFont="1" applyFill="1" applyBorder="1" applyAlignment="1" applyProtection="1">
      <alignment horizontal="center" vertical="center"/>
    </xf>
    <xf numFmtId="0" fontId="0" fillId="0" borderId="70" xfId="0" applyBorder="1" applyAlignment="1" applyProtection="1">
      <alignment horizontal="center"/>
    </xf>
    <xf numFmtId="0" fontId="45" fillId="0" borderId="1"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35" fillId="0" borderId="26" xfId="0" applyFont="1" applyBorder="1" applyAlignment="1" applyProtection="1">
      <alignment horizontal="left" vertical="center" wrapText="1"/>
    </xf>
    <xf numFmtId="0" fontId="35" fillId="0" borderId="27" xfId="0" applyFont="1" applyBorder="1" applyAlignment="1" applyProtection="1">
      <alignment horizontal="left" vertical="center" wrapText="1"/>
    </xf>
    <xf numFmtId="0" fontId="35" fillId="0" borderId="28" xfId="0" applyFont="1" applyBorder="1" applyAlignment="1" applyProtection="1">
      <alignment horizontal="left" vertical="center" wrapText="1"/>
    </xf>
    <xf numFmtId="0" fontId="35" fillId="0" borderId="30" xfId="0" applyFont="1" applyBorder="1" applyAlignment="1" applyProtection="1">
      <alignment horizontal="left" vertical="center" wrapText="1"/>
    </xf>
    <xf numFmtId="0" fontId="35" fillId="0" borderId="31" xfId="0" applyFont="1" applyBorder="1" applyAlignment="1" applyProtection="1">
      <alignment horizontal="left" vertical="center" wrapText="1"/>
    </xf>
    <xf numFmtId="0" fontId="35" fillId="0" borderId="32" xfId="0" applyFont="1" applyBorder="1" applyAlignment="1" applyProtection="1">
      <alignment horizontal="left" vertical="center" wrapText="1"/>
    </xf>
    <xf numFmtId="0" fontId="0" fillId="2" borderId="11" xfId="0" applyFont="1" applyFill="1" applyBorder="1" applyAlignment="1" applyProtection="1">
      <alignment horizontal="left" vertical="top" wrapText="1"/>
    </xf>
    <xf numFmtId="0" fontId="0" fillId="2" borderId="41" xfId="0" applyFont="1" applyFill="1" applyBorder="1" applyAlignment="1" applyProtection="1">
      <alignment horizontal="left" vertical="top" wrapText="1"/>
    </xf>
    <xf numFmtId="0" fontId="8" fillId="3" borderId="21" xfId="0" applyFont="1" applyFill="1" applyBorder="1" applyAlignment="1" applyProtection="1">
      <alignment horizontal="center" vertical="center" wrapText="1"/>
    </xf>
    <xf numFmtId="0" fontId="8" fillId="3" borderId="22" xfId="0" applyFont="1" applyFill="1" applyBorder="1" applyAlignment="1" applyProtection="1">
      <alignment horizontal="center" vertical="center" wrapText="1"/>
    </xf>
    <xf numFmtId="0" fontId="8" fillId="3" borderId="42" xfId="0" applyFont="1" applyFill="1" applyBorder="1" applyAlignment="1" applyProtection="1">
      <alignment horizontal="center" vertical="center" wrapText="1"/>
    </xf>
    <xf numFmtId="0" fontId="8" fillId="3" borderId="26" xfId="0" applyFont="1" applyFill="1" applyBorder="1" applyAlignment="1" applyProtection="1">
      <alignment horizontal="center" vertical="center" wrapText="1"/>
    </xf>
    <xf numFmtId="0" fontId="8" fillId="3" borderId="27" xfId="0" applyFont="1" applyFill="1" applyBorder="1" applyAlignment="1" applyProtection="1">
      <alignment horizontal="center" vertical="center" wrapText="1"/>
    </xf>
    <xf numFmtId="0" fontId="8" fillId="3" borderId="43"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xf>
    <xf numFmtId="0" fontId="8" fillId="3" borderId="22" xfId="0" applyFont="1" applyFill="1" applyBorder="1" applyAlignment="1" applyProtection="1">
      <alignment horizontal="center" vertical="center"/>
    </xf>
    <xf numFmtId="0" fontId="8" fillId="3" borderId="23" xfId="0" applyFont="1" applyFill="1" applyBorder="1" applyAlignment="1" applyProtection="1">
      <alignment horizontal="center" vertical="center"/>
    </xf>
    <xf numFmtId="0" fontId="8" fillId="3" borderId="26" xfId="0" applyFont="1" applyFill="1" applyBorder="1" applyAlignment="1" applyProtection="1">
      <alignment horizontal="center" vertical="center"/>
    </xf>
    <xf numFmtId="0" fontId="8" fillId="3" borderId="27" xfId="0" applyFont="1" applyFill="1" applyBorder="1" applyAlignment="1" applyProtection="1">
      <alignment horizontal="center" vertical="center"/>
    </xf>
    <xf numFmtId="0" fontId="8" fillId="3" borderId="28" xfId="0" applyFont="1" applyFill="1" applyBorder="1" applyAlignment="1" applyProtection="1">
      <alignment horizontal="center" vertical="center"/>
    </xf>
    <xf numFmtId="0" fontId="15" fillId="21" borderId="37" xfId="0" applyFont="1" applyFill="1" applyBorder="1" applyAlignment="1" applyProtection="1">
      <alignment horizontal="center" vertical="center"/>
    </xf>
    <xf numFmtId="0" fontId="15" fillId="21" borderId="38" xfId="0" applyFont="1" applyFill="1" applyBorder="1" applyAlignment="1" applyProtection="1">
      <alignment horizontal="center" vertical="center"/>
    </xf>
    <xf numFmtId="0" fontId="15" fillId="21" borderId="39" xfId="0" applyFont="1" applyFill="1" applyBorder="1" applyAlignment="1" applyProtection="1">
      <alignment horizontal="center" vertical="center"/>
    </xf>
    <xf numFmtId="0" fontId="15" fillId="2" borderId="13" xfId="0" applyFont="1" applyFill="1" applyBorder="1" applyAlignment="1" applyProtection="1">
      <alignment horizontal="center" vertical="center"/>
    </xf>
    <xf numFmtId="0" fontId="15" fillId="2" borderId="14" xfId="0" applyFont="1" applyFill="1" applyBorder="1" applyAlignment="1" applyProtection="1">
      <alignment horizontal="center" vertical="center"/>
    </xf>
    <xf numFmtId="0" fontId="15" fillId="2" borderId="15" xfId="0" applyFont="1" applyFill="1" applyBorder="1" applyAlignment="1" applyProtection="1">
      <alignment horizontal="center" vertical="center"/>
    </xf>
    <xf numFmtId="0" fontId="47" fillId="2" borderId="13"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0" fontId="47" fillId="2" borderId="15" xfId="0" applyFont="1" applyFill="1" applyBorder="1" applyAlignment="1" applyProtection="1">
      <alignment horizontal="center" vertical="center"/>
    </xf>
    <xf numFmtId="0" fontId="28" fillId="26" borderId="13" xfId="0" applyFont="1" applyFill="1" applyBorder="1" applyAlignment="1" applyProtection="1">
      <alignment horizontal="center" wrapText="1"/>
    </xf>
    <xf numFmtId="0" fontId="28" fillId="26" borderId="14" xfId="0" applyFont="1" applyFill="1" applyBorder="1" applyAlignment="1" applyProtection="1">
      <alignment horizontal="center" wrapText="1"/>
    </xf>
    <xf numFmtId="0" fontId="28" fillId="26" borderId="15" xfId="0" applyFont="1" applyFill="1" applyBorder="1" applyAlignment="1" applyProtection="1">
      <alignment horizontal="center" wrapText="1"/>
    </xf>
    <xf numFmtId="0" fontId="25" fillId="6" borderId="40" xfId="0" applyFont="1" applyFill="1" applyBorder="1" applyAlignment="1" applyProtection="1">
      <alignment horizontal="center"/>
    </xf>
    <xf numFmtId="0" fontId="25" fillId="6" borderId="11" xfId="0" applyFont="1" applyFill="1" applyBorder="1" applyAlignment="1" applyProtection="1">
      <alignment horizontal="center"/>
    </xf>
    <xf numFmtId="0" fontId="25" fillId="6" borderId="41" xfId="0" applyFont="1" applyFill="1" applyBorder="1" applyAlignment="1" applyProtection="1">
      <alignment horizontal="center"/>
    </xf>
    <xf numFmtId="0" fontId="8" fillId="2" borderId="18" xfId="0" applyFont="1" applyFill="1" applyBorder="1" applyAlignment="1" applyProtection="1">
      <alignment horizontal="center" vertical="center" textRotation="90" wrapText="1"/>
    </xf>
    <xf numFmtId="0" fontId="38" fillId="3" borderId="40" xfId="0" applyFont="1" applyFill="1" applyBorder="1" applyAlignment="1" applyProtection="1">
      <alignment horizontal="center" vertical="center" textRotation="90"/>
    </xf>
    <xf numFmtId="0" fontId="13" fillId="3" borderId="11" xfId="0" applyFont="1" applyFill="1" applyBorder="1" applyAlignment="1" applyProtection="1">
      <alignment horizontal="center"/>
    </xf>
    <xf numFmtId="0" fontId="13" fillId="3" borderId="41" xfId="0" applyFont="1" applyFill="1" applyBorder="1" applyAlignment="1" applyProtection="1">
      <alignment horizontal="center"/>
    </xf>
    <xf numFmtId="0" fontId="52" fillId="21" borderId="11" xfId="0" applyFont="1" applyFill="1" applyBorder="1" applyAlignment="1" applyProtection="1">
      <alignment horizontal="center" vertical="center" wrapText="1"/>
    </xf>
    <xf numFmtId="0" fontId="52" fillId="21" borderId="41" xfId="0" applyFont="1" applyFill="1" applyBorder="1" applyAlignment="1" applyProtection="1">
      <alignment horizontal="center" vertical="center" wrapText="1"/>
    </xf>
    <xf numFmtId="0" fontId="29" fillId="21" borderId="11" xfId="0" applyFont="1" applyFill="1" applyBorder="1" applyAlignment="1" applyProtection="1">
      <alignment horizontal="center" vertical="center" wrapText="1"/>
    </xf>
    <xf numFmtId="0" fontId="29" fillId="21" borderId="41" xfId="0" applyFont="1" applyFill="1" applyBorder="1" applyAlignment="1" applyProtection="1">
      <alignment horizontal="center" vertical="center" wrapText="1"/>
    </xf>
    <xf numFmtId="0" fontId="39" fillId="3" borderId="40" xfId="0" applyFont="1" applyFill="1" applyBorder="1" applyAlignment="1" applyProtection="1">
      <alignment horizontal="center" vertical="center" textRotation="90" wrapText="1"/>
    </xf>
    <xf numFmtId="0" fontId="27" fillId="27" borderId="13" xfId="0" applyFont="1" applyFill="1" applyBorder="1" applyAlignment="1" applyProtection="1">
      <alignment horizontal="center" vertical="center"/>
    </xf>
    <xf numFmtId="0" fontId="27" fillId="27" borderId="14" xfId="0" applyFont="1" applyFill="1" applyBorder="1" applyAlignment="1" applyProtection="1">
      <alignment horizontal="center" vertical="center"/>
    </xf>
    <xf numFmtId="0" fontId="27" fillId="27" borderId="15" xfId="0" applyFont="1" applyFill="1" applyBorder="1" applyAlignment="1" applyProtection="1">
      <alignment horizontal="center" vertical="center"/>
    </xf>
    <xf numFmtId="0" fontId="8" fillId="2" borderId="11" xfId="0" applyFont="1" applyFill="1" applyBorder="1" applyAlignment="1" applyProtection="1">
      <alignment horizontal="center" vertical="center" textRotation="90"/>
    </xf>
    <xf numFmtId="0" fontId="26" fillId="21" borderId="13" xfId="0" applyFont="1" applyFill="1" applyBorder="1" applyAlignment="1" applyProtection="1">
      <alignment horizontal="center" vertical="center"/>
    </xf>
    <xf numFmtId="0" fontId="26" fillId="21" borderId="14" xfId="0" applyFont="1" applyFill="1" applyBorder="1" applyAlignment="1" applyProtection="1">
      <alignment horizontal="center" vertical="center"/>
    </xf>
    <xf numFmtId="0" fontId="26" fillId="21" borderId="45" xfId="0" applyFont="1" applyFill="1" applyBorder="1" applyAlignment="1" applyProtection="1">
      <alignment horizontal="center" vertical="center"/>
    </xf>
    <xf numFmtId="0" fontId="62" fillId="5" borderId="71" xfId="0" applyFont="1" applyFill="1" applyBorder="1" applyAlignment="1" applyProtection="1">
      <alignment horizontal="center" vertical="center" textRotation="90"/>
    </xf>
    <xf numFmtId="0" fontId="62" fillId="5" borderId="14" xfId="0" applyFont="1" applyFill="1" applyBorder="1" applyAlignment="1" applyProtection="1">
      <alignment horizontal="center" vertical="center" textRotation="90"/>
    </xf>
    <xf numFmtId="0" fontId="62" fillId="5" borderId="45" xfId="0" applyFont="1" applyFill="1" applyBorder="1" applyAlignment="1" applyProtection="1">
      <alignment horizontal="center" vertical="center" textRotation="90"/>
    </xf>
    <xf numFmtId="0" fontId="8" fillId="3" borderId="11" xfId="0" applyFont="1" applyFill="1" applyBorder="1" applyAlignment="1" applyProtection="1">
      <alignment horizontal="center" vertical="center" textRotation="90"/>
    </xf>
    <xf numFmtId="0" fontId="21" fillId="3" borderId="0" xfId="0" applyFont="1" applyFill="1" applyAlignment="1" applyProtection="1">
      <alignment horizontal="center"/>
    </xf>
    <xf numFmtId="0" fontId="8" fillId="3" borderId="9"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22" fillId="27" borderId="10" xfId="0" applyFont="1" applyFill="1" applyBorder="1" applyAlignment="1" applyProtection="1">
      <alignment horizontal="center" vertical="center"/>
    </xf>
    <xf numFmtId="0" fontId="16" fillId="3" borderId="10" xfId="0" applyFont="1" applyFill="1" applyBorder="1" applyAlignment="1" applyProtection="1">
      <alignment horizontal="center" vertical="center"/>
    </xf>
    <xf numFmtId="0" fontId="10" fillId="3" borderId="10" xfId="0" applyFont="1" applyFill="1" applyBorder="1" applyAlignment="1" applyProtection="1">
      <alignment horizontal="center" vertical="center"/>
    </xf>
    <xf numFmtId="0" fontId="8" fillId="3" borderId="44" xfId="0" applyFont="1" applyFill="1" applyBorder="1" applyAlignment="1" applyProtection="1">
      <alignment horizontal="center" vertical="center" textRotation="90"/>
    </xf>
    <xf numFmtId="0" fontId="8" fillId="3" borderId="46" xfId="0" applyFont="1" applyFill="1" applyBorder="1" applyAlignment="1" applyProtection="1">
      <alignment horizontal="center" vertical="center" textRotation="90"/>
    </xf>
    <xf numFmtId="0" fontId="8" fillId="3" borderId="48" xfId="0" applyFont="1" applyFill="1" applyBorder="1" applyAlignment="1" applyProtection="1">
      <alignment horizontal="center" vertical="center" textRotation="90"/>
    </xf>
    <xf numFmtId="0" fontId="8" fillId="3" borderId="49" xfId="0" applyFont="1" applyFill="1" applyBorder="1" applyAlignment="1" applyProtection="1">
      <alignment horizontal="center" vertical="center" textRotation="90"/>
    </xf>
    <xf numFmtId="0" fontId="8" fillId="3" borderId="50" xfId="0" applyFont="1" applyFill="1" applyBorder="1" applyAlignment="1" applyProtection="1">
      <alignment horizontal="center" vertical="center" textRotation="90"/>
    </xf>
    <xf numFmtId="0" fontId="8" fillId="3" borderId="40" xfId="0" applyFont="1" applyFill="1" applyBorder="1" applyAlignment="1" applyProtection="1">
      <alignment horizontal="center" vertical="center" wrapText="1"/>
    </xf>
    <xf numFmtId="0" fontId="8" fillId="3" borderId="46" xfId="0" applyFont="1" applyFill="1" applyBorder="1" applyAlignment="1" applyProtection="1">
      <alignment horizontal="center" vertical="center" wrapText="1"/>
    </xf>
    <xf numFmtId="0" fontId="45" fillId="3" borderId="10" xfId="0" applyFont="1" applyFill="1" applyBorder="1" applyAlignment="1" applyProtection="1">
      <alignment horizontal="center" vertical="center"/>
    </xf>
    <xf numFmtId="0" fontId="43" fillId="3" borderId="10" xfId="0" applyFont="1" applyFill="1" applyBorder="1" applyAlignment="1" applyProtection="1">
      <alignment horizontal="center" vertical="center" wrapText="1"/>
    </xf>
    <xf numFmtId="0" fontId="8" fillId="3" borderId="44" xfId="0" applyFont="1" applyFill="1" applyBorder="1" applyAlignment="1" applyProtection="1">
      <alignment horizontal="center" vertical="center" textRotation="90" wrapText="1"/>
    </xf>
    <xf numFmtId="0" fontId="8" fillId="3" borderId="73" xfId="0" applyFont="1" applyFill="1" applyBorder="1" applyAlignment="1" applyProtection="1">
      <alignment horizontal="center" vertical="center" wrapText="1"/>
    </xf>
    <xf numFmtId="0" fontId="49" fillId="0" borderId="75" xfId="0" applyFont="1" applyBorder="1" applyAlignment="1" applyProtection="1">
      <alignment horizontal="left" vertical="top" wrapText="1"/>
    </xf>
    <xf numFmtId="0" fontId="49" fillId="0" borderId="76" xfId="0" applyFont="1" applyBorder="1" applyAlignment="1" applyProtection="1">
      <alignment horizontal="left" vertical="top" wrapText="1"/>
    </xf>
    <xf numFmtId="0" fontId="49" fillId="0" borderId="77" xfId="0" applyFont="1" applyBorder="1" applyAlignment="1" applyProtection="1">
      <alignment horizontal="left" vertical="top" wrapText="1"/>
    </xf>
    <xf numFmtId="0" fontId="8" fillId="3" borderId="49" xfId="0" applyFont="1" applyFill="1" applyBorder="1" applyAlignment="1" applyProtection="1">
      <alignment horizontal="center" vertical="center" wrapText="1"/>
    </xf>
    <xf numFmtId="0" fontId="8" fillId="3" borderId="50" xfId="0" applyFont="1" applyFill="1" applyBorder="1" applyAlignment="1" applyProtection="1">
      <alignment horizontal="center" vertical="center" wrapText="1"/>
    </xf>
    <xf numFmtId="0" fontId="0" fillId="2" borderId="11" xfId="0" applyFill="1" applyBorder="1" applyAlignment="1" applyProtection="1">
      <alignment horizontal="left" vertical="top" wrapText="1"/>
    </xf>
    <xf numFmtId="0" fontId="0" fillId="2" borderId="41" xfId="0" applyFill="1" applyBorder="1" applyAlignment="1" applyProtection="1">
      <alignment horizontal="left" vertical="top" wrapText="1"/>
    </xf>
    <xf numFmtId="0" fontId="35" fillId="0" borderId="0" xfId="0" applyFont="1" applyAlignment="1" applyProtection="1">
      <alignment horizontal="left" vertical="center" wrapText="1"/>
    </xf>
    <xf numFmtId="0" fontId="49" fillId="0" borderId="83" xfId="0" applyFont="1" applyBorder="1" applyAlignment="1" applyProtection="1">
      <alignment horizontal="left" vertical="top" wrapText="1"/>
    </xf>
    <xf numFmtId="0" fontId="49" fillId="0" borderId="84" xfId="0" applyFont="1" applyBorder="1" applyAlignment="1" applyProtection="1">
      <alignment horizontal="left" vertical="top" wrapText="1"/>
    </xf>
    <xf numFmtId="0" fontId="49" fillId="0" borderId="85" xfId="0" applyFont="1" applyBorder="1" applyAlignment="1" applyProtection="1">
      <alignment horizontal="left" vertical="top" wrapText="1"/>
    </xf>
    <xf numFmtId="0" fontId="9" fillId="16" borderId="71" xfId="0" applyFont="1" applyFill="1" applyBorder="1" applyAlignment="1" applyProtection="1">
      <alignment horizontal="center" vertical="center" wrapText="1"/>
    </xf>
    <xf numFmtId="0" fontId="18" fillId="16" borderId="13" xfId="0" applyFont="1" applyFill="1" applyBorder="1" applyAlignment="1" applyProtection="1">
      <alignment horizontal="center" vertical="center" wrapText="1"/>
    </xf>
    <xf numFmtId="0" fontId="8" fillId="5" borderId="40" xfId="0" applyFont="1" applyFill="1" applyBorder="1" applyAlignment="1" applyProtection="1">
      <alignment horizontal="center" vertical="center" textRotation="90" wrapText="1"/>
    </xf>
    <xf numFmtId="0" fontId="8" fillId="5" borderId="11" xfId="0" applyFont="1" applyFill="1" applyBorder="1" applyAlignment="1" applyProtection="1">
      <alignment horizontal="center" vertical="center" textRotation="90" wrapText="1"/>
    </xf>
    <xf numFmtId="0" fontId="8" fillId="5" borderId="41" xfId="0" applyFont="1" applyFill="1" applyBorder="1" applyAlignment="1" applyProtection="1">
      <alignment horizontal="center" vertical="center" textRotation="90" wrapText="1"/>
    </xf>
    <xf numFmtId="0" fontId="8" fillId="3" borderId="51" xfId="0" applyFont="1" applyFill="1" applyBorder="1" applyAlignment="1" applyProtection="1">
      <alignment horizontal="center" vertical="center" textRotation="90"/>
    </xf>
    <xf numFmtId="0" fontId="15" fillId="0" borderId="46" xfId="0" applyFont="1" applyBorder="1" applyAlignment="1" applyProtection="1">
      <alignment horizontal="left" vertical="center" wrapText="1"/>
    </xf>
    <xf numFmtId="0" fontId="15" fillId="0" borderId="33" xfId="0" applyFont="1" applyBorder="1" applyAlignment="1" applyProtection="1">
      <alignment horizontal="left" vertical="center" wrapText="1"/>
    </xf>
    <xf numFmtId="0" fontId="15" fillId="0" borderId="53" xfId="0" applyFont="1" applyBorder="1" applyAlignment="1" applyProtection="1">
      <alignment horizontal="left" vertical="center" wrapText="1"/>
    </xf>
    <xf numFmtId="0" fontId="27" fillId="22" borderId="13" xfId="0" applyFont="1" applyFill="1" applyBorder="1" applyAlignment="1" applyProtection="1">
      <alignment horizontal="center" vertical="center"/>
    </xf>
    <xf numFmtId="0" fontId="27" fillId="22" borderId="14" xfId="0" applyFont="1" applyFill="1" applyBorder="1" applyAlignment="1" applyProtection="1">
      <alignment horizontal="center" vertical="center"/>
    </xf>
    <xf numFmtId="0" fontId="27" fillId="22" borderId="15" xfId="0" applyFont="1" applyFill="1" applyBorder="1" applyAlignment="1" applyProtection="1">
      <alignment horizontal="center" vertical="center"/>
    </xf>
    <xf numFmtId="0" fontId="8" fillId="22" borderId="13" xfId="0" applyFont="1" applyFill="1" applyBorder="1" applyAlignment="1" applyProtection="1">
      <alignment horizontal="center" vertical="center" wrapText="1"/>
    </xf>
    <xf numFmtId="0" fontId="8" fillId="22" borderId="14" xfId="0" applyFont="1" applyFill="1" applyBorder="1" applyAlignment="1" applyProtection="1">
      <alignment horizontal="center" vertical="center" wrapText="1"/>
    </xf>
    <xf numFmtId="0" fontId="8" fillId="22" borderId="15" xfId="0" applyFont="1" applyFill="1" applyBorder="1" applyAlignment="1" applyProtection="1">
      <alignment horizontal="center" vertical="center" wrapText="1"/>
    </xf>
    <xf numFmtId="0" fontId="15" fillId="0" borderId="13" xfId="0" applyFont="1" applyBorder="1" applyAlignment="1" applyProtection="1">
      <alignment horizontal="center"/>
    </xf>
    <xf numFmtId="0" fontId="15" fillId="0" borderId="14" xfId="0" applyFont="1" applyBorder="1" applyAlignment="1" applyProtection="1">
      <alignment horizontal="center"/>
    </xf>
    <xf numFmtId="0" fontId="15" fillId="0" borderId="45" xfId="0" applyFont="1" applyBorder="1" applyAlignment="1" applyProtection="1">
      <alignment horizontal="center"/>
    </xf>
    <xf numFmtId="0" fontId="0" fillId="0" borderId="11" xfId="0" applyFont="1" applyFill="1" applyBorder="1" applyAlignment="1" applyProtection="1">
      <alignment horizontal="left" vertical="top" wrapText="1"/>
    </xf>
    <xf numFmtId="0" fontId="0" fillId="0" borderId="41" xfId="0" applyFont="1" applyFill="1" applyBorder="1" applyAlignment="1" applyProtection="1">
      <alignment horizontal="left" vertical="top" wrapText="1"/>
    </xf>
    <xf numFmtId="0" fontId="8" fillId="3" borderId="51" xfId="0" applyFont="1" applyFill="1" applyBorder="1" applyAlignment="1" applyProtection="1">
      <alignment horizontal="center" vertical="center" textRotation="90" wrapText="1"/>
    </xf>
    <xf numFmtId="0" fontId="0" fillId="2" borderId="13" xfId="0" applyFont="1" applyFill="1" applyBorder="1" applyAlignment="1" applyProtection="1">
      <alignment horizontal="left" vertical="top" wrapText="1"/>
    </xf>
    <xf numFmtId="0" fontId="0" fillId="2" borderId="14" xfId="0" applyFont="1" applyFill="1" applyBorder="1" applyAlignment="1" applyProtection="1">
      <alignment horizontal="left" vertical="top" wrapText="1"/>
    </xf>
    <xf numFmtId="0" fontId="0" fillId="2" borderId="45" xfId="0" applyFont="1" applyFill="1" applyBorder="1" applyAlignment="1" applyProtection="1">
      <alignment horizontal="left" vertical="top" wrapText="1"/>
    </xf>
    <xf numFmtId="0" fontId="35" fillId="28" borderId="13" xfId="0" applyFont="1" applyFill="1" applyBorder="1" applyAlignment="1" applyProtection="1">
      <alignment horizontal="left" vertical="top" wrapText="1"/>
    </xf>
    <xf numFmtId="0" fontId="35" fillId="28" borderId="14" xfId="0" applyFont="1" applyFill="1" applyBorder="1" applyAlignment="1" applyProtection="1">
      <alignment horizontal="left" vertical="top" wrapText="1"/>
    </xf>
    <xf numFmtId="0" fontId="35" fillId="28" borderId="72" xfId="0" applyFont="1" applyFill="1" applyBorder="1" applyAlignment="1" applyProtection="1">
      <alignment horizontal="left" vertical="top" wrapText="1"/>
    </xf>
    <xf numFmtId="0" fontId="29" fillId="21" borderId="13" xfId="0" applyFont="1" applyFill="1" applyBorder="1" applyAlignment="1" applyProtection="1">
      <alignment horizontal="center" vertical="center" wrapText="1"/>
    </xf>
    <xf numFmtId="0" fontId="29" fillId="21" borderId="14" xfId="0" applyFont="1" applyFill="1" applyBorder="1" applyAlignment="1" applyProtection="1">
      <alignment horizontal="center" vertical="center" wrapText="1"/>
    </xf>
    <xf numFmtId="0" fontId="29" fillId="21" borderId="45" xfId="0" applyFont="1" applyFill="1" applyBorder="1" applyAlignment="1" applyProtection="1">
      <alignment horizontal="center" vertical="center" wrapText="1"/>
    </xf>
    <xf numFmtId="0" fontId="38" fillId="3" borderId="73" xfId="0" applyFont="1" applyFill="1" applyBorder="1" applyAlignment="1" applyProtection="1">
      <alignment horizontal="center" vertical="center" textRotation="90"/>
    </xf>
    <xf numFmtId="0" fontId="38" fillId="3" borderId="49" xfId="0" applyFont="1" applyFill="1" applyBorder="1" applyAlignment="1" applyProtection="1">
      <alignment horizontal="center" vertical="center" textRotation="90"/>
    </xf>
    <xf numFmtId="0" fontId="38" fillId="3" borderId="51" xfId="0" applyFont="1" applyFill="1" applyBorder="1" applyAlignment="1" applyProtection="1">
      <alignment horizontal="center" vertical="center" textRotation="90"/>
    </xf>
    <xf numFmtId="0" fontId="13" fillId="3" borderId="13" xfId="0" applyFont="1" applyFill="1" applyBorder="1" applyAlignment="1" applyProtection="1">
      <alignment horizontal="center"/>
    </xf>
    <xf numFmtId="0" fontId="13" fillId="3" borderId="14" xfId="0" applyFont="1" applyFill="1" applyBorder="1" applyAlignment="1" applyProtection="1">
      <alignment horizontal="center"/>
    </xf>
    <xf numFmtId="0" fontId="13" fillId="3" borderId="45" xfId="0" applyFont="1" applyFill="1" applyBorder="1" applyAlignment="1" applyProtection="1">
      <alignment horizontal="center"/>
    </xf>
    <xf numFmtId="0" fontId="52" fillId="21" borderId="13" xfId="0" applyFont="1" applyFill="1" applyBorder="1" applyAlignment="1" applyProtection="1">
      <alignment horizontal="center" vertical="center" wrapText="1"/>
    </xf>
    <xf numFmtId="0" fontId="52" fillId="21" borderId="14" xfId="0" applyFont="1" applyFill="1" applyBorder="1" applyAlignment="1" applyProtection="1">
      <alignment horizontal="center" vertical="center" wrapText="1"/>
    </xf>
    <xf numFmtId="0" fontId="52" fillId="21" borderId="45" xfId="0" applyFont="1" applyFill="1" applyBorder="1" applyAlignment="1" applyProtection="1">
      <alignment horizontal="center" vertical="center" wrapText="1"/>
    </xf>
    <xf numFmtId="0" fontId="25" fillId="6" borderId="71" xfId="0" applyFont="1" applyFill="1" applyBorder="1" applyAlignment="1" applyProtection="1">
      <alignment horizontal="center"/>
    </xf>
    <xf numFmtId="0" fontId="25" fillId="6" borderId="14" xfId="0" applyFont="1" applyFill="1" applyBorder="1" applyAlignment="1" applyProtection="1">
      <alignment horizontal="center"/>
    </xf>
    <xf numFmtId="0" fontId="25" fillId="6" borderId="45" xfId="0" applyFont="1" applyFill="1" applyBorder="1" applyAlignment="1" applyProtection="1">
      <alignment horizontal="center"/>
    </xf>
    <xf numFmtId="0" fontId="39" fillId="3" borderId="73" xfId="0" applyFont="1" applyFill="1" applyBorder="1" applyAlignment="1" applyProtection="1">
      <alignment horizontal="center" vertical="center" textRotation="90" wrapText="1"/>
    </xf>
    <xf numFmtId="0" fontId="39" fillId="3" borderId="49" xfId="0" applyFont="1" applyFill="1" applyBorder="1" applyAlignment="1" applyProtection="1">
      <alignment horizontal="center" vertical="center" textRotation="90" wrapText="1"/>
    </xf>
    <xf numFmtId="0" fontId="39" fillId="3" borderId="51" xfId="0" applyFont="1" applyFill="1" applyBorder="1" applyAlignment="1" applyProtection="1">
      <alignment horizontal="center" vertical="center" textRotation="90" wrapText="1"/>
    </xf>
    <xf numFmtId="0" fontId="8" fillId="2" borderId="16" xfId="0" applyFont="1" applyFill="1" applyBorder="1" applyAlignment="1" applyProtection="1">
      <alignment horizontal="center" vertical="center" textRotation="90"/>
    </xf>
    <xf numFmtId="0" fontId="8" fillId="2" borderId="17" xfId="0" applyFont="1" applyFill="1" applyBorder="1" applyAlignment="1" applyProtection="1">
      <alignment horizontal="center" vertical="center" textRotation="90"/>
    </xf>
    <xf numFmtId="0" fontId="8" fillId="2" borderId="18" xfId="0" applyFont="1" applyFill="1" applyBorder="1" applyAlignment="1" applyProtection="1">
      <alignment horizontal="center" vertical="center" textRotation="90"/>
    </xf>
    <xf numFmtId="0" fontId="8" fillId="3" borderId="16" xfId="0" applyFont="1" applyFill="1" applyBorder="1" applyAlignment="1" applyProtection="1">
      <alignment horizontal="center" vertical="center" textRotation="90"/>
    </xf>
    <xf numFmtId="0" fontId="8" fillId="3" borderId="17" xfId="0" applyFont="1" applyFill="1" applyBorder="1" applyAlignment="1" applyProtection="1">
      <alignment horizontal="center" vertical="center" textRotation="90"/>
    </xf>
    <xf numFmtId="0" fontId="8" fillId="3" borderId="18" xfId="0" applyFont="1" applyFill="1" applyBorder="1" applyAlignment="1" applyProtection="1">
      <alignment horizontal="center" vertical="center" textRotation="90"/>
    </xf>
    <xf numFmtId="0" fontId="8" fillId="5" borderId="78" xfId="0" applyFont="1" applyFill="1" applyBorder="1" applyAlignment="1" applyProtection="1">
      <alignment horizontal="center" vertical="center" textRotation="90" wrapText="1"/>
    </xf>
    <xf numFmtId="0" fontId="8" fillId="5" borderId="27" xfId="0" applyFont="1" applyFill="1" applyBorder="1" applyAlignment="1" applyProtection="1">
      <alignment horizontal="center" vertical="center" textRotation="90" wrapText="1"/>
    </xf>
    <xf numFmtId="0" fontId="8" fillId="5" borderId="43" xfId="0" applyFont="1" applyFill="1" applyBorder="1" applyAlignment="1" applyProtection="1">
      <alignment horizontal="center" vertical="center" textRotation="90" wrapText="1"/>
    </xf>
    <xf numFmtId="0" fontId="13" fillId="3" borderId="15" xfId="0" applyFont="1" applyFill="1" applyBorder="1" applyAlignment="1" applyProtection="1">
      <alignment horizontal="center" vertical="center"/>
    </xf>
    <xf numFmtId="0" fontId="8" fillId="3" borderId="73" xfId="0" applyFont="1" applyFill="1" applyBorder="1" applyAlignment="1" applyProtection="1">
      <alignment horizontal="center" vertical="center" textRotation="90"/>
    </xf>
    <xf numFmtId="0" fontId="8" fillId="3" borderId="48" xfId="0" applyFont="1" applyFill="1" applyBorder="1" applyAlignment="1" applyProtection="1">
      <alignment horizontal="center" vertical="center" textRotation="90" wrapText="1"/>
    </xf>
    <xf numFmtId="0" fontId="9" fillId="13" borderId="1" xfId="0" applyFont="1" applyFill="1" applyBorder="1" applyAlignment="1" applyProtection="1">
      <alignment horizontal="center" vertical="center"/>
    </xf>
    <xf numFmtId="0" fontId="9" fillId="13" borderId="69" xfId="0" applyFont="1" applyFill="1" applyBorder="1" applyAlignment="1" applyProtection="1">
      <alignment horizontal="center" vertical="center"/>
    </xf>
    <xf numFmtId="0" fontId="9" fillId="13" borderId="2" xfId="0" applyFont="1" applyFill="1" applyBorder="1" applyAlignment="1" applyProtection="1">
      <alignment horizontal="center" vertical="center"/>
    </xf>
    <xf numFmtId="0" fontId="50" fillId="27" borderId="10" xfId="0" applyFont="1" applyFill="1" applyBorder="1" applyAlignment="1" applyProtection="1">
      <alignment horizontal="center" vertical="center"/>
    </xf>
  </cellXfs>
  <cellStyles count="6">
    <cellStyle name="Dane wejściowe" xfId="3" builtinId="20" hidden="1"/>
    <cellStyle name="Dane wyjściowe" xfId="4" builtinId="21" hidden="1"/>
    <cellStyle name="Hiperłącze" xfId="1" builtinId="8" customBuiltin="1"/>
    <cellStyle name="Modul" xfId="2" xr:uid="{E2795755-77E3-4B37-9A75-59D28A7B7124}"/>
    <cellStyle name="Normalny" xfId="0" builtinId="0"/>
    <cellStyle name="wróć2" xfId="5" xr:uid="{F70CC89B-792E-46A9-8C3E-0E7A5A9B7C88}"/>
  </cellStyles>
  <dxfs count="0"/>
  <tableStyles count="0" defaultTableStyle="TableStyleMedium2" defaultPivotStyle="PivotStyleLight16"/>
  <colors>
    <mruColors>
      <color rgb="FF0094C8"/>
      <color rgb="FFBC043D"/>
      <color rgb="FFFFE5FF"/>
      <color rgb="FFFFCCFF"/>
      <color rgb="FFF9D3B9"/>
      <color rgb="FFE6FD91"/>
      <color rgb="FF8429C9"/>
      <color rgb="FF95BD03"/>
      <color rgb="FFD5D5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6.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5.png"/></Relationships>
</file>

<file path=xl/drawings/_rels/drawing3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7.png"/></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1" Type="http://schemas.openxmlformats.org/officeDocument/2006/relationships/image" Target="../media/image6.png"/></Relationships>
</file>

<file path=xl/drawings/_rels/drawing41.xml.rels><?xml version="1.0" encoding="UTF-8" standalone="yes"?>
<Relationships xmlns="http://schemas.openxmlformats.org/package/2006/relationships"><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4.xml.rels><?xml version="1.0" encoding="UTF-8" standalone="yes"?>
<Relationships xmlns="http://schemas.openxmlformats.org/package/2006/relationships"><Relationship Id="rId1" Type="http://schemas.openxmlformats.org/officeDocument/2006/relationships/image" Target="../media/image6.png"/></Relationships>
</file>

<file path=xl/drawings/_rels/drawing45.xml.rels><?xml version="1.0" encoding="UTF-8" standalone="yes"?>
<Relationships xmlns="http://schemas.openxmlformats.org/package/2006/relationships"><Relationship Id="rId1" Type="http://schemas.openxmlformats.org/officeDocument/2006/relationships/image" Target="../media/image5.png"/></Relationships>
</file>

<file path=xl/drawings/_rels/drawing46.xml.rels><?xml version="1.0" encoding="UTF-8" standalone="yes"?>
<Relationships xmlns="http://schemas.openxmlformats.org/package/2006/relationships"><Relationship Id="rId1" Type="http://schemas.openxmlformats.org/officeDocument/2006/relationships/image" Target="../media/image5.png"/></Relationships>
</file>

<file path=xl/drawings/_rels/drawing47.xml.rels><?xml version="1.0" encoding="UTF-8" standalone="yes"?>
<Relationships xmlns="http://schemas.openxmlformats.org/package/2006/relationships"><Relationship Id="rId1" Type="http://schemas.openxmlformats.org/officeDocument/2006/relationships/image" Target="../media/image5.png"/></Relationships>
</file>

<file path=xl/drawings/_rels/drawing48.xml.rels><?xml version="1.0" encoding="UTF-8" standalone="yes"?>
<Relationships xmlns="http://schemas.openxmlformats.org/package/2006/relationships"><Relationship Id="rId1" Type="http://schemas.openxmlformats.org/officeDocument/2006/relationships/image" Target="../media/image6.png"/></Relationships>
</file>

<file path=xl/drawings/_rels/drawing49.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1" Type="http://schemas.openxmlformats.org/officeDocument/2006/relationships/image" Target="../media/image7.png"/></Relationships>
</file>

<file path=xl/drawings/_rels/drawing52.xml.rels><?xml version="1.0" encoding="UTF-8" standalone="yes"?>
<Relationships xmlns="http://schemas.openxmlformats.org/package/2006/relationships"><Relationship Id="rId1" Type="http://schemas.openxmlformats.org/officeDocument/2006/relationships/image" Target="../media/image6.png"/></Relationships>
</file>

<file path=xl/drawings/_rels/drawing53.xml.rels><?xml version="1.0" encoding="UTF-8" standalone="yes"?>
<Relationships xmlns="http://schemas.openxmlformats.org/package/2006/relationships"><Relationship Id="rId1" Type="http://schemas.openxmlformats.org/officeDocument/2006/relationships/image" Target="../media/image5.png"/></Relationships>
</file>

<file path=xl/drawings/_rels/drawing5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6.xml.rels><?xml version="1.0" encoding="UTF-8" standalone="yes"?>
<Relationships xmlns="http://schemas.openxmlformats.org/package/2006/relationships"><Relationship Id="rId1" Type="http://schemas.openxmlformats.org/officeDocument/2006/relationships/image" Target="../media/image6.png"/></Relationships>
</file>

<file path=xl/drawings/_rels/drawing57.xml.rels><?xml version="1.0" encoding="UTF-8" standalone="yes"?>
<Relationships xmlns="http://schemas.openxmlformats.org/package/2006/relationships"><Relationship Id="rId1" Type="http://schemas.openxmlformats.org/officeDocument/2006/relationships/image" Target="../media/image5.png"/></Relationships>
</file>

<file path=xl/drawings/_rels/drawing58.xml.rels><?xml version="1.0" encoding="UTF-8" standalone="yes"?>
<Relationships xmlns="http://schemas.openxmlformats.org/package/2006/relationships"><Relationship Id="rId1" Type="http://schemas.openxmlformats.org/officeDocument/2006/relationships/image" Target="../media/image5.png"/></Relationships>
</file>

<file path=xl/drawings/_rels/drawing59.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60.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4</xdr:col>
      <xdr:colOff>62176</xdr:colOff>
      <xdr:row>0</xdr:row>
      <xdr:rowOff>0</xdr:rowOff>
    </xdr:from>
    <xdr:to>
      <xdr:col>9</xdr:col>
      <xdr:colOff>233099</xdr:colOff>
      <xdr:row>4</xdr:row>
      <xdr:rowOff>63484</xdr:rowOff>
    </xdr:to>
    <xdr:pic>
      <xdr:nvPicPr>
        <xdr:cNvPr id="3" name="Obraz 2">
          <a:extLst>
            <a:ext uri="{FF2B5EF4-FFF2-40B4-BE49-F238E27FC236}">
              <a16:creationId xmlns:a16="http://schemas.microsoft.com/office/drawing/2014/main" id="{404D0AE4-9CA6-4D8D-ABFC-9CAA3D2033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167826" y="0"/>
          <a:ext cx="4190473" cy="11588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180030AB-9587-4F17-9090-6E9DA82D1B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2D30EB78-8850-4138-8318-C0E8DF7E0A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9BA61D2A-0C29-41A6-B190-1662ABEC17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89312</xdr:colOff>
      <xdr:row>2</xdr:row>
      <xdr:rowOff>358588</xdr:rowOff>
    </xdr:to>
    <xdr:pic>
      <xdr:nvPicPr>
        <xdr:cNvPr id="3" name="Obraz 2">
          <a:extLst>
            <a:ext uri="{FF2B5EF4-FFF2-40B4-BE49-F238E27FC236}">
              <a16:creationId xmlns:a16="http://schemas.microsoft.com/office/drawing/2014/main" id="{610C1306-3C38-4CB0-8E3E-28999EE4B5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8018" cy="8180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F6A4873B-13BE-4664-A233-BF0FA50960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0DC9168D-ADA1-471D-9EA7-79CA7BB579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B43E4EB4-441F-41E8-9389-380553D9A3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B6EA21FF-4F0E-448B-8882-6C5C761884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89312</xdr:colOff>
      <xdr:row>2</xdr:row>
      <xdr:rowOff>358588</xdr:rowOff>
    </xdr:to>
    <xdr:pic>
      <xdr:nvPicPr>
        <xdr:cNvPr id="3" name="Obraz 2">
          <a:extLst>
            <a:ext uri="{FF2B5EF4-FFF2-40B4-BE49-F238E27FC236}">
              <a16:creationId xmlns:a16="http://schemas.microsoft.com/office/drawing/2014/main" id="{97D13A6F-8C5B-436E-AFCC-06F32F4339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8018" cy="81802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47DFC3AA-49F7-41B0-A019-B005AF3DF5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55695</xdr:colOff>
      <xdr:row>2</xdr:row>
      <xdr:rowOff>358588</xdr:rowOff>
    </xdr:to>
    <xdr:pic>
      <xdr:nvPicPr>
        <xdr:cNvPr id="3" name="Obraz 2">
          <a:extLst>
            <a:ext uri="{FF2B5EF4-FFF2-40B4-BE49-F238E27FC236}">
              <a16:creationId xmlns:a16="http://schemas.microsoft.com/office/drawing/2014/main" id="{E8BD8C85-D181-4DDB-9315-D3D59CA882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8018" cy="81802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839EFD04-1059-45A5-BC70-E62A580F60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89312</xdr:colOff>
      <xdr:row>2</xdr:row>
      <xdr:rowOff>358588</xdr:rowOff>
    </xdr:to>
    <xdr:pic>
      <xdr:nvPicPr>
        <xdr:cNvPr id="4" name="Obraz 3">
          <a:extLst>
            <a:ext uri="{FF2B5EF4-FFF2-40B4-BE49-F238E27FC236}">
              <a16:creationId xmlns:a16="http://schemas.microsoft.com/office/drawing/2014/main" id="{52DA91CE-9AB0-4927-922B-EBA38906AD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8018" cy="81802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3A54F3B7-D002-4E59-B5B4-C5EDBF7C28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45481CAE-C2F9-4C9A-8AC6-E6FC89B430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9EFC365E-9EBA-4A7E-AB99-D7BE6AF89A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89312</xdr:colOff>
      <xdr:row>2</xdr:row>
      <xdr:rowOff>358588</xdr:rowOff>
    </xdr:to>
    <xdr:pic>
      <xdr:nvPicPr>
        <xdr:cNvPr id="3" name="Obraz 2">
          <a:extLst>
            <a:ext uri="{FF2B5EF4-FFF2-40B4-BE49-F238E27FC236}">
              <a16:creationId xmlns:a16="http://schemas.microsoft.com/office/drawing/2014/main" id="{140C31E1-8446-4007-93B0-5739B7559F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8018" cy="81802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53408282-F795-4522-8AF8-9E630246A4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565A4684-48DF-48DB-94DE-8F8DF05611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4" name="Obraz 3">
          <a:extLst>
            <a:ext uri="{FF2B5EF4-FFF2-40B4-BE49-F238E27FC236}">
              <a16:creationId xmlns:a16="http://schemas.microsoft.com/office/drawing/2014/main" id="{031101E3-2B87-4067-ADF9-48CD73FA12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89312</xdr:colOff>
      <xdr:row>2</xdr:row>
      <xdr:rowOff>358588</xdr:rowOff>
    </xdr:to>
    <xdr:pic>
      <xdr:nvPicPr>
        <xdr:cNvPr id="3" name="Obraz 2">
          <a:extLst>
            <a:ext uri="{FF2B5EF4-FFF2-40B4-BE49-F238E27FC236}">
              <a16:creationId xmlns:a16="http://schemas.microsoft.com/office/drawing/2014/main" id="{AD8308BA-D78A-4B8D-A117-69A4B6141C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8018" cy="8180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6" name="Obraz 5">
          <a:extLst>
            <a:ext uri="{FF2B5EF4-FFF2-40B4-BE49-F238E27FC236}">
              <a16:creationId xmlns:a16="http://schemas.microsoft.com/office/drawing/2014/main" id="{7285CA9B-AA09-4EB8-8DD6-FFE1FF0380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F2A7127D-C3C6-4DB8-8835-D21EAA7046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362EE914-761B-4808-929B-6D8FA23126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89312</xdr:colOff>
      <xdr:row>2</xdr:row>
      <xdr:rowOff>358588</xdr:rowOff>
    </xdr:to>
    <xdr:pic>
      <xdr:nvPicPr>
        <xdr:cNvPr id="3" name="Obraz 2">
          <a:extLst>
            <a:ext uri="{FF2B5EF4-FFF2-40B4-BE49-F238E27FC236}">
              <a16:creationId xmlns:a16="http://schemas.microsoft.com/office/drawing/2014/main" id="{3A968A78-35AA-4063-A1FC-463AA49131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8018" cy="81802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EA2893C8-6AFF-438B-9271-4B0D95CF0A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4" name="Obraz 3">
          <a:extLst>
            <a:ext uri="{FF2B5EF4-FFF2-40B4-BE49-F238E27FC236}">
              <a16:creationId xmlns:a16="http://schemas.microsoft.com/office/drawing/2014/main" id="{74F60C80-962A-4021-A426-332493B4CA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79EAD1A6-CA1D-4FC6-BFBB-6BF6E5A3C1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0E55EF16-4989-4AF6-97EF-A38F6C7990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89312</xdr:colOff>
      <xdr:row>2</xdr:row>
      <xdr:rowOff>358588</xdr:rowOff>
    </xdr:to>
    <xdr:pic>
      <xdr:nvPicPr>
        <xdr:cNvPr id="3" name="Obraz 2">
          <a:extLst>
            <a:ext uri="{FF2B5EF4-FFF2-40B4-BE49-F238E27FC236}">
              <a16:creationId xmlns:a16="http://schemas.microsoft.com/office/drawing/2014/main" id="{D01A95C5-8A30-4732-AAE9-78E67215F9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8018" cy="81802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33290</xdr:colOff>
      <xdr:row>3</xdr:row>
      <xdr:rowOff>89647</xdr:rowOff>
    </xdr:to>
    <xdr:pic>
      <xdr:nvPicPr>
        <xdr:cNvPr id="3" name="Obraz 2">
          <a:extLst>
            <a:ext uri="{FF2B5EF4-FFF2-40B4-BE49-F238E27FC236}">
              <a16:creationId xmlns:a16="http://schemas.microsoft.com/office/drawing/2014/main" id="{3D1F455A-D698-48FF-A134-BA3716F42D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1031" y="0"/>
          <a:ext cx="2390728" cy="66114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8FDB9E88-1318-49A6-AA38-7F091D240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433EACE9-F0E7-4443-9CDE-1F3D1EC0CB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89312</xdr:colOff>
      <xdr:row>2</xdr:row>
      <xdr:rowOff>358588</xdr:rowOff>
    </xdr:to>
    <xdr:pic>
      <xdr:nvPicPr>
        <xdr:cNvPr id="3" name="Obraz 2">
          <a:extLst>
            <a:ext uri="{FF2B5EF4-FFF2-40B4-BE49-F238E27FC236}">
              <a16:creationId xmlns:a16="http://schemas.microsoft.com/office/drawing/2014/main" id="{8A03129F-BAD2-47FE-B1BA-668B09F9DA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8018" cy="81802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C80AAC9B-9928-4D92-A391-7F7850EBFF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FDEC1F0D-505F-405F-BDF7-D60A7CD4A0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499D53C5-A745-49D5-9F46-A1AFAB1203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89312</xdr:colOff>
      <xdr:row>2</xdr:row>
      <xdr:rowOff>358588</xdr:rowOff>
    </xdr:to>
    <xdr:pic>
      <xdr:nvPicPr>
        <xdr:cNvPr id="3" name="Obraz 2">
          <a:extLst>
            <a:ext uri="{FF2B5EF4-FFF2-40B4-BE49-F238E27FC236}">
              <a16:creationId xmlns:a16="http://schemas.microsoft.com/office/drawing/2014/main" id="{93A19E3B-8912-44EE-957C-811C40024A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8018" cy="81802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F9FDE587-ED29-4046-9DD5-27FD813164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4" name="Obraz 3">
          <a:extLst>
            <a:ext uri="{FF2B5EF4-FFF2-40B4-BE49-F238E27FC236}">
              <a16:creationId xmlns:a16="http://schemas.microsoft.com/office/drawing/2014/main" id="{4EDEF895-2A69-40F3-8518-674EADAE3B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1E671C49-9151-418E-BE0A-9A46BCDD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89312</xdr:colOff>
      <xdr:row>2</xdr:row>
      <xdr:rowOff>358588</xdr:rowOff>
    </xdr:to>
    <xdr:pic>
      <xdr:nvPicPr>
        <xdr:cNvPr id="3" name="Obraz 2">
          <a:extLst>
            <a:ext uri="{FF2B5EF4-FFF2-40B4-BE49-F238E27FC236}">
              <a16:creationId xmlns:a16="http://schemas.microsoft.com/office/drawing/2014/main" id="{A88B8091-CC74-4788-902A-260BAFF223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8018" cy="818029"/>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4F3C7FA4-AA95-4094-8BA1-5FFA336EFA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0027075B-3643-4AA9-97E4-17FDD98617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89312</xdr:colOff>
      <xdr:row>2</xdr:row>
      <xdr:rowOff>358588</xdr:rowOff>
    </xdr:to>
    <xdr:pic>
      <xdr:nvPicPr>
        <xdr:cNvPr id="3" name="Obraz 2">
          <a:extLst>
            <a:ext uri="{FF2B5EF4-FFF2-40B4-BE49-F238E27FC236}">
              <a16:creationId xmlns:a16="http://schemas.microsoft.com/office/drawing/2014/main" id="{CE7965E6-4C92-4E03-BC0D-367FA3970D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8018" cy="818029"/>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33290</xdr:colOff>
      <xdr:row>3</xdr:row>
      <xdr:rowOff>89647</xdr:rowOff>
    </xdr:to>
    <xdr:pic>
      <xdr:nvPicPr>
        <xdr:cNvPr id="3" name="Obraz 2">
          <a:extLst>
            <a:ext uri="{FF2B5EF4-FFF2-40B4-BE49-F238E27FC236}">
              <a16:creationId xmlns:a16="http://schemas.microsoft.com/office/drawing/2014/main" id="{DC6E1663-6DB4-4DB8-808A-3CB60C8F2D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1031" y="0"/>
          <a:ext cx="2390728" cy="661147"/>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89312</xdr:colOff>
      <xdr:row>2</xdr:row>
      <xdr:rowOff>358588</xdr:rowOff>
    </xdr:to>
    <xdr:pic>
      <xdr:nvPicPr>
        <xdr:cNvPr id="3" name="Obraz 2">
          <a:extLst>
            <a:ext uri="{FF2B5EF4-FFF2-40B4-BE49-F238E27FC236}">
              <a16:creationId xmlns:a16="http://schemas.microsoft.com/office/drawing/2014/main" id="{79BC20D5-7A49-4670-BD53-3412EC35E6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8018" cy="818029"/>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A06DA566-CBB8-4B3D-A9C7-5B76E049EF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37B3B988-06DB-4543-8FF1-AC55D8E348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F5145A12-38CF-4755-AEC5-E16D2A7951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89312</xdr:colOff>
      <xdr:row>2</xdr:row>
      <xdr:rowOff>358588</xdr:rowOff>
    </xdr:to>
    <xdr:pic>
      <xdr:nvPicPr>
        <xdr:cNvPr id="3" name="Obraz 2">
          <a:extLst>
            <a:ext uri="{FF2B5EF4-FFF2-40B4-BE49-F238E27FC236}">
              <a16:creationId xmlns:a16="http://schemas.microsoft.com/office/drawing/2014/main" id="{84121A22-A01D-4403-9DD4-3EFB428E38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8018" cy="818029"/>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CB4E5CF5-3A5E-4FE3-A94F-60C75A03DA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D7077566-FE2B-4FF8-8972-8CED4DA272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89312</xdr:colOff>
      <xdr:row>2</xdr:row>
      <xdr:rowOff>358588</xdr:rowOff>
    </xdr:to>
    <xdr:pic>
      <xdr:nvPicPr>
        <xdr:cNvPr id="3" name="Obraz 2">
          <a:extLst>
            <a:ext uri="{FF2B5EF4-FFF2-40B4-BE49-F238E27FC236}">
              <a16:creationId xmlns:a16="http://schemas.microsoft.com/office/drawing/2014/main" id="{6B1615C8-16B9-4850-90AB-AB6FDD5010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8018" cy="818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4" name="Obraz 3">
          <a:extLst>
            <a:ext uri="{FF2B5EF4-FFF2-40B4-BE49-F238E27FC236}">
              <a16:creationId xmlns:a16="http://schemas.microsoft.com/office/drawing/2014/main" id="{4765E437-92C6-404B-B855-3EBD872C60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63FA5001-404E-4E5F-8949-C50F09E8FF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4" name="Obraz 3">
          <a:extLst>
            <a:ext uri="{FF2B5EF4-FFF2-40B4-BE49-F238E27FC236}">
              <a16:creationId xmlns:a16="http://schemas.microsoft.com/office/drawing/2014/main" id="{36ECF82E-F6F8-47C4-9883-AFA3CEAB0F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89312</xdr:colOff>
      <xdr:row>2</xdr:row>
      <xdr:rowOff>358588</xdr:rowOff>
    </xdr:to>
    <xdr:pic>
      <xdr:nvPicPr>
        <xdr:cNvPr id="4" name="Obraz 3">
          <a:extLst>
            <a:ext uri="{FF2B5EF4-FFF2-40B4-BE49-F238E27FC236}">
              <a16:creationId xmlns:a16="http://schemas.microsoft.com/office/drawing/2014/main" id="{D33D6E80-A043-4841-8CBA-D1D544666B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8018" cy="8180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89647</xdr:rowOff>
    </xdr:to>
    <xdr:pic>
      <xdr:nvPicPr>
        <xdr:cNvPr id="3" name="Obraz 2">
          <a:extLst>
            <a:ext uri="{FF2B5EF4-FFF2-40B4-BE49-F238E27FC236}">
              <a16:creationId xmlns:a16="http://schemas.microsoft.com/office/drawing/2014/main" id="{512735A5-2CAA-4669-8FC8-9F1FFA9923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90728" cy="661147"/>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19.bin"/><Relationship Id="rId5" Type="http://schemas.openxmlformats.org/officeDocument/2006/relationships/vmlDrawing" Target="../drawings/vmlDrawing10.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21.bin"/><Relationship Id="rId5" Type="http://schemas.openxmlformats.org/officeDocument/2006/relationships/vmlDrawing" Target="../drawings/vmlDrawing11.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23.bin"/><Relationship Id="rId5" Type="http://schemas.openxmlformats.org/officeDocument/2006/relationships/vmlDrawing" Target="../drawings/vmlDrawing12.vm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8" Type="http://schemas.openxmlformats.org/officeDocument/2006/relationships/vmlDrawing" Target="../drawings/vmlDrawing13.vml"/><Relationship Id="rId3" Type="http://schemas.openxmlformats.org/officeDocument/2006/relationships/hyperlink" Target="https://www.zpsb.pl/wp-content/uploads/2019/09/EKONOMIA-1_Kurs-3-4_2019-20.pdf" TargetMode="External"/><Relationship Id="rId7" Type="http://schemas.openxmlformats.org/officeDocument/2006/relationships/drawing" Target="../drawings/drawing13.xml"/><Relationship Id="rId2" Type="http://schemas.openxmlformats.org/officeDocument/2006/relationships/hyperlink" Target="https://www.zpsb.pl/wp-content/uploads/2019/09/EKONOMIA-1_Kurs-3-2_2019-20.pdf" TargetMode="External"/><Relationship Id="rId1" Type="http://schemas.openxmlformats.org/officeDocument/2006/relationships/printerSettings" Target="../printerSettings/printerSettings25.bin"/><Relationship Id="rId6" Type="http://schemas.openxmlformats.org/officeDocument/2006/relationships/printerSettings" Target="../printerSettings/printerSettings26.bin"/><Relationship Id="rId5" Type="http://schemas.openxmlformats.org/officeDocument/2006/relationships/hyperlink" Target="https://www.zpsb.pl/wp-content/uploads/2019/09/EKONOMIA-1_Kurs-3-3_2019-20.pdf" TargetMode="External"/><Relationship Id="rId4" Type="http://schemas.openxmlformats.org/officeDocument/2006/relationships/hyperlink" Target="https://www.zpsb.pl/wp-content/uploads/2019/09/EKONOMIA-1_Kurs-3-1_2019-20.pdf"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27.bin"/><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29.bin"/><Relationship Id="rId5" Type="http://schemas.openxmlformats.org/officeDocument/2006/relationships/vmlDrawing" Target="../drawings/vmlDrawing15.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31.bin"/><Relationship Id="rId5" Type="http://schemas.openxmlformats.org/officeDocument/2006/relationships/vmlDrawing" Target="../drawings/vmlDrawing16.vm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33.bin"/><Relationship Id="rId5" Type="http://schemas.openxmlformats.org/officeDocument/2006/relationships/vmlDrawing" Target="../drawings/vmlDrawing17.vm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hyperlink" Target="https://www.zpsb.pl/wp-content/uploads/2019/09/EKONOMIA-1_Kurs-4-1_2019-20.pdf" TargetMode="External"/><Relationship Id="rId2" Type="http://schemas.openxmlformats.org/officeDocument/2006/relationships/hyperlink" Target="https://www.zpsb.pl/wp-content/uploads/2019/09/EKONOMIA-1_Kurs-4-2_2019-20.pdf" TargetMode="External"/><Relationship Id="rId1" Type="http://schemas.openxmlformats.org/officeDocument/2006/relationships/printerSettings" Target="../printerSettings/printerSettings35.bin"/><Relationship Id="rId6" Type="http://schemas.openxmlformats.org/officeDocument/2006/relationships/vmlDrawing" Target="../drawings/vmlDrawing18.vml"/><Relationship Id="rId5" Type="http://schemas.openxmlformats.org/officeDocument/2006/relationships/drawing" Target="../drawings/drawing18.xml"/><Relationship Id="rId4" Type="http://schemas.openxmlformats.org/officeDocument/2006/relationships/printerSettings" Target="../printerSettings/printerSettings3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37.bin"/><Relationship Id="rId5" Type="http://schemas.openxmlformats.org/officeDocument/2006/relationships/vmlDrawing" Target="../drawings/vmlDrawing19.vm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39.bin"/><Relationship Id="rId5" Type="http://schemas.openxmlformats.org/officeDocument/2006/relationships/vmlDrawing" Target="../drawings/vmlDrawing20.vm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hyperlink" Target="https://www.zpsb.pl/wp-content/uploads/2019/09/EKONOMIA-1_Kurs-5-1_2019-20.pdf" TargetMode="External"/><Relationship Id="rId7" Type="http://schemas.openxmlformats.org/officeDocument/2006/relationships/vmlDrawing" Target="../drawings/vmlDrawing21.vml"/><Relationship Id="rId2" Type="http://schemas.openxmlformats.org/officeDocument/2006/relationships/hyperlink" Target="https://www.zpsb.pl/wp-content/uploads/2019/09/EKONOMIA-1_Kurs-5-2_2019-20.pdf" TargetMode="External"/><Relationship Id="rId1" Type="http://schemas.openxmlformats.org/officeDocument/2006/relationships/printerSettings" Target="../printerSettings/printerSettings41.bin"/><Relationship Id="rId6" Type="http://schemas.openxmlformats.org/officeDocument/2006/relationships/drawing" Target="../drawings/drawing21.xml"/><Relationship Id="rId5" Type="http://schemas.openxmlformats.org/officeDocument/2006/relationships/printerSettings" Target="../printerSettings/printerSettings42.bin"/><Relationship Id="rId4" Type="http://schemas.openxmlformats.org/officeDocument/2006/relationships/hyperlink" Target="https://www.zpsb.pl/wp-content/uploads/2019/09/EKONOMIA-1_Kurs-5-3_2019-20.pdf"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43.bin"/><Relationship Id="rId5" Type="http://schemas.openxmlformats.org/officeDocument/2006/relationships/vmlDrawing" Target="../drawings/vmlDrawing22.vml"/><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45.bin"/><Relationship Id="rId5" Type="http://schemas.openxmlformats.org/officeDocument/2006/relationships/vmlDrawing" Target="../drawings/vmlDrawing23.vml"/><Relationship Id="rId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47.bin"/><Relationship Id="rId5" Type="http://schemas.openxmlformats.org/officeDocument/2006/relationships/vmlDrawing" Target="../drawings/vmlDrawing24.vm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hyperlink" Target="https://www.zpsb.pl/wp-content/uploads/2019/09/EKONOMIA-1_Kurs-6-1_2019-20.pdf" TargetMode="External"/><Relationship Id="rId7" Type="http://schemas.openxmlformats.org/officeDocument/2006/relationships/vmlDrawing" Target="../drawings/vmlDrawing25.vml"/><Relationship Id="rId2" Type="http://schemas.openxmlformats.org/officeDocument/2006/relationships/hyperlink" Target="https://www.zpsb.pl/wp-content/uploads/2019/09/EKONOMIA-1_Kurs-6-2_2019-20.pdf" TargetMode="External"/><Relationship Id="rId1" Type="http://schemas.openxmlformats.org/officeDocument/2006/relationships/printerSettings" Target="../printerSettings/printerSettings49.bin"/><Relationship Id="rId6" Type="http://schemas.openxmlformats.org/officeDocument/2006/relationships/drawing" Target="../drawings/drawing25.xml"/><Relationship Id="rId5" Type="http://schemas.openxmlformats.org/officeDocument/2006/relationships/printerSettings" Target="../printerSettings/printerSettings50.bin"/><Relationship Id="rId4" Type="http://schemas.openxmlformats.org/officeDocument/2006/relationships/hyperlink" Target="https://www.zpsb.pl/wp-content/uploads/2019/09/EKONOMIA-1_Kurs-6-3_2019-20.pdf"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51.bin"/><Relationship Id="rId5" Type="http://schemas.openxmlformats.org/officeDocument/2006/relationships/vmlDrawing" Target="../drawings/vmlDrawing26.vml"/><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53.bin"/><Relationship Id="rId5" Type="http://schemas.openxmlformats.org/officeDocument/2006/relationships/vmlDrawing" Target="../drawings/vmlDrawing27.vml"/><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55.bin"/><Relationship Id="rId5" Type="http://schemas.openxmlformats.org/officeDocument/2006/relationships/vmlDrawing" Target="../drawings/vmlDrawing28.vml"/><Relationship Id="rId4"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hyperlink" Target="https://www.zpsb.pl/wp-content/uploads/2019/09/EKONOMIA-1_Kurs-7-1_2019-20.pdf" TargetMode="External"/><Relationship Id="rId2" Type="http://schemas.openxmlformats.org/officeDocument/2006/relationships/hyperlink" Target="https://www.zpsb.pl/wp-content/uploads/2019/09/EKONOMIA-1_Kurs-7-2_2019-20.pdf" TargetMode="External"/><Relationship Id="rId1" Type="http://schemas.openxmlformats.org/officeDocument/2006/relationships/printerSettings" Target="../printerSettings/printerSettings57.bin"/><Relationship Id="rId6" Type="http://schemas.openxmlformats.org/officeDocument/2006/relationships/vmlDrawing" Target="../drawings/vmlDrawing29.vml"/><Relationship Id="rId5" Type="http://schemas.openxmlformats.org/officeDocument/2006/relationships/drawing" Target="../drawings/drawing29.xml"/><Relationship Id="rId4" Type="http://schemas.openxmlformats.org/officeDocument/2006/relationships/printerSettings" Target="../printerSettings/printerSettings5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5.bin"/><Relationship Id="rId5" Type="http://schemas.openxmlformats.org/officeDocument/2006/relationships/vmlDrawing" Target="../drawings/vmlDrawing3.vm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59.bin"/><Relationship Id="rId5" Type="http://schemas.openxmlformats.org/officeDocument/2006/relationships/vmlDrawing" Target="../drawings/vmlDrawing30.vml"/><Relationship Id="rId4"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61.bin"/><Relationship Id="rId5" Type="http://schemas.openxmlformats.org/officeDocument/2006/relationships/vmlDrawing" Target="../drawings/vmlDrawing31.vml"/><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8" Type="http://schemas.openxmlformats.org/officeDocument/2006/relationships/vmlDrawing" Target="../drawings/vmlDrawing32.vml"/><Relationship Id="rId3" Type="http://schemas.openxmlformats.org/officeDocument/2006/relationships/hyperlink" Target="https://www.zpsb.pl/wp-content/uploads/2019/09/EKONOMIA-1_Kurs-8-4_2019-20.pdf" TargetMode="External"/><Relationship Id="rId7" Type="http://schemas.openxmlformats.org/officeDocument/2006/relationships/drawing" Target="../drawings/drawing32.xml"/><Relationship Id="rId2" Type="http://schemas.openxmlformats.org/officeDocument/2006/relationships/hyperlink" Target="https://www.zpsb.pl/wp-content/uploads/2019/09/EKONOMIA-1_Kurs-8-2_2019-20.pdf" TargetMode="External"/><Relationship Id="rId1" Type="http://schemas.openxmlformats.org/officeDocument/2006/relationships/printerSettings" Target="../printerSettings/printerSettings63.bin"/><Relationship Id="rId6" Type="http://schemas.openxmlformats.org/officeDocument/2006/relationships/printerSettings" Target="../printerSettings/printerSettings64.bin"/><Relationship Id="rId5" Type="http://schemas.openxmlformats.org/officeDocument/2006/relationships/hyperlink" Target="https://www.zpsb.pl/wp-content/uploads/2019/09/EKONOMIA-1_Kurs-8-3_2019-20.pdf" TargetMode="External"/><Relationship Id="rId4" Type="http://schemas.openxmlformats.org/officeDocument/2006/relationships/hyperlink" Target="https://www.zpsb.pl/wp-content/uploads/2019/09/EKONOMIA-1_Kurs-8-1_2019-20.pdf"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65.bin"/><Relationship Id="rId5" Type="http://schemas.openxmlformats.org/officeDocument/2006/relationships/vmlDrawing" Target="../drawings/vmlDrawing33.vml"/><Relationship Id="rId4"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67.bin"/><Relationship Id="rId5" Type="http://schemas.openxmlformats.org/officeDocument/2006/relationships/vmlDrawing" Target="../drawings/vmlDrawing34.vml"/><Relationship Id="rId4"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69.bin"/><Relationship Id="rId5" Type="http://schemas.openxmlformats.org/officeDocument/2006/relationships/vmlDrawing" Target="../drawings/vmlDrawing35.vml"/><Relationship Id="rId4"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71.bin"/><Relationship Id="rId5" Type="http://schemas.openxmlformats.org/officeDocument/2006/relationships/vmlDrawing" Target="../drawings/vmlDrawing36.vml"/><Relationship Id="rId4"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3" Type="http://schemas.openxmlformats.org/officeDocument/2006/relationships/hyperlink" Target="https://www.zpsb.pl/wp-content/uploads/2019/09/EKONOMIA-1_Kurs-9-1_LST_2019-20.pdf" TargetMode="External"/><Relationship Id="rId2" Type="http://schemas.openxmlformats.org/officeDocument/2006/relationships/hyperlink" Target="https://www.zpsb.pl/wp-content/uploads/2019/09/EKONOMIA-1_Kurs-9-2_LST_2019-20.pdf" TargetMode="External"/><Relationship Id="rId1" Type="http://schemas.openxmlformats.org/officeDocument/2006/relationships/printerSettings" Target="../printerSettings/printerSettings73.bin"/><Relationship Id="rId6" Type="http://schemas.openxmlformats.org/officeDocument/2006/relationships/vmlDrawing" Target="../drawings/vmlDrawing37.vml"/><Relationship Id="rId5" Type="http://schemas.openxmlformats.org/officeDocument/2006/relationships/drawing" Target="../drawings/drawing37.xml"/><Relationship Id="rId4" Type="http://schemas.openxmlformats.org/officeDocument/2006/relationships/printerSettings" Target="../printerSettings/printerSettings74.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75.bin"/><Relationship Id="rId5" Type="http://schemas.openxmlformats.org/officeDocument/2006/relationships/vmlDrawing" Target="../drawings/vmlDrawing38.vml"/><Relationship Id="rId4"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77.bin"/><Relationship Id="rId5" Type="http://schemas.openxmlformats.org/officeDocument/2006/relationships/vmlDrawing" Target="../drawings/vmlDrawing39.vml"/><Relationship Id="rId4"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zpsb.pl/wp-content/uploads/2019/09/Efekty-uczenia-si&#281;_Ekonomia1_2019-2020.pdf" TargetMode="External"/><Relationship Id="rId1" Type="http://schemas.openxmlformats.org/officeDocument/2006/relationships/printerSettings" Target="../printerSettings/printerSettings7.bin"/><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hyperlink" Target="https://www.zpsb.pl/wp-content/uploads/2019/09/EKONOMIA-1_Kurs-10-1_2019-20.pdf" TargetMode="External"/><Relationship Id="rId7" Type="http://schemas.openxmlformats.org/officeDocument/2006/relationships/vmlDrawing" Target="../drawings/vmlDrawing40.vml"/><Relationship Id="rId2" Type="http://schemas.openxmlformats.org/officeDocument/2006/relationships/hyperlink" Target="https://www.zpsb.pl/wp-content/uploads/2019/09/EKONOMIA-1_Kurs-10-2_2019-20.pdf" TargetMode="External"/><Relationship Id="rId1" Type="http://schemas.openxmlformats.org/officeDocument/2006/relationships/printerSettings" Target="../printerSettings/printerSettings79.bin"/><Relationship Id="rId6" Type="http://schemas.openxmlformats.org/officeDocument/2006/relationships/drawing" Target="../drawings/drawing40.xml"/><Relationship Id="rId5" Type="http://schemas.openxmlformats.org/officeDocument/2006/relationships/printerSettings" Target="../printerSettings/printerSettings80.bin"/><Relationship Id="rId4" Type="http://schemas.openxmlformats.org/officeDocument/2006/relationships/hyperlink" Target="https://www.zpsb.pl/wp-content/uploads/2019/09/EKONOMIA-1_Kurs-10-3_2019-20.pdf" TargetMode="Externa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81.bin"/><Relationship Id="rId5" Type="http://schemas.openxmlformats.org/officeDocument/2006/relationships/vmlDrawing" Target="../drawings/vmlDrawing41.vml"/><Relationship Id="rId4"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83.bin"/><Relationship Id="rId5" Type="http://schemas.openxmlformats.org/officeDocument/2006/relationships/vmlDrawing" Target="../drawings/vmlDrawing42.vml"/><Relationship Id="rId4"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85.bin"/><Relationship Id="rId5" Type="http://schemas.openxmlformats.org/officeDocument/2006/relationships/vmlDrawing" Target="../drawings/vmlDrawing43.vml"/><Relationship Id="rId4"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hyperlink" Target="https://www.zpsb.pl/wp-content/uploads/2019/09/EKONOMIA-1_Kurs-11-1_LST_2019-20.pdf" TargetMode="External"/><Relationship Id="rId7" Type="http://schemas.openxmlformats.org/officeDocument/2006/relationships/vmlDrawing" Target="../drawings/vmlDrawing44.vml"/><Relationship Id="rId2" Type="http://schemas.openxmlformats.org/officeDocument/2006/relationships/hyperlink" Target="https://www.zpsb.pl/wp-content/uploads/2019/09/EKONOMIA-1_Kurs-11-2_LST_2019-20.pdf" TargetMode="External"/><Relationship Id="rId1" Type="http://schemas.openxmlformats.org/officeDocument/2006/relationships/printerSettings" Target="../printerSettings/printerSettings87.bin"/><Relationship Id="rId6" Type="http://schemas.openxmlformats.org/officeDocument/2006/relationships/drawing" Target="../drawings/drawing44.xml"/><Relationship Id="rId5" Type="http://schemas.openxmlformats.org/officeDocument/2006/relationships/printerSettings" Target="../printerSettings/printerSettings88.bin"/><Relationship Id="rId4" Type="http://schemas.openxmlformats.org/officeDocument/2006/relationships/hyperlink" Target="https://www.zpsb.pl/wp-content/uploads/2019/09/EKONOMIA-1_Kurs-11-3_LST_2019-20.pdf" TargetMode="Externa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89.bin"/><Relationship Id="rId5" Type="http://schemas.openxmlformats.org/officeDocument/2006/relationships/vmlDrawing" Target="../drawings/vmlDrawing45.vml"/><Relationship Id="rId4"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91.bin"/><Relationship Id="rId5" Type="http://schemas.openxmlformats.org/officeDocument/2006/relationships/vmlDrawing" Target="../drawings/vmlDrawing46.vml"/><Relationship Id="rId4"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93.bin"/><Relationship Id="rId5" Type="http://schemas.openxmlformats.org/officeDocument/2006/relationships/vmlDrawing" Target="../drawings/vmlDrawing47.vml"/><Relationship Id="rId4"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hyperlink" Target="https://www.zpsb.pl/wp-content/uploads/2019/09/EKONOMIA-1_Kurs-12-1_2019-20.pdf" TargetMode="External"/><Relationship Id="rId1" Type="http://schemas.openxmlformats.org/officeDocument/2006/relationships/printerSettings" Target="../printerSettings/printerSettings95.bin"/><Relationship Id="rId5" Type="http://schemas.openxmlformats.org/officeDocument/2006/relationships/vmlDrawing" Target="../drawings/vmlDrawing48.vml"/><Relationship Id="rId4"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97.bin"/><Relationship Id="rId5" Type="http://schemas.openxmlformats.org/officeDocument/2006/relationships/vmlDrawing" Target="../drawings/vmlDrawing49.vml"/><Relationship Id="rId4"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9.bin"/><Relationship Id="rId5" Type="http://schemas.openxmlformats.org/officeDocument/2006/relationships/vmlDrawing" Target="../drawings/vmlDrawing5.vml"/><Relationship Id="rId4"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hyperlink" Target="https://www.zpsb.pl/wp-content/uploads/2019/09/EKONOMIA-1_Kurs-13-1_2019-20.pdf" TargetMode="External"/><Relationship Id="rId1" Type="http://schemas.openxmlformats.org/officeDocument/2006/relationships/printerSettings" Target="../printerSettings/printerSettings99.bin"/><Relationship Id="rId5" Type="http://schemas.openxmlformats.org/officeDocument/2006/relationships/vmlDrawing" Target="../drawings/vmlDrawing50.vml"/><Relationship Id="rId4"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101.bin"/><Relationship Id="rId5" Type="http://schemas.openxmlformats.org/officeDocument/2006/relationships/vmlDrawing" Target="../drawings/vmlDrawing51.vml"/><Relationship Id="rId4"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3" Type="http://schemas.openxmlformats.org/officeDocument/2006/relationships/hyperlink" Target="https://www.zpsb.pl/wp-content/uploads/2019/09/EKONOMIA-1_Kurs-14-1_LST_2019-20.pdf" TargetMode="External"/><Relationship Id="rId7" Type="http://schemas.openxmlformats.org/officeDocument/2006/relationships/vmlDrawing" Target="../drawings/vmlDrawing52.vml"/><Relationship Id="rId2" Type="http://schemas.openxmlformats.org/officeDocument/2006/relationships/hyperlink" Target="https://www.zpsb.pl/wp-content/uploads/2019/09/EKONOMIA-1_Kurs-14-2_LST_2019-20.pdf" TargetMode="External"/><Relationship Id="rId1" Type="http://schemas.openxmlformats.org/officeDocument/2006/relationships/printerSettings" Target="../printerSettings/printerSettings103.bin"/><Relationship Id="rId6" Type="http://schemas.openxmlformats.org/officeDocument/2006/relationships/drawing" Target="../drawings/drawing52.xml"/><Relationship Id="rId5" Type="http://schemas.openxmlformats.org/officeDocument/2006/relationships/printerSettings" Target="../printerSettings/printerSettings104.bin"/><Relationship Id="rId4" Type="http://schemas.openxmlformats.org/officeDocument/2006/relationships/hyperlink" Target="https://www.zpsb.pl/wp-content/uploads/2019/09/EKONOMIA-1_Kurs-14-3_LST_2019-20.pdf" TargetMode="Externa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105.bin"/><Relationship Id="rId5" Type="http://schemas.openxmlformats.org/officeDocument/2006/relationships/vmlDrawing" Target="../drawings/vmlDrawing53.vml"/><Relationship Id="rId4"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107.bin"/><Relationship Id="rId5" Type="http://schemas.openxmlformats.org/officeDocument/2006/relationships/vmlDrawing" Target="../drawings/vmlDrawing54.vml"/><Relationship Id="rId4"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109.bin"/><Relationship Id="rId5" Type="http://schemas.openxmlformats.org/officeDocument/2006/relationships/vmlDrawing" Target="../drawings/vmlDrawing55.vml"/><Relationship Id="rId4"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4" Type="http://schemas.openxmlformats.org/officeDocument/2006/relationships/vmlDrawing" Target="../drawings/vmlDrawing56.vm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113.bin"/><Relationship Id="rId5" Type="http://schemas.openxmlformats.org/officeDocument/2006/relationships/vmlDrawing" Target="../drawings/vmlDrawing57.vml"/><Relationship Id="rId4"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115.bin"/><Relationship Id="rId5" Type="http://schemas.openxmlformats.org/officeDocument/2006/relationships/vmlDrawing" Target="../drawings/vmlDrawing58.vml"/><Relationship Id="rId4"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hyperlink" Target="https://www.zpsb.pl/wp-content/uploads/2019/09/EKONOMIA-1_Kurs-16-1_LST_2019-20.pdf" TargetMode="External"/><Relationship Id="rId1" Type="http://schemas.openxmlformats.org/officeDocument/2006/relationships/printerSettings" Target="../printerSettings/printerSettings117.bin"/><Relationship Id="rId5" Type="http://schemas.openxmlformats.org/officeDocument/2006/relationships/vmlDrawing" Target="../drawings/vmlDrawing59.vml"/><Relationship Id="rId4"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11.bin"/><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119.bin"/><Relationship Id="rId5" Type="http://schemas.openxmlformats.org/officeDocument/2006/relationships/vmlDrawing" Target="../drawings/vmlDrawing60.vml"/><Relationship Id="rId4"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13.bin"/><Relationship Id="rId5" Type="http://schemas.openxmlformats.org/officeDocument/2006/relationships/vmlDrawing" Target="../drawings/vmlDrawing7.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8.vml"/><Relationship Id="rId3" Type="http://schemas.openxmlformats.org/officeDocument/2006/relationships/hyperlink" Target="https://www.zpsb.pl/wp-content/uploads/2019/09/EKONOMIA-1_Kurs-2-4_2019-20.pdf" TargetMode="External"/><Relationship Id="rId7" Type="http://schemas.openxmlformats.org/officeDocument/2006/relationships/drawing" Target="../drawings/drawing8.xml"/><Relationship Id="rId2" Type="http://schemas.openxmlformats.org/officeDocument/2006/relationships/hyperlink" Target="https://www.zpsb.pl/wp-content/uploads/2019/09/EKONOMIA-1_Kurs-2-2_2019-20.pdf" TargetMode="External"/><Relationship Id="rId1" Type="http://schemas.openxmlformats.org/officeDocument/2006/relationships/printerSettings" Target="../printerSettings/printerSettings15.bin"/><Relationship Id="rId6" Type="http://schemas.openxmlformats.org/officeDocument/2006/relationships/printerSettings" Target="../printerSettings/printerSettings16.bin"/><Relationship Id="rId5" Type="http://schemas.openxmlformats.org/officeDocument/2006/relationships/hyperlink" Target="https://www.zpsb.pl/wp-content/uploads/2019/09/EKONOMIA-1_Kurs-2-3_2019-20.pdf" TargetMode="External"/><Relationship Id="rId4" Type="http://schemas.openxmlformats.org/officeDocument/2006/relationships/hyperlink" Target="https://www.zpsb.pl/wp-content/uploads/2019/09/EKONOMIA-1_Kurs-2-1_2019-20.pdf"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zpsb.pl/wp-content/uploads/2020/09/Efekty-uczenia-sie_E1_2020-2021.pdf" TargetMode="External"/><Relationship Id="rId1" Type="http://schemas.openxmlformats.org/officeDocument/2006/relationships/printerSettings" Target="../printerSettings/printerSettings17.bin"/><Relationship Id="rId5" Type="http://schemas.openxmlformats.org/officeDocument/2006/relationships/vmlDrawing" Target="../drawings/vmlDrawing9.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tabColor rgb="FFFFCD2F"/>
    <pageSetUpPr autoPageBreaks="0" fitToPage="1"/>
  </sheetPr>
  <dimension ref="A1:I78"/>
  <sheetViews>
    <sheetView showGridLines="0" showZeros="0" tabSelected="1" zoomScale="120" zoomScaleNormal="120" zoomScaleSheetLayoutView="115" workbookViewId="0">
      <selection activeCell="K15" sqref="K15"/>
    </sheetView>
  </sheetViews>
  <sheetFormatPr defaultColWidth="8.7109375" defaultRowHeight="15" x14ac:dyDescent="0.25"/>
  <cols>
    <col min="1" max="1" width="21.42578125" style="143" customWidth="1"/>
    <col min="2" max="2" width="14" style="143" customWidth="1"/>
    <col min="3" max="3" width="62.42578125" style="143" customWidth="1"/>
    <col min="4" max="4" width="8.7109375" style="47"/>
    <col min="5" max="5" width="13.7109375" style="143" customWidth="1"/>
    <col min="6" max="6" width="17" style="143" customWidth="1"/>
    <col min="7" max="7" width="11.42578125" style="143" customWidth="1"/>
    <col min="8" max="8" width="9.42578125" style="143" customWidth="1"/>
    <col min="9" max="11" width="8.7109375" style="143"/>
    <col min="12" max="12" width="14.28515625" style="143" customWidth="1"/>
    <col min="13" max="16384" width="8.7109375" style="143"/>
  </cols>
  <sheetData>
    <row r="1" spans="1:9" ht="23.25" x14ac:dyDescent="0.35">
      <c r="A1" s="45" t="s">
        <v>0</v>
      </c>
      <c r="B1" s="46"/>
    </row>
    <row r="2" spans="1:9" ht="21" x14ac:dyDescent="0.35">
      <c r="A2" s="48" t="s">
        <v>189</v>
      </c>
      <c r="B2" s="138" t="s">
        <v>881</v>
      </c>
      <c r="C2" s="139"/>
    </row>
    <row r="3" spans="1:9" ht="21" x14ac:dyDescent="0.35">
      <c r="A3" s="48" t="s">
        <v>1</v>
      </c>
      <c r="B3" s="138" t="s">
        <v>365</v>
      </c>
      <c r="C3" s="139"/>
    </row>
    <row r="4" spans="1:9" ht="21" x14ac:dyDescent="0.35">
      <c r="A4" s="48" t="s">
        <v>190</v>
      </c>
      <c r="B4" s="138" t="s">
        <v>191</v>
      </c>
      <c r="C4" s="140" t="s">
        <v>892</v>
      </c>
    </row>
    <row r="5" spans="1:9" ht="21" x14ac:dyDescent="0.35">
      <c r="A5" s="48" t="s">
        <v>192</v>
      </c>
      <c r="B5" s="138" t="s">
        <v>193</v>
      </c>
      <c r="C5" s="140"/>
    </row>
    <row r="6" spans="1:9" ht="10.15" customHeight="1" thickBot="1" x14ac:dyDescent="0.3">
      <c r="A6" s="49"/>
    </row>
    <row r="7" spans="1:9" ht="24" thickBot="1" x14ac:dyDescent="0.4">
      <c r="A7" s="48" t="s">
        <v>2</v>
      </c>
      <c r="B7" s="201" t="s">
        <v>773</v>
      </c>
      <c r="C7" s="202"/>
    </row>
    <row r="8" spans="1:9" ht="10.15" customHeight="1" thickBot="1" x14ac:dyDescent="0.3"/>
    <row r="9" spans="1:9" ht="39" thickBot="1" x14ac:dyDescent="0.3">
      <c r="A9" s="50" t="s">
        <v>3</v>
      </c>
      <c r="B9" s="51" t="s">
        <v>4</v>
      </c>
      <c r="C9" s="51" t="s">
        <v>5</v>
      </c>
      <c r="D9" s="51" t="s">
        <v>6</v>
      </c>
      <c r="E9" s="52" t="s">
        <v>7</v>
      </c>
      <c r="F9" s="51" t="s">
        <v>8</v>
      </c>
      <c r="G9" s="53" t="s">
        <v>9</v>
      </c>
      <c r="H9" s="53" t="s">
        <v>136</v>
      </c>
      <c r="I9" s="54" t="s">
        <v>436</v>
      </c>
    </row>
    <row r="10" spans="1:9" ht="16.5" thickBot="1" x14ac:dyDescent="0.3">
      <c r="A10" s="203" t="s">
        <v>10</v>
      </c>
      <c r="B10" s="55" t="s">
        <v>366</v>
      </c>
      <c r="C10" s="141" t="s">
        <v>11</v>
      </c>
      <c r="D10" s="55">
        <f>SUM(D11:D15)</f>
        <v>17</v>
      </c>
      <c r="E10" s="55"/>
      <c r="F10" s="108" t="s">
        <v>12</v>
      </c>
      <c r="G10" s="57">
        <f>SUM(G11:G15)</f>
        <v>68</v>
      </c>
      <c r="H10" s="57">
        <f t="shared" ref="H10:I10" si="0">SUM(H11:H15)</f>
        <v>357</v>
      </c>
      <c r="I10" s="57">
        <f t="shared" si="0"/>
        <v>425</v>
      </c>
    </row>
    <row r="11" spans="1:9" ht="16.5" thickBot="1" x14ac:dyDescent="0.3">
      <c r="A11" s="203"/>
      <c r="B11" s="58" t="s">
        <v>13</v>
      </c>
      <c r="C11" s="142" t="s">
        <v>14</v>
      </c>
      <c r="D11" s="109">
        <v>8</v>
      </c>
      <c r="E11" s="111" t="s">
        <v>15</v>
      </c>
      <c r="F11" s="109"/>
      <c r="G11" s="59">
        <v>24</v>
      </c>
      <c r="H11" s="59">
        <f t="shared" ref="H11:H15" si="1">I11-G11</f>
        <v>176</v>
      </c>
      <c r="I11" s="59">
        <f>D11*25</f>
        <v>200</v>
      </c>
    </row>
    <row r="12" spans="1:9" ht="16.5" thickBot="1" x14ac:dyDescent="0.3">
      <c r="A12" s="203"/>
      <c r="B12" s="58" t="s">
        <v>16</v>
      </c>
      <c r="C12" s="142" t="s">
        <v>17</v>
      </c>
      <c r="D12" s="111">
        <v>1</v>
      </c>
      <c r="E12" s="111" t="s">
        <v>15</v>
      </c>
      <c r="F12" s="111"/>
      <c r="G12" s="60">
        <v>6</v>
      </c>
      <c r="H12" s="60">
        <f t="shared" si="1"/>
        <v>19</v>
      </c>
      <c r="I12" s="60">
        <f t="shared" ref="I12:I15" si="2">D12*25</f>
        <v>25</v>
      </c>
    </row>
    <row r="13" spans="1:9" ht="16.5" thickBot="1" x14ac:dyDescent="0.3">
      <c r="A13" s="203"/>
      <c r="B13" s="58" t="s">
        <v>18</v>
      </c>
      <c r="C13" s="142" t="s">
        <v>382</v>
      </c>
      <c r="D13" s="111">
        <v>2</v>
      </c>
      <c r="E13" s="109" t="s">
        <v>879</v>
      </c>
      <c r="F13" s="111"/>
      <c r="G13" s="60">
        <v>12</v>
      </c>
      <c r="H13" s="60">
        <f t="shared" si="1"/>
        <v>38</v>
      </c>
      <c r="I13" s="60">
        <f t="shared" si="2"/>
        <v>50</v>
      </c>
    </row>
    <row r="14" spans="1:9" ht="16.5" thickBot="1" x14ac:dyDescent="0.3">
      <c r="A14" s="203"/>
      <c r="B14" s="58" t="s">
        <v>187</v>
      </c>
      <c r="C14" s="142" t="s">
        <v>19</v>
      </c>
      <c r="D14" s="111">
        <v>2</v>
      </c>
      <c r="E14" s="111" t="s">
        <v>15</v>
      </c>
      <c r="F14" s="111"/>
      <c r="G14" s="60">
        <v>12</v>
      </c>
      <c r="H14" s="60">
        <f t="shared" si="1"/>
        <v>38</v>
      </c>
      <c r="I14" s="60">
        <f t="shared" si="2"/>
        <v>50</v>
      </c>
    </row>
    <row r="15" spans="1:9" ht="16.5" thickBot="1" x14ac:dyDescent="0.3">
      <c r="A15" s="203"/>
      <c r="B15" s="61" t="s">
        <v>186</v>
      </c>
      <c r="C15" s="142" t="s">
        <v>20</v>
      </c>
      <c r="D15" s="111">
        <v>4</v>
      </c>
      <c r="E15" s="111" t="s">
        <v>21</v>
      </c>
      <c r="F15" s="111"/>
      <c r="G15" s="60">
        <v>14</v>
      </c>
      <c r="H15" s="60">
        <f t="shared" si="1"/>
        <v>86</v>
      </c>
      <c r="I15" s="60">
        <f t="shared" si="2"/>
        <v>100</v>
      </c>
    </row>
    <row r="16" spans="1:9" ht="32.25" thickBot="1" x14ac:dyDescent="0.3">
      <c r="A16" s="203"/>
      <c r="B16" s="62" t="s">
        <v>367</v>
      </c>
      <c r="C16" s="141" t="s">
        <v>22</v>
      </c>
      <c r="D16" s="62">
        <f>SUM(D17:D20)</f>
        <v>12</v>
      </c>
      <c r="E16" s="62"/>
      <c r="F16" s="112" t="s">
        <v>23</v>
      </c>
      <c r="G16" s="63">
        <f>SUM(G17:G20)</f>
        <v>88</v>
      </c>
      <c r="H16" s="63">
        <f t="shared" ref="H16:I16" si="3">SUM(H17:H20)</f>
        <v>212</v>
      </c>
      <c r="I16" s="63">
        <f t="shared" si="3"/>
        <v>300</v>
      </c>
    </row>
    <row r="17" spans="1:9" ht="16.5" thickBot="1" x14ac:dyDescent="0.3">
      <c r="A17" s="203"/>
      <c r="B17" s="58" t="s">
        <v>24</v>
      </c>
      <c r="C17" s="142" t="s">
        <v>25</v>
      </c>
      <c r="D17" s="111">
        <v>4</v>
      </c>
      <c r="E17" s="111" t="s">
        <v>21</v>
      </c>
      <c r="F17" s="111"/>
      <c r="G17" s="113">
        <v>30</v>
      </c>
      <c r="H17" s="60">
        <f t="shared" ref="H17:H20" si="4">I17-G17</f>
        <v>70</v>
      </c>
      <c r="I17" s="60">
        <f t="shared" ref="I17:I20" si="5">D17*25</f>
        <v>100</v>
      </c>
    </row>
    <row r="18" spans="1:9" ht="16.5" thickBot="1" x14ac:dyDescent="0.3">
      <c r="A18" s="203"/>
      <c r="B18" s="58" t="s">
        <v>26</v>
      </c>
      <c r="C18" s="142" t="s">
        <v>27</v>
      </c>
      <c r="D18" s="111">
        <v>3</v>
      </c>
      <c r="E18" s="114" t="s">
        <v>15</v>
      </c>
      <c r="F18" s="111"/>
      <c r="G18" s="60">
        <v>24</v>
      </c>
      <c r="H18" s="60">
        <f t="shared" si="4"/>
        <v>51</v>
      </c>
      <c r="I18" s="60">
        <f t="shared" si="5"/>
        <v>75</v>
      </c>
    </row>
    <row r="19" spans="1:9" ht="16.5" thickBot="1" x14ac:dyDescent="0.3">
      <c r="A19" s="203"/>
      <c r="B19" s="58" t="s">
        <v>28</v>
      </c>
      <c r="C19" s="142" t="s">
        <v>883</v>
      </c>
      <c r="D19" s="111">
        <v>3</v>
      </c>
      <c r="E19" s="114" t="s">
        <v>15</v>
      </c>
      <c r="F19" s="111"/>
      <c r="G19" s="60">
        <v>20</v>
      </c>
      <c r="H19" s="60">
        <f t="shared" si="4"/>
        <v>55</v>
      </c>
      <c r="I19" s="60">
        <f t="shared" si="5"/>
        <v>75</v>
      </c>
    </row>
    <row r="20" spans="1:9" ht="16.5" thickBot="1" x14ac:dyDescent="0.3">
      <c r="A20" s="203"/>
      <c r="B20" s="58" t="s">
        <v>29</v>
      </c>
      <c r="C20" s="142" t="s">
        <v>30</v>
      </c>
      <c r="D20" s="111">
        <v>2</v>
      </c>
      <c r="E20" s="114" t="s">
        <v>15</v>
      </c>
      <c r="F20" s="111"/>
      <c r="G20" s="60">
        <v>14</v>
      </c>
      <c r="H20" s="60">
        <f t="shared" si="4"/>
        <v>36</v>
      </c>
      <c r="I20" s="60">
        <f t="shared" si="5"/>
        <v>50</v>
      </c>
    </row>
    <row r="21" spans="1:9" ht="16.5" thickBot="1" x14ac:dyDescent="0.3">
      <c r="A21" s="203"/>
      <c r="B21" s="56"/>
      <c r="C21" s="56"/>
      <c r="D21" s="56"/>
      <c r="E21" s="56"/>
      <c r="F21" s="56"/>
      <c r="G21" s="57">
        <f>SUM(G22:G23)</f>
        <v>6</v>
      </c>
      <c r="H21" s="56"/>
      <c r="I21" s="56"/>
    </row>
    <row r="22" spans="1:9" ht="16.5" thickBot="1" x14ac:dyDescent="0.3">
      <c r="A22" s="203"/>
      <c r="B22" s="58"/>
      <c r="C22" s="110" t="s">
        <v>31</v>
      </c>
      <c r="D22" s="111">
        <v>0</v>
      </c>
      <c r="E22" s="114" t="s">
        <v>15</v>
      </c>
      <c r="F22" s="115"/>
      <c r="G22" s="60">
        <v>2</v>
      </c>
      <c r="H22" s="60"/>
      <c r="I22" s="60"/>
    </row>
    <row r="23" spans="1:9" ht="16.5" thickBot="1" x14ac:dyDescent="0.3">
      <c r="A23" s="203"/>
      <c r="B23" s="58"/>
      <c r="C23" s="110" t="s">
        <v>32</v>
      </c>
      <c r="D23" s="111">
        <v>0</v>
      </c>
      <c r="E23" s="114" t="s">
        <v>15</v>
      </c>
      <c r="F23" s="115"/>
      <c r="G23" s="60">
        <v>4</v>
      </c>
      <c r="H23" s="60"/>
      <c r="I23" s="60"/>
    </row>
    <row r="24" spans="1:9" ht="16.5" thickBot="1" x14ac:dyDescent="0.3">
      <c r="A24" s="203"/>
      <c r="B24" s="208" t="s">
        <v>196</v>
      </c>
      <c r="C24" s="209"/>
      <c r="D24" s="64">
        <f>D16+D10</f>
        <v>29</v>
      </c>
      <c r="E24" s="65"/>
      <c r="F24" s="66"/>
      <c r="G24" s="67">
        <f>G16+G10+G21</f>
        <v>162</v>
      </c>
      <c r="H24" s="67">
        <f>H16+H10+H21</f>
        <v>569</v>
      </c>
      <c r="I24" s="67">
        <f>I16+I10+I21</f>
        <v>725</v>
      </c>
    </row>
    <row r="25" spans="1:9" ht="16.5" thickBot="1" x14ac:dyDescent="0.3">
      <c r="A25" s="204" t="s">
        <v>33</v>
      </c>
      <c r="B25" s="68" t="s">
        <v>368</v>
      </c>
      <c r="C25" s="171" t="s">
        <v>34</v>
      </c>
      <c r="D25" s="68">
        <f>SUM(D26:D29)</f>
        <v>13</v>
      </c>
      <c r="E25" s="68"/>
      <c r="F25" s="116" t="s">
        <v>35</v>
      </c>
      <c r="G25" s="69">
        <f>SUM(G26:G29)</f>
        <v>90</v>
      </c>
      <c r="H25" s="69">
        <f t="shared" ref="H25:I25" si="6">SUM(H26:H29)</f>
        <v>235</v>
      </c>
      <c r="I25" s="69">
        <f t="shared" si="6"/>
        <v>325</v>
      </c>
    </row>
    <row r="26" spans="1:9" ht="16.5" thickBot="1" x14ac:dyDescent="0.3">
      <c r="A26" s="204"/>
      <c r="B26" s="58" t="s">
        <v>36</v>
      </c>
      <c r="C26" s="142" t="s">
        <v>37</v>
      </c>
      <c r="D26" s="111">
        <v>3</v>
      </c>
      <c r="E26" s="114" t="s">
        <v>15</v>
      </c>
      <c r="F26" s="111"/>
      <c r="G26" s="60">
        <v>18</v>
      </c>
      <c r="H26" s="60">
        <f t="shared" ref="H26:H29" si="7">I26-G26</f>
        <v>57</v>
      </c>
      <c r="I26" s="60">
        <f t="shared" ref="I26:I29" si="8">D26*25</f>
        <v>75</v>
      </c>
    </row>
    <row r="27" spans="1:9" ht="16.5" thickBot="1" x14ac:dyDescent="0.3">
      <c r="A27" s="204"/>
      <c r="B27" s="58" t="s">
        <v>188</v>
      </c>
      <c r="C27" s="142" t="s">
        <v>38</v>
      </c>
      <c r="D27" s="111">
        <v>4</v>
      </c>
      <c r="E27" s="114" t="s">
        <v>15</v>
      </c>
      <c r="F27" s="111"/>
      <c r="G27" s="60">
        <v>24</v>
      </c>
      <c r="H27" s="60">
        <f t="shared" si="7"/>
        <v>76</v>
      </c>
      <c r="I27" s="60">
        <f t="shared" si="8"/>
        <v>100</v>
      </c>
    </row>
    <row r="28" spans="1:9" ht="16.5" thickBot="1" x14ac:dyDescent="0.3">
      <c r="A28" s="204"/>
      <c r="B28" s="58" t="s">
        <v>39</v>
      </c>
      <c r="C28" s="142" t="s">
        <v>40</v>
      </c>
      <c r="D28" s="111">
        <v>4</v>
      </c>
      <c r="E28" s="114" t="s">
        <v>21</v>
      </c>
      <c r="F28" s="111"/>
      <c r="G28" s="60">
        <v>36</v>
      </c>
      <c r="H28" s="60">
        <f t="shared" si="7"/>
        <v>64</v>
      </c>
      <c r="I28" s="60">
        <f t="shared" si="8"/>
        <v>100</v>
      </c>
    </row>
    <row r="29" spans="1:9" ht="16.5" thickBot="1" x14ac:dyDescent="0.3">
      <c r="A29" s="204"/>
      <c r="B29" s="61" t="s">
        <v>348</v>
      </c>
      <c r="C29" s="142" t="s">
        <v>41</v>
      </c>
      <c r="D29" s="117">
        <v>2</v>
      </c>
      <c r="E29" s="118" t="s">
        <v>15</v>
      </c>
      <c r="F29" s="109"/>
      <c r="G29" s="59">
        <v>12</v>
      </c>
      <c r="H29" s="59">
        <f t="shared" si="7"/>
        <v>38</v>
      </c>
      <c r="I29" s="59">
        <f t="shared" si="8"/>
        <v>50</v>
      </c>
    </row>
    <row r="30" spans="1:9" ht="16.5" thickBot="1" x14ac:dyDescent="0.3">
      <c r="A30" s="204"/>
      <c r="B30" s="68" t="s">
        <v>369</v>
      </c>
      <c r="C30" s="171" t="s">
        <v>42</v>
      </c>
      <c r="D30" s="68">
        <f>SUM(D31:D32)</f>
        <v>16</v>
      </c>
      <c r="E30" s="68"/>
      <c r="F30" s="116" t="s">
        <v>43</v>
      </c>
      <c r="G30" s="69">
        <f>SUM(G31:G32)</f>
        <v>64</v>
      </c>
      <c r="H30" s="69">
        <f>SUM(H31:H32)</f>
        <v>336</v>
      </c>
      <c r="I30" s="69">
        <f>SUM(I31:I32)</f>
        <v>400</v>
      </c>
    </row>
    <row r="31" spans="1:9" ht="16.5" thickBot="1" x14ac:dyDescent="0.3">
      <c r="A31" s="204"/>
      <c r="B31" s="58" t="s">
        <v>44</v>
      </c>
      <c r="C31" s="142" t="s">
        <v>45</v>
      </c>
      <c r="D31" s="111">
        <v>8</v>
      </c>
      <c r="E31" s="114" t="s">
        <v>21</v>
      </c>
      <c r="F31" s="111"/>
      <c r="G31" s="60">
        <v>32</v>
      </c>
      <c r="H31" s="60">
        <f t="shared" ref="H31:H32" si="9">I31-G31</f>
        <v>168</v>
      </c>
      <c r="I31" s="59">
        <f t="shared" ref="I31:I32" si="10">D31*25</f>
        <v>200</v>
      </c>
    </row>
    <row r="32" spans="1:9" ht="16.5" thickBot="1" x14ac:dyDescent="0.3">
      <c r="A32" s="204"/>
      <c r="B32" s="58" t="s">
        <v>46</v>
      </c>
      <c r="C32" s="142" t="s">
        <v>47</v>
      </c>
      <c r="D32" s="111">
        <v>8</v>
      </c>
      <c r="E32" s="114" t="s">
        <v>21</v>
      </c>
      <c r="F32" s="111"/>
      <c r="G32" s="60">
        <v>32</v>
      </c>
      <c r="H32" s="60">
        <f t="shared" si="9"/>
        <v>168</v>
      </c>
      <c r="I32" s="59">
        <f t="shared" si="10"/>
        <v>200</v>
      </c>
    </row>
    <row r="33" spans="1:9" ht="16.5" thickBot="1" x14ac:dyDescent="0.3">
      <c r="A33" s="204"/>
      <c r="B33" s="206" t="s">
        <v>196</v>
      </c>
      <c r="C33" s="207"/>
      <c r="D33" s="70">
        <f>D30+D25</f>
        <v>29</v>
      </c>
      <c r="E33" s="71"/>
      <c r="F33" s="72"/>
      <c r="G33" s="73">
        <f>G30+G25</f>
        <v>154</v>
      </c>
      <c r="H33" s="73">
        <f>H30+H25</f>
        <v>571</v>
      </c>
      <c r="I33" s="73">
        <f>I30+I25</f>
        <v>725</v>
      </c>
    </row>
    <row r="34" spans="1:9" ht="16.5" customHeight="1" thickBot="1" x14ac:dyDescent="0.3">
      <c r="A34" s="205" t="s">
        <v>48</v>
      </c>
      <c r="B34" s="74" t="s">
        <v>370</v>
      </c>
      <c r="C34" s="172" t="s">
        <v>49</v>
      </c>
      <c r="D34" s="74">
        <f>SUM(D35:D37)</f>
        <v>4</v>
      </c>
      <c r="E34" s="74"/>
      <c r="F34" s="119" t="s">
        <v>50</v>
      </c>
      <c r="G34" s="75">
        <f>SUM(G35:G37)</f>
        <v>34</v>
      </c>
      <c r="H34" s="75">
        <f>SUM(H35:H37)</f>
        <v>66</v>
      </c>
      <c r="I34" s="75">
        <f>SUM(I35:I37)</f>
        <v>100</v>
      </c>
    </row>
    <row r="35" spans="1:9" ht="16.5" customHeight="1" thickBot="1" x14ac:dyDescent="0.3">
      <c r="A35" s="205"/>
      <c r="B35" s="58" t="s">
        <v>349</v>
      </c>
      <c r="C35" s="142" t="s">
        <v>51</v>
      </c>
      <c r="D35" s="109">
        <v>1</v>
      </c>
      <c r="E35" s="118" t="s">
        <v>15</v>
      </c>
      <c r="F35" s="109"/>
      <c r="G35" s="59">
        <v>10</v>
      </c>
      <c r="H35" s="59">
        <f t="shared" ref="H35:H37" si="11">I35-G35</f>
        <v>15</v>
      </c>
      <c r="I35" s="59">
        <f t="shared" ref="I35:I37" si="12">D35*25</f>
        <v>25</v>
      </c>
    </row>
    <row r="36" spans="1:9" ht="16.5" customHeight="1" thickBot="1" x14ac:dyDescent="0.3">
      <c r="A36" s="205"/>
      <c r="B36" s="58" t="s">
        <v>350</v>
      </c>
      <c r="C36" s="142" t="s">
        <v>52</v>
      </c>
      <c r="D36" s="109">
        <v>1</v>
      </c>
      <c r="E36" s="118" t="s">
        <v>15</v>
      </c>
      <c r="F36" s="109"/>
      <c r="G36" s="59">
        <v>10</v>
      </c>
      <c r="H36" s="59">
        <f t="shared" si="11"/>
        <v>15</v>
      </c>
      <c r="I36" s="59">
        <f t="shared" si="12"/>
        <v>25</v>
      </c>
    </row>
    <row r="37" spans="1:9" ht="16.5" customHeight="1" thickBot="1" x14ac:dyDescent="0.3">
      <c r="A37" s="205"/>
      <c r="B37" s="58" t="s">
        <v>351</v>
      </c>
      <c r="C37" s="142" t="s">
        <v>53</v>
      </c>
      <c r="D37" s="117">
        <v>2</v>
      </c>
      <c r="E37" s="118" t="s">
        <v>15</v>
      </c>
      <c r="F37" s="109"/>
      <c r="G37" s="59">
        <v>14</v>
      </c>
      <c r="H37" s="59">
        <f t="shared" si="11"/>
        <v>36</v>
      </c>
      <c r="I37" s="59">
        <f t="shared" si="12"/>
        <v>50</v>
      </c>
    </row>
    <row r="38" spans="1:9" ht="32.25" thickBot="1" x14ac:dyDescent="0.3">
      <c r="A38" s="205"/>
      <c r="B38" s="135" t="s">
        <v>371</v>
      </c>
      <c r="C38" s="172" t="s">
        <v>54</v>
      </c>
      <c r="D38" s="135">
        <f>SUM(D39:D41)</f>
        <v>18</v>
      </c>
      <c r="E38" s="135"/>
      <c r="F38" s="137" t="s">
        <v>63</v>
      </c>
      <c r="G38" s="136">
        <f>SUM(G39:G41)</f>
        <v>94</v>
      </c>
      <c r="H38" s="136">
        <f t="shared" ref="H38:I38" si="13">SUM(H39:H41)</f>
        <v>356</v>
      </c>
      <c r="I38" s="136">
        <f t="shared" si="13"/>
        <v>450</v>
      </c>
    </row>
    <row r="39" spans="1:9" ht="16.5" customHeight="1" thickBot="1" x14ac:dyDescent="0.3">
      <c r="A39" s="205"/>
      <c r="B39" s="58" t="s">
        <v>352</v>
      </c>
      <c r="C39" s="142" t="s">
        <v>55</v>
      </c>
      <c r="D39" s="111">
        <v>7</v>
      </c>
      <c r="E39" s="114" t="s">
        <v>21</v>
      </c>
      <c r="F39" s="111"/>
      <c r="G39" s="60">
        <v>38</v>
      </c>
      <c r="H39" s="60">
        <f>I39-G39</f>
        <v>137</v>
      </c>
      <c r="I39" s="59">
        <f>D39*25</f>
        <v>175</v>
      </c>
    </row>
    <row r="40" spans="1:9" ht="16.5" customHeight="1" thickBot="1" x14ac:dyDescent="0.3">
      <c r="A40" s="205"/>
      <c r="B40" s="58" t="s">
        <v>353</v>
      </c>
      <c r="C40" s="142" t="s">
        <v>56</v>
      </c>
      <c r="D40" s="111">
        <v>7</v>
      </c>
      <c r="E40" s="114" t="s">
        <v>21</v>
      </c>
      <c r="F40" s="111"/>
      <c r="G40" s="60">
        <v>38</v>
      </c>
      <c r="H40" s="60">
        <f>I40-G40</f>
        <v>137</v>
      </c>
      <c r="I40" s="59">
        <f>D40*25</f>
        <v>175</v>
      </c>
    </row>
    <row r="41" spans="1:9" ht="16.5" customHeight="1" thickBot="1" x14ac:dyDescent="0.3">
      <c r="A41" s="205"/>
      <c r="B41" s="58" t="s">
        <v>354</v>
      </c>
      <c r="C41" s="142" t="s">
        <v>383</v>
      </c>
      <c r="D41" s="111">
        <v>4</v>
      </c>
      <c r="E41" s="114" t="s">
        <v>15</v>
      </c>
      <c r="F41" s="111"/>
      <c r="G41" s="60">
        <v>18</v>
      </c>
      <c r="H41" s="60">
        <f>I41-G41</f>
        <v>82</v>
      </c>
      <c r="I41" s="59">
        <f>D41*25</f>
        <v>100</v>
      </c>
    </row>
    <row r="42" spans="1:9" ht="16.5" customHeight="1" thickBot="1" x14ac:dyDescent="0.3">
      <c r="A42" s="205"/>
      <c r="B42" s="74" t="s">
        <v>372</v>
      </c>
      <c r="C42" s="172" t="s">
        <v>57</v>
      </c>
      <c r="D42" s="74">
        <f>SUM(D43:D44)</f>
        <v>10</v>
      </c>
      <c r="E42" s="74"/>
      <c r="F42" s="119" t="s">
        <v>58</v>
      </c>
      <c r="G42" s="75">
        <f>SUM(G43:G44)</f>
        <v>44</v>
      </c>
      <c r="H42" s="75">
        <f>SUM(H43:H44)</f>
        <v>206</v>
      </c>
      <c r="I42" s="75">
        <f>SUM(I43:I44)</f>
        <v>250</v>
      </c>
    </row>
    <row r="43" spans="1:9" ht="16.5" customHeight="1" thickBot="1" x14ac:dyDescent="0.3">
      <c r="A43" s="205"/>
      <c r="B43" s="58" t="s">
        <v>355</v>
      </c>
      <c r="C43" s="142" t="s">
        <v>59</v>
      </c>
      <c r="D43" s="111">
        <v>5</v>
      </c>
      <c r="E43" s="114" t="s">
        <v>15</v>
      </c>
      <c r="F43" s="111"/>
      <c r="G43" s="60">
        <v>24</v>
      </c>
      <c r="H43" s="60">
        <f t="shared" ref="H43:H44" si="14">I43-G43</f>
        <v>101</v>
      </c>
      <c r="I43" s="59">
        <f t="shared" ref="I43:I44" si="15">D43*25</f>
        <v>125</v>
      </c>
    </row>
    <row r="44" spans="1:9" ht="16.5" customHeight="1" thickBot="1" x14ac:dyDescent="0.3">
      <c r="A44" s="205"/>
      <c r="B44" s="58" t="s">
        <v>356</v>
      </c>
      <c r="C44" s="142" t="s">
        <v>60</v>
      </c>
      <c r="D44" s="111">
        <v>5</v>
      </c>
      <c r="E44" s="114" t="s">
        <v>15</v>
      </c>
      <c r="F44" s="111"/>
      <c r="G44" s="60">
        <v>20</v>
      </c>
      <c r="H44" s="60">
        <f t="shared" si="14"/>
        <v>105</v>
      </c>
      <c r="I44" s="59">
        <f t="shared" si="15"/>
        <v>125</v>
      </c>
    </row>
    <row r="45" spans="1:9" ht="16.5" customHeight="1" thickBot="1" x14ac:dyDescent="0.3">
      <c r="A45" s="205"/>
      <c r="B45" s="199" t="s">
        <v>196</v>
      </c>
      <c r="C45" s="200"/>
      <c r="D45" s="76">
        <f>D38+D34+D42</f>
        <v>32</v>
      </c>
      <c r="E45" s="77"/>
      <c r="F45" s="78"/>
      <c r="G45" s="79">
        <f>G38+G34+G42</f>
        <v>172</v>
      </c>
      <c r="H45" s="79">
        <f t="shared" ref="H45:I45" si="16">H38+H34+H42</f>
        <v>628</v>
      </c>
      <c r="I45" s="79">
        <f t="shared" si="16"/>
        <v>800</v>
      </c>
    </row>
    <row r="46" spans="1:9" ht="32.25" customHeight="1" thickBot="1" x14ac:dyDescent="0.3">
      <c r="A46" s="197" t="s">
        <v>61</v>
      </c>
      <c r="B46" s="80" t="s">
        <v>373</v>
      </c>
      <c r="C46" s="173" t="s">
        <v>62</v>
      </c>
      <c r="D46" s="80">
        <f>SUM(D47:D50)</f>
        <v>18</v>
      </c>
      <c r="E46" s="80"/>
      <c r="F46" s="120" t="s">
        <v>63</v>
      </c>
      <c r="G46" s="81">
        <f>SUM(G47:G50)</f>
        <v>90</v>
      </c>
      <c r="H46" s="81">
        <f t="shared" ref="H46:I46" si="17">SUM(H47:H50)</f>
        <v>360</v>
      </c>
      <c r="I46" s="81">
        <f t="shared" si="17"/>
        <v>450</v>
      </c>
    </row>
    <row r="47" spans="1:9" ht="16.5" customHeight="1" thickBot="1" x14ac:dyDescent="0.3">
      <c r="A47" s="197"/>
      <c r="B47" s="58" t="s">
        <v>64</v>
      </c>
      <c r="C47" s="142" t="s">
        <v>65</v>
      </c>
      <c r="D47" s="111">
        <v>6</v>
      </c>
      <c r="E47" s="114" t="s">
        <v>21</v>
      </c>
      <c r="F47" s="111"/>
      <c r="G47" s="60">
        <v>26</v>
      </c>
      <c r="H47" s="60">
        <f t="shared" ref="H47:H50" si="18">I47-G47</f>
        <v>124</v>
      </c>
      <c r="I47" s="59">
        <f t="shared" ref="I47:I50" si="19">D47*25</f>
        <v>150</v>
      </c>
    </row>
    <row r="48" spans="1:9" ht="16.5" customHeight="1" thickBot="1" x14ac:dyDescent="0.3">
      <c r="A48" s="197"/>
      <c r="B48" s="58" t="s">
        <v>66</v>
      </c>
      <c r="C48" s="142" t="s">
        <v>67</v>
      </c>
      <c r="D48" s="111">
        <v>6</v>
      </c>
      <c r="E48" s="114" t="s">
        <v>21</v>
      </c>
      <c r="F48" s="111"/>
      <c r="G48" s="60">
        <v>26</v>
      </c>
      <c r="H48" s="60">
        <f t="shared" si="18"/>
        <v>124</v>
      </c>
      <c r="I48" s="59">
        <f t="shared" si="19"/>
        <v>150</v>
      </c>
    </row>
    <row r="49" spans="1:9" ht="16.5" customHeight="1" thickBot="1" x14ac:dyDescent="0.3">
      <c r="A49" s="197"/>
      <c r="B49" s="58" t="s">
        <v>68</v>
      </c>
      <c r="C49" s="142" t="s">
        <v>69</v>
      </c>
      <c r="D49" s="111">
        <v>4</v>
      </c>
      <c r="E49" s="114" t="s">
        <v>15</v>
      </c>
      <c r="F49" s="111"/>
      <c r="G49" s="60">
        <v>24</v>
      </c>
      <c r="H49" s="60">
        <f t="shared" si="18"/>
        <v>76</v>
      </c>
      <c r="I49" s="59">
        <f t="shared" si="19"/>
        <v>100</v>
      </c>
    </row>
    <row r="50" spans="1:9" ht="16.5" customHeight="1" thickBot="1" x14ac:dyDescent="0.3">
      <c r="A50" s="197"/>
      <c r="B50" s="58" t="s">
        <v>70</v>
      </c>
      <c r="C50" s="142" t="s">
        <v>71</v>
      </c>
      <c r="D50" s="111">
        <v>2</v>
      </c>
      <c r="E50" s="114" t="s">
        <v>15</v>
      </c>
      <c r="F50" s="111"/>
      <c r="G50" s="60">
        <v>14</v>
      </c>
      <c r="H50" s="60">
        <f t="shared" si="18"/>
        <v>36</v>
      </c>
      <c r="I50" s="59">
        <f t="shared" si="19"/>
        <v>50</v>
      </c>
    </row>
    <row r="51" spans="1:9" ht="32.25" thickBot="1" x14ac:dyDescent="0.3">
      <c r="A51" s="197"/>
      <c r="B51" s="80" t="s">
        <v>374</v>
      </c>
      <c r="C51" s="184" t="s">
        <v>774</v>
      </c>
      <c r="D51" s="80">
        <f>SUM(D52:D53)</f>
        <v>8</v>
      </c>
      <c r="E51" s="80"/>
      <c r="F51" s="120" t="s">
        <v>775</v>
      </c>
      <c r="G51" s="81">
        <f>SUM(G52:G53)</f>
        <v>52</v>
      </c>
      <c r="H51" s="81">
        <f>SUM(H52:H53)</f>
        <v>148</v>
      </c>
      <c r="I51" s="81">
        <f>SUM(I52:I53)</f>
        <v>200</v>
      </c>
    </row>
    <row r="52" spans="1:9" ht="16.5" customHeight="1" thickBot="1" x14ac:dyDescent="0.3">
      <c r="A52" s="197"/>
      <c r="B52" s="58" t="s">
        <v>357</v>
      </c>
      <c r="C52" s="142" t="s">
        <v>776</v>
      </c>
      <c r="D52" s="111">
        <v>4</v>
      </c>
      <c r="E52" s="118" t="s">
        <v>21</v>
      </c>
      <c r="F52" s="121"/>
      <c r="G52" s="59">
        <v>26</v>
      </c>
      <c r="H52" s="60">
        <f t="shared" ref="H52:H53" si="20">I52-G52</f>
        <v>74</v>
      </c>
      <c r="I52" s="59">
        <f t="shared" ref="I52:I53" si="21">D52*25</f>
        <v>100</v>
      </c>
    </row>
    <row r="53" spans="1:9" ht="16.5" customHeight="1" thickBot="1" x14ac:dyDescent="0.3">
      <c r="A53" s="197"/>
      <c r="B53" s="58" t="s">
        <v>358</v>
      </c>
      <c r="C53" s="142" t="s">
        <v>777</v>
      </c>
      <c r="D53" s="111">
        <v>4</v>
      </c>
      <c r="E53" s="118" t="s">
        <v>21</v>
      </c>
      <c r="F53" s="121"/>
      <c r="G53" s="59">
        <v>26</v>
      </c>
      <c r="H53" s="59">
        <f t="shared" si="20"/>
        <v>74</v>
      </c>
      <c r="I53" s="59">
        <f t="shared" si="21"/>
        <v>100</v>
      </c>
    </row>
    <row r="54" spans="1:9" ht="16.5" customHeight="1" thickBot="1" x14ac:dyDescent="0.3">
      <c r="A54" s="197"/>
      <c r="B54" s="195" t="s">
        <v>196</v>
      </c>
      <c r="C54" s="196"/>
      <c r="D54" s="82">
        <f>D51+D46</f>
        <v>26</v>
      </c>
      <c r="E54" s="83"/>
      <c r="F54" s="84"/>
      <c r="G54" s="85">
        <f>G51+G46</f>
        <v>142</v>
      </c>
      <c r="H54" s="85">
        <f t="shared" ref="H54:I54" si="22">H51+H46</f>
        <v>508</v>
      </c>
      <c r="I54" s="85">
        <f t="shared" si="22"/>
        <v>650</v>
      </c>
    </row>
    <row r="55" spans="1:9" ht="16.5" thickBot="1" x14ac:dyDescent="0.3">
      <c r="A55" s="198" t="s">
        <v>72</v>
      </c>
      <c r="B55" s="86" t="s">
        <v>375</v>
      </c>
      <c r="C55" s="174" t="s">
        <v>73</v>
      </c>
      <c r="D55" s="86">
        <f>SUM(D56:D58)</f>
        <v>7</v>
      </c>
      <c r="E55" s="86"/>
      <c r="F55" s="122" t="s">
        <v>12</v>
      </c>
      <c r="G55" s="87">
        <f>SUM(G56:G58)</f>
        <v>30</v>
      </c>
      <c r="H55" s="87">
        <f t="shared" ref="H55:I55" si="23">SUM(H56:H58)</f>
        <v>145</v>
      </c>
      <c r="I55" s="87">
        <f t="shared" si="23"/>
        <v>175</v>
      </c>
    </row>
    <row r="56" spans="1:9" ht="16.5" customHeight="1" thickBot="1" x14ac:dyDescent="0.3">
      <c r="A56" s="198"/>
      <c r="B56" s="58" t="s">
        <v>359</v>
      </c>
      <c r="C56" s="142" t="s">
        <v>875</v>
      </c>
      <c r="D56" s="109">
        <v>2</v>
      </c>
      <c r="E56" s="109" t="s">
        <v>879</v>
      </c>
      <c r="F56" s="109"/>
      <c r="G56" s="59">
        <v>6</v>
      </c>
      <c r="H56" s="59">
        <f t="shared" ref="H56:H58" si="24">I56-G56</f>
        <v>44</v>
      </c>
      <c r="I56" s="59">
        <f t="shared" ref="I56:I58" si="25">D56*25</f>
        <v>50</v>
      </c>
    </row>
    <row r="57" spans="1:9" ht="16.5" customHeight="1" thickBot="1" x14ac:dyDescent="0.3">
      <c r="A57" s="198"/>
      <c r="B57" s="58" t="s">
        <v>360</v>
      </c>
      <c r="C57" s="142" t="s">
        <v>74</v>
      </c>
      <c r="D57" s="109">
        <v>2</v>
      </c>
      <c r="E57" s="118" t="s">
        <v>15</v>
      </c>
      <c r="F57" s="109"/>
      <c r="G57" s="59">
        <v>12</v>
      </c>
      <c r="H57" s="59">
        <f t="shared" si="24"/>
        <v>38</v>
      </c>
      <c r="I57" s="59">
        <f t="shared" si="25"/>
        <v>50</v>
      </c>
    </row>
    <row r="58" spans="1:9" ht="16.5" customHeight="1" thickBot="1" x14ac:dyDescent="0.3">
      <c r="A58" s="198"/>
      <c r="B58" s="58" t="s">
        <v>361</v>
      </c>
      <c r="C58" s="142" t="s">
        <v>75</v>
      </c>
      <c r="D58" s="109">
        <v>3</v>
      </c>
      <c r="E58" s="109" t="s">
        <v>879</v>
      </c>
      <c r="F58" s="109"/>
      <c r="G58" s="59">
        <v>12</v>
      </c>
      <c r="H58" s="59">
        <f t="shared" si="24"/>
        <v>63</v>
      </c>
      <c r="I58" s="59">
        <f t="shared" si="25"/>
        <v>75</v>
      </c>
    </row>
    <row r="59" spans="1:9" ht="32.25" thickBot="1" x14ac:dyDescent="0.3">
      <c r="A59" s="198"/>
      <c r="B59" s="86" t="s">
        <v>376</v>
      </c>
      <c r="C59" s="185" t="s">
        <v>778</v>
      </c>
      <c r="D59" s="86">
        <f>SUM(D60:D62)</f>
        <v>14</v>
      </c>
      <c r="E59" s="86"/>
      <c r="F59" s="122" t="s">
        <v>775</v>
      </c>
      <c r="G59" s="87">
        <f>SUM(G60:G62)</f>
        <v>86</v>
      </c>
      <c r="H59" s="87">
        <f>SUM(H60:H62)</f>
        <v>264</v>
      </c>
      <c r="I59" s="87">
        <f>SUM(I60:I62)</f>
        <v>350</v>
      </c>
    </row>
    <row r="60" spans="1:9" ht="16.5" customHeight="1" thickBot="1" x14ac:dyDescent="0.3">
      <c r="A60" s="198"/>
      <c r="B60" s="58" t="s">
        <v>76</v>
      </c>
      <c r="C60" s="142" t="s">
        <v>779</v>
      </c>
      <c r="D60" s="111">
        <v>5</v>
      </c>
      <c r="E60" s="118" t="s">
        <v>15</v>
      </c>
      <c r="F60" s="121"/>
      <c r="G60" s="59">
        <v>30</v>
      </c>
      <c r="H60" s="59">
        <f t="shared" ref="H60:H62" si="26">I60-G60</f>
        <v>95</v>
      </c>
      <c r="I60" s="59">
        <f t="shared" ref="I60:I62" si="27">D60*25</f>
        <v>125</v>
      </c>
    </row>
    <row r="61" spans="1:9" ht="16.5" customHeight="1" thickBot="1" x14ac:dyDescent="0.3">
      <c r="A61" s="198"/>
      <c r="B61" s="58" t="s">
        <v>77</v>
      </c>
      <c r="C61" s="142" t="s">
        <v>780</v>
      </c>
      <c r="D61" s="111">
        <v>4</v>
      </c>
      <c r="E61" s="118" t="s">
        <v>15</v>
      </c>
      <c r="F61" s="121"/>
      <c r="G61" s="59">
        <v>26</v>
      </c>
      <c r="H61" s="88">
        <f>I61-G61</f>
        <v>74</v>
      </c>
      <c r="I61" s="88">
        <f>D61*25</f>
        <v>100</v>
      </c>
    </row>
    <row r="62" spans="1:9" ht="16.5" customHeight="1" thickBot="1" x14ac:dyDescent="0.3">
      <c r="A62" s="198"/>
      <c r="B62" s="58" t="s">
        <v>78</v>
      </c>
      <c r="C62" s="142" t="s">
        <v>781</v>
      </c>
      <c r="D62" s="111">
        <v>5</v>
      </c>
      <c r="E62" s="118" t="s">
        <v>15</v>
      </c>
      <c r="F62" s="89"/>
      <c r="G62" s="59">
        <v>30</v>
      </c>
      <c r="H62" s="59">
        <f t="shared" si="26"/>
        <v>95</v>
      </c>
      <c r="I62" s="59">
        <f t="shared" si="27"/>
        <v>125</v>
      </c>
    </row>
    <row r="63" spans="1:9" ht="31.5" customHeight="1" thickBot="1" x14ac:dyDescent="0.3">
      <c r="A63" s="198"/>
      <c r="B63" s="86" t="s">
        <v>377</v>
      </c>
      <c r="C63" s="174" t="s">
        <v>79</v>
      </c>
      <c r="D63" s="86">
        <f>SUM(D64)</f>
        <v>2</v>
      </c>
      <c r="E63" s="86"/>
      <c r="F63" s="122" t="s">
        <v>23</v>
      </c>
      <c r="G63" s="87">
        <f>G64</f>
        <v>40</v>
      </c>
      <c r="H63" s="87">
        <f t="shared" ref="H63:I63" si="28">H64</f>
        <v>10</v>
      </c>
      <c r="I63" s="87">
        <f t="shared" si="28"/>
        <v>50</v>
      </c>
    </row>
    <row r="64" spans="1:9" ht="16.5" thickBot="1" x14ac:dyDescent="0.3">
      <c r="A64" s="198"/>
      <c r="B64" s="61" t="s">
        <v>80</v>
      </c>
      <c r="C64" s="142" t="s">
        <v>81</v>
      </c>
      <c r="D64" s="111">
        <v>2</v>
      </c>
      <c r="E64" s="109" t="s">
        <v>879</v>
      </c>
      <c r="F64" s="115"/>
      <c r="G64" s="60">
        <v>40</v>
      </c>
      <c r="H64" s="60">
        <f t="shared" ref="H64" si="29">I64-G64</f>
        <v>10</v>
      </c>
      <c r="I64" s="60">
        <f t="shared" ref="I64" si="30">D64*25</f>
        <v>50</v>
      </c>
    </row>
    <row r="65" spans="1:9" ht="16.5" customHeight="1" thickBot="1" x14ac:dyDescent="0.3">
      <c r="A65" s="198"/>
      <c r="B65" s="193" t="s">
        <v>196</v>
      </c>
      <c r="C65" s="194"/>
      <c r="D65" s="90">
        <f>D63+D59+D55</f>
        <v>23</v>
      </c>
      <c r="E65" s="91"/>
      <c r="F65" s="92"/>
      <c r="G65" s="93">
        <f>G63+G59+G55</f>
        <v>156</v>
      </c>
      <c r="H65" s="93">
        <f>H63+H59+H55</f>
        <v>419</v>
      </c>
      <c r="I65" s="93">
        <f>I63+I59+I55</f>
        <v>575</v>
      </c>
    </row>
    <row r="66" spans="1:9" ht="16.5" thickBot="1" x14ac:dyDescent="0.3">
      <c r="A66" s="187" t="s">
        <v>82</v>
      </c>
      <c r="B66" s="94" t="s">
        <v>378</v>
      </c>
      <c r="C66" s="175" t="s">
        <v>83</v>
      </c>
      <c r="D66" s="94">
        <f>SUM(D67:D67)</f>
        <v>6</v>
      </c>
      <c r="E66" s="94"/>
      <c r="F66" s="123" t="s">
        <v>12</v>
      </c>
      <c r="G66" s="95">
        <f>SUM(G67:G67)</f>
        <v>18</v>
      </c>
      <c r="H66" s="95">
        <f>SUM(H67:H67)</f>
        <v>132</v>
      </c>
      <c r="I66" s="95">
        <f>SUM(I67:I67)</f>
        <v>150</v>
      </c>
    </row>
    <row r="67" spans="1:9" ht="16.5" customHeight="1" thickBot="1" x14ac:dyDescent="0.3">
      <c r="A67" s="187"/>
      <c r="B67" s="58" t="s">
        <v>84</v>
      </c>
      <c r="C67" s="142" t="s">
        <v>75</v>
      </c>
      <c r="D67" s="109">
        <v>6</v>
      </c>
      <c r="E67" s="109" t="s">
        <v>879</v>
      </c>
      <c r="F67" s="124"/>
      <c r="G67" s="59">
        <v>18</v>
      </c>
      <c r="H67" s="59">
        <f t="shared" ref="H67" si="31">I67-G67</f>
        <v>132</v>
      </c>
      <c r="I67" s="59">
        <f t="shared" ref="I67" si="32">D67*25</f>
        <v>150</v>
      </c>
    </row>
    <row r="68" spans="1:9" ht="32.25" thickBot="1" x14ac:dyDescent="0.3">
      <c r="A68" s="187"/>
      <c r="B68" s="94" t="s">
        <v>379</v>
      </c>
      <c r="C68" s="186" t="s">
        <v>782</v>
      </c>
      <c r="D68" s="94">
        <f>SUM(D69:D71)</f>
        <v>7</v>
      </c>
      <c r="E68" s="94"/>
      <c r="F68" s="123" t="s">
        <v>775</v>
      </c>
      <c r="G68" s="95">
        <f>SUM(G69:G71)</f>
        <v>38</v>
      </c>
      <c r="H68" s="95">
        <f>SUM(H69:H71)</f>
        <v>137</v>
      </c>
      <c r="I68" s="95">
        <f>SUM(I69:I71)</f>
        <v>175</v>
      </c>
    </row>
    <row r="69" spans="1:9" ht="16.5" customHeight="1" thickBot="1" x14ac:dyDescent="0.3">
      <c r="A69" s="187"/>
      <c r="B69" s="89" t="s">
        <v>85</v>
      </c>
      <c r="C69" s="142" t="s">
        <v>783</v>
      </c>
      <c r="D69" s="111">
        <v>4</v>
      </c>
      <c r="E69" s="118" t="s">
        <v>15</v>
      </c>
      <c r="F69" s="118"/>
      <c r="G69" s="88">
        <v>24</v>
      </c>
      <c r="H69" s="59">
        <f t="shared" ref="H69" si="33">I69-G69</f>
        <v>76</v>
      </c>
      <c r="I69" s="59">
        <f t="shared" ref="I69" si="34">D69*25</f>
        <v>100</v>
      </c>
    </row>
    <row r="70" spans="1:9" ht="15.75" customHeight="1" thickBot="1" x14ac:dyDescent="0.3">
      <c r="A70" s="187"/>
      <c r="B70" s="89" t="s">
        <v>362</v>
      </c>
      <c r="C70" s="142" t="s">
        <v>784</v>
      </c>
      <c r="D70" s="125">
        <v>1</v>
      </c>
      <c r="E70" s="114" t="s">
        <v>15</v>
      </c>
      <c r="F70" s="111"/>
      <c r="G70" s="60">
        <v>8</v>
      </c>
      <c r="H70" s="88">
        <f>I70-G70</f>
        <v>17</v>
      </c>
      <c r="I70" s="88">
        <f>D70*25</f>
        <v>25</v>
      </c>
    </row>
    <row r="71" spans="1:9" ht="16.5" customHeight="1" thickBot="1" x14ac:dyDescent="0.3">
      <c r="A71" s="187"/>
      <c r="B71" s="89" t="s">
        <v>363</v>
      </c>
      <c r="C71" s="142" t="s">
        <v>86</v>
      </c>
      <c r="D71" s="125">
        <v>2</v>
      </c>
      <c r="E71" s="114" t="s">
        <v>15</v>
      </c>
      <c r="F71" s="125"/>
      <c r="G71" s="60">
        <v>6</v>
      </c>
      <c r="H71" s="59">
        <f>I71-G71</f>
        <v>44</v>
      </c>
      <c r="I71" s="59">
        <f>D71*25</f>
        <v>50</v>
      </c>
    </row>
    <row r="72" spans="1:9" ht="16.5" customHeight="1" thickBot="1" x14ac:dyDescent="0.3">
      <c r="A72" s="187"/>
      <c r="B72" s="96" t="s">
        <v>380</v>
      </c>
      <c r="C72" s="126" t="s">
        <v>87</v>
      </c>
      <c r="D72" s="96">
        <f>SUM(D73:D74)</f>
        <v>6</v>
      </c>
      <c r="E72" s="97"/>
      <c r="F72" s="127" t="s">
        <v>88</v>
      </c>
      <c r="G72" s="98">
        <f>SUM(G73:G74)</f>
        <v>24</v>
      </c>
      <c r="H72" s="98">
        <f t="shared" ref="H72:I72" si="35">SUM(H73:H74)</f>
        <v>126</v>
      </c>
      <c r="I72" s="98">
        <f t="shared" si="35"/>
        <v>150</v>
      </c>
    </row>
    <row r="73" spans="1:9" ht="16.5" customHeight="1" thickBot="1" x14ac:dyDescent="0.3">
      <c r="A73" s="187"/>
      <c r="B73" s="58" t="s">
        <v>89</v>
      </c>
      <c r="C73" s="128" t="s">
        <v>195</v>
      </c>
      <c r="D73" s="109">
        <v>3</v>
      </c>
      <c r="E73" s="118" t="s">
        <v>15</v>
      </c>
      <c r="F73" s="124"/>
      <c r="G73" s="59">
        <v>12</v>
      </c>
      <c r="H73" s="59">
        <f t="shared" ref="H73:H74" si="36">I73-G73</f>
        <v>63</v>
      </c>
      <c r="I73" s="59">
        <f t="shared" ref="I73:I74" si="37">D73*25</f>
        <v>75</v>
      </c>
    </row>
    <row r="74" spans="1:9" ht="16.5" customHeight="1" thickBot="1" x14ac:dyDescent="0.3">
      <c r="A74" s="187"/>
      <c r="B74" s="58" t="s">
        <v>90</v>
      </c>
      <c r="C74" s="128" t="s">
        <v>195</v>
      </c>
      <c r="D74" s="109">
        <v>3</v>
      </c>
      <c r="E74" s="118" t="s">
        <v>15</v>
      </c>
      <c r="F74" s="124"/>
      <c r="G74" s="59">
        <v>12</v>
      </c>
      <c r="H74" s="59">
        <f t="shared" si="36"/>
        <v>63</v>
      </c>
      <c r="I74" s="59">
        <f t="shared" si="37"/>
        <v>75</v>
      </c>
    </row>
    <row r="75" spans="1:9" ht="32.25" thickBot="1" x14ac:dyDescent="0.3">
      <c r="A75" s="187"/>
      <c r="B75" s="94" t="s">
        <v>381</v>
      </c>
      <c r="C75" s="175" t="s">
        <v>785</v>
      </c>
      <c r="D75" s="94">
        <f>SUM(D76)</f>
        <v>29</v>
      </c>
      <c r="E75" s="94"/>
      <c r="F75" s="123" t="s">
        <v>23</v>
      </c>
      <c r="G75" s="95">
        <f>G76</f>
        <v>725</v>
      </c>
      <c r="H75" s="95">
        <f t="shared" ref="H75:I75" si="38">H76</f>
        <v>0</v>
      </c>
      <c r="I75" s="95">
        <f t="shared" si="38"/>
        <v>725</v>
      </c>
    </row>
    <row r="76" spans="1:9" ht="16.5" customHeight="1" thickBot="1" x14ac:dyDescent="0.3">
      <c r="A76" s="187"/>
      <c r="B76" s="61" t="s">
        <v>364</v>
      </c>
      <c r="C76" s="142" t="s">
        <v>91</v>
      </c>
      <c r="D76" s="109">
        <v>29</v>
      </c>
      <c r="E76" s="109" t="s">
        <v>879</v>
      </c>
      <c r="F76" s="129"/>
      <c r="G76" s="60">
        <v>725</v>
      </c>
      <c r="H76" s="60">
        <v>0</v>
      </c>
      <c r="I76" s="60">
        <f t="shared" ref="I76" si="39">D76*25</f>
        <v>725</v>
      </c>
    </row>
    <row r="77" spans="1:9" ht="16.5" customHeight="1" thickBot="1" x14ac:dyDescent="0.3">
      <c r="A77" s="187"/>
      <c r="B77" s="191" t="s">
        <v>196</v>
      </c>
      <c r="C77" s="192"/>
      <c r="D77" s="99">
        <f>D75+D72+D68+D66</f>
        <v>48</v>
      </c>
      <c r="E77" s="100"/>
      <c r="F77" s="101"/>
      <c r="G77" s="102">
        <f>G75+G72+G68+G66</f>
        <v>805</v>
      </c>
      <c r="H77" s="102">
        <f>H75+H72+H68+H66</f>
        <v>395</v>
      </c>
      <c r="I77" s="102">
        <f>I75+I72+I68+I66</f>
        <v>1200</v>
      </c>
    </row>
    <row r="78" spans="1:9" ht="21.75" thickBot="1" x14ac:dyDescent="0.4">
      <c r="A78" s="188" t="s">
        <v>194</v>
      </c>
      <c r="B78" s="189"/>
      <c r="C78" s="190"/>
      <c r="D78" s="103">
        <f>D77+D65+D54+D45+D33+D24</f>
        <v>187</v>
      </c>
      <c r="E78" s="104"/>
      <c r="F78" s="104"/>
      <c r="G78" s="103">
        <f>G77+G65+G54+G45+G33+G24</f>
        <v>1591</v>
      </c>
      <c r="H78" s="103">
        <f>H77+H65+H54+H45+H33+H24</f>
        <v>3090</v>
      </c>
      <c r="I78" s="103">
        <f>I77+I65+I54+I45+I33+I24</f>
        <v>4675</v>
      </c>
    </row>
  </sheetData>
  <sheetProtection algorithmName="SHA-512" hashValue="t9YOW9X0ndJjKo1i+RhaglJ08qwtsC3yJhyxPEBaoWN91I1C3DlK28cAAu4+RDUbjhsNlpWBtfP6zqlFUEivRA==" saltValue="5bLuFUdWI02bHqqz/LJ3BA==" spinCount="100000" sheet="1" objects="1" scenarios="1"/>
  <customSheetViews>
    <customSheetView guid="{2B25EEF0-7897-445A-813D-5229DF00C686}" zeroValues="0" fitToPage="1" printArea="1" topLeftCell="A52">
      <selection sqref="A1:I78"/>
      <pageMargins left="0.31496062992125984" right="0.31496062992125984" top="0.43307086614173229" bottom="0.23622047244094491" header="0.19685039370078741" footer="0.19685039370078741"/>
      <printOptions horizontalCentered="1"/>
      <pageSetup paperSize="9" scale="56" orientation="portrait" r:id="rId1"/>
      <headerFooter>
        <oddHeader>&amp;R
&amp;G</oddHeader>
      </headerFooter>
    </customSheetView>
  </customSheetViews>
  <mergeCells count="14">
    <mergeCell ref="B45:C45"/>
    <mergeCell ref="B7:C7"/>
    <mergeCell ref="A10:A24"/>
    <mergeCell ref="A25:A33"/>
    <mergeCell ref="A34:A45"/>
    <mergeCell ref="B33:C33"/>
    <mergeCell ref="B24:C24"/>
    <mergeCell ref="A66:A77"/>
    <mergeCell ref="A78:C78"/>
    <mergeCell ref="B77:C77"/>
    <mergeCell ref="B65:C65"/>
    <mergeCell ref="B54:C54"/>
    <mergeCell ref="A46:A54"/>
    <mergeCell ref="A55:A65"/>
  </mergeCells>
  <hyperlinks>
    <hyperlink ref="C12" location="'1.2'!A1" tooltip="-&gt;idź do karty kursu" display="Gra symulacyjna" xr:uid="{486387AD-EF00-42D1-B41B-362E024E9D19}"/>
    <hyperlink ref="C13" location="'1.3'!A1" tooltip="-&gt;idź do karty kursu" display="Realne problemy ekonomii - warsztat" xr:uid="{35130C55-FCFC-44AA-928F-ACF886179E93}"/>
    <hyperlink ref="C14" location="'1.4'!A1" tooltip="-&gt;idź do karty kursu" display="Prawa autorskie i ochrona własności intelektualnej" xr:uid="{77ABF191-66B6-44F6-8302-7706B2D477CC}"/>
    <hyperlink ref="C15" location="'1.5'!A1" tooltip="-&gt;idź do karty kursu" display="Prawo w biznesie" xr:uid="{2807498A-07FF-4ED3-8EA8-80F21AFAA056}"/>
    <hyperlink ref="C17" location="'2.1'!A1" tooltip="-&gt;idź do karty kursu" display="Zarządzanie i zachowania organizacji" xr:uid="{896C2F72-0657-4F83-A35D-249F2CC5FC22}"/>
    <hyperlink ref="C18" location="'2.2'!A1" tooltip="-&gt;idź do karty kursu" display="Zarządzanie zasobami ludzkimi" xr:uid="{DD2F5D4E-C633-42ED-B340-A15A96C989C6}"/>
    <hyperlink ref="C19" location="'2.3'!A1" tooltip="-&gt;idź do karty kursu" display="Zarządzanie procesowe " xr:uid="{BC06FD19-42D6-4A76-93E2-C8FFD9A9D59A}"/>
    <hyperlink ref="C20" location="'2.4'!A1" tooltip="-&gt;idź do karty kursu" display="Zarządzanie jakością" xr:uid="{D510DEFD-DF7A-483D-88D8-2C69E2F09D86}"/>
    <hyperlink ref="C26" location="'3.1'!A1" tooltip="-&gt;idź do karty kursu" display="Technologie informatyczne i komunikacyjne " xr:uid="{8AA96432-71CD-4745-A114-DCD521466B87}"/>
    <hyperlink ref="C27" location="'3.2'!A1" tooltip="-&gt;idź do karty kursu" display="Arkusze kalkulacyjne i bazy danych w praktyce " xr:uid="{E1709E0B-12E8-4BE7-A0FC-AFE9BF8606A8}"/>
    <hyperlink ref="C28" location="'3.3'!A1" tooltip="-&gt;idź do karty kursu" display="Język obcy profesjonalny " xr:uid="{6C4A3C20-F83D-487C-A2A8-F8F81C3DFEC3}"/>
    <hyperlink ref="C29" location="'3.4'!A1" tooltip="-&gt;idź do karty kursu" display="Socjologia " xr:uid="{85ED06BA-EFBA-4E3C-BCCA-CEBCA9D1909F}"/>
    <hyperlink ref="C16" location="'M (2)'!A1" tooltip="-&gt;idź do karty modułu" display="Organizacja i zarządzanie" xr:uid="{7E8502DF-1BB9-4E99-A10E-A63151AEF965}"/>
    <hyperlink ref="C25" location="'M (3)'!A1" tooltip="-&gt;idź do karty modułu" display="Kluczowe kompetencje dla biznesu " xr:uid="{E640CB94-5D10-49DC-B161-970BC6754611}"/>
    <hyperlink ref="C31" location="'4.1'!A1" tooltip="-&gt;idź do karty kursu" display="Matematyka w biznesie" xr:uid="{A0985AC6-4CAE-4EBD-AD3B-964009F15801}"/>
    <hyperlink ref="C32" location="'4.2'!A1" tooltip="-&gt;idź do karty kursu" display="Statystyka" xr:uid="{8B802603-A5E6-479E-B7E6-C1E4C48022CB}"/>
    <hyperlink ref="C30" location="'M (4)'!A1" tooltip="-&gt;idź do karty modułu" display="Metody ilościowe w biznesie" xr:uid="{120E5344-C438-45DB-B6E7-249CE4A76C7D}"/>
    <hyperlink ref="C35" location="'5.1'!A1" tooltip="-&gt;idź do karty kursu" display="Autoprezentacja - warsztat" xr:uid="{6DD213B8-3CD4-46A2-9357-5C516E43DA1A}"/>
    <hyperlink ref="C36" location="'5.2'!A1" tooltip="-&gt;idź do karty kursu" display="Praca w zespole - warsztat" xr:uid="{FA5A8C35-68F5-4A95-9382-D4FF0AD52C20}"/>
    <hyperlink ref="C37" location="'5.3'!A1" tooltip="-&gt;idź do karty kursu" display="Etyka w biznesie - warsztat" xr:uid="{EFDAE309-B0CC-4630-9B05-27E4EC716AFA}"/>
    <hyperlink ref="C34" location="'M (5)'!A1" tooltip="-&gt;idź do karty modułu" display="Rozwój osobisty i kompetencje interpersonalne" xr:uid="{9451FCE6-3845-4703-AB2A-F60992108B96}"/>
    <hyperlink ref="C39" location="'6.1'!A1" tooltip="-&gt;idź do karty kursu" display="Makroekonomia" xr:uid="{9350827D-3EE0-4923-A653-673906988635}"/>
    <hyperlink ref="C40" location="'6.2'!A1" tooltip="-&gt;idź do karty kursu" display="Mikroekonomia" xr:uid="{B67B2C72-3D8B-4D2A-9C34-FF54EC3C764A}"/>
    <hyperlink ref="C41" location="'6.3'!A1" tooltip="-&gt;idź do karty kursu" display="Współczesna polityka ekonomiczna" xr:uid="{05DCEDC1-D600-45F9-B342-EB28E4227865}"/>
    <hyperlink ref="C38" location="'M (6)'!A1" tooltip="-&gt;idź do karty modułu" display="Ekonomia Stosowana" xr:uid="{515BF47C-7DD7-486D-A092-8607DDC29996}"/>
    <hyperlink ref="C43" location="'7.1'!A1" tooltip="-&gt;idź do karty kursu" display="Marketing" xr:uid="{AC865238-AB5B-4088-8DC8-50137DC5BB5C}"/>
    <hyperlink ref="C44" location="'7.2'!A1" tooltip="-&gt;idź do karty kursu" display="Badania rynkowe i marketingowe - warsztat" xr:uid="{0858AEB3-07AC-43ED-B3DD-32F054D72553}"/>
    <hyperlink ref="C42" location="'M (7)'!A1" tooltip="-&gt;idź do karty modułu" display="Zarządzanie marketingowe" xr:uid="{F4A083EC-AF19-4272-8181-55495D9D4B54}"/>
    <hyperlink ref="C47" location="'8.1'!A1" tooltip="-&gt;idź do karty kursu" display="Rachunkowość" xr:uid="{6F5A5216-1ED0-46CC-B804-14937EEF2870}"/>
    <hyperlink ref="C48" location="'8.2'!A1" tooltip="-&gt;idź do karty kursu" display="Finanse przedsiębiorstw" xr:uid="{3866B6CE-CDCF-4C24-B527-085DB9FA40E1}"/>
    <hyperlink ref="C49" location="'8.3'!A1" tooltip="-&gt;idź do karty kursu" display="Analiza finansowa - warsztaty " xr:uid="{96F28BA3-E4FA-4F3D-91DD-30FBCDB3E302}"/>
    <hyperlink ref="C50" location="'8.4'!A1" tooltip="-&gt;idź do karty kursu" display="Strategie podatkowe" xr:uid="{105F8ACB-70B3-4D35-B11B-183960B9D7FB}"/>
    <hyperlink ref="C46" location="'M (8)'!A1" tooltip="-&gt;idź do karty modułu" display="Finanse i rachunkowość" xr:uid="{A1A15145-660E-430E-A30A-FC77B38E5814}"/>
    <hyperlink ref="C51" location="'M (9)'!A1" tooltip="-&gt;idź do karty modułu" display="Moduł specjalnościowy (1) LOGISTYKA-SPEDYCJA-TRANSPORT" xr:uid="{2E92A58F-BEBD-4384-B97A-B9CDACB8243C}"/>
    <hyperlink ref="C56" location="'10.1'!A1" tooltip="-&gt;idź do karty kursu" display="Metodyka pisania prac dyplomowych" xr:uid="{9C4E9AAD-53B4-43A6-AA1C-91BBDBBCDF8E}"/>
    <hyperlink ref="C57" location="'10.2'!A1" tooltip="-&gt;idź do karty kursu" display="Metody badań ekonomicznych - warsztat" xr:uid="{C640437C-DB63-40B1-92A5-EC6C59A0DDB9}"/>
    <hyperlink ref="C58" location="'10.3'!A1" tooltip="-&gt;idź do karty kursu" display="Praca z promotorem" xr:uid="{4DAA12BB-E16F-4554-B4EA-F84011FCF9E7}"/>
    <hyperlink ref="C55" location="'M (10)'!A1" tooltip="-&gt;idź do karty modułu" display="Moduł dyplomowy (1)" xr:uid="{0BBDB8E5-E7E1-4C2B-B9DA-D8A4B4BF7D73}"/>
    <hyperlink ref="C52" location="'9.1'!A1" tooltip="-&gt;idź do karty kursu" display="Zarządzanie transportem" xr:uid="{A1F75BA3-CC3C-4A82-BE03-7400F9EC0E9C}"/>
    <hyperlink ref="C53" location="'9.2'!A1" tooltip="-&gt;idź do karty kursu" display="Rynek usług logistycznych" xr:uid="{B8D92E0F-837D-457B-A49A-28DB9631959A}"/>
    <hyperlink ref="C60" location="'11.1'!A1" tooltip="-&gt;idź do karty kursu" display="Polityka transportowa z elementami prawa dziedzinowego" xr:uid="{391EDF4D-7EB5-477F-8A92-7B5D65394947}"/>
    <hyperlink ref="C61" location="'11.2'!A1" tooltip="-&gt;idź do karty kursu" display="Logistyka międzynarodowa" xr:uid="{B6D310B2-EEBD-4734-A01A-999464D8801B}"/>
    <hyperlink ref="C62" location="'11.3'!A1" tooltip="-&gt;idź do karty kursu" display="Infrastruktura logistyczna i gospodarka magazynowa" xr:uid="{386D5808-C339-4511-B2E4-E832AA72F4D0}"/>
    <hyperlink ref="C69" location="'14.1'!A1" tooltip="-&gt;idź do karty kursu" display="Mapowanie i analiza procesów logistycznych" xr:uid="{7C3B22D4-FBD3-477E-BA78-169886EB8E86}"/>
    <hyperlink ref="C70" location="'14.2'!A1" tooltip="-&gt;idź do karty kursu" display="Systemy IT w LST" xr:uid="{C32CE643-C272-45CB-9CF8-85530EC20A6A}"/>
    <hyperlink ref="C71" location="'14.3'!A1" tooltip="-&gt;idź do karty kursu" display="Profesional workshop (kurs w języku obcym)" xr:uid="{A9D143E7-D5E8-4374-AED1-CC0F3007F67A}"/>
    <hyperlink ref="C59" location="'M (11)'!A1" tooltip="-&gt;idź do karty modułu" display="Moduł specjalnościowy (2) LOGISTYKA-SPEDYCJA-TRANSPORT" xr:uid="{3E7A476C-1AC5-43C9-A348-EB83014E43C4}"/>
    <hyperlink ref="C68" location="'M (14)'!A1" tooltip="-&gt;idź do karty modułu" display="Moduł specjalnościowy (3) LOGISTYKA-SPEDYCJA-TRANSPORT" xr:uid="{E0FD1DB5-96BB-4D69-B697-B169306EC13A}"/>
    <hyperlink ref="C76" location="'16.1'!A1" tooltip="-&gt;idź do karty kursu" display="Praktyka zawodowa" xr:uid="{7A54284A-447E-45F4-AE0C-E286D748CF42}"/>
    <hyperlink ref="C75" location="'M (16)'!A1" tooltip="-&gt;idź do karty modułu" display="Moduł aktywności praktycznej (2) LST" xr:uid="{559EE082-7244-47C4-A15E-C10C120F3AFC}"/>
    <hyperlink ref="C67" location="'13.1'!A1" tooltip="-&gt;idź do karty kursu" display="Praca z promotorem" xr:uid="{57DC12FC-4B4A-4B2A-96F0-A34277B8BC87}"/>
    <hyperlink ref="C66" location="'M (13)'!A1" tooltip="-&gt;idź do karty modułu" display="Moduł dyplomowy (2)" xr:uid="{3DA6B248-7C4A-4BCA-96E2-C5186B390831}"/>
    <hyperlink ref="C64" location="'12.1'!A1" tooltip="-&gt;idź do karty kursu" display="Aktywności dodatkowe z katalogu aktywności" xr:uid="{6364E525-05DC-4587-B01A-F537C9992C95}"/>
    <hyperlink ref="C63" location="'M (12)'!A1" tooltip="-&gt;idź do karty modułu" display="Moduł aktywności praktycznej (1)" xr:uid="{2ED057AE-75E8-4F3C-BADA-7EFED39366A4}"/>
    <hyperlink ref="C10" location="'M (1)'!A1" tooltip="-&gt;idź do karty modułu" display="Biznes w działaniu" xr:uid="{E52DD985-7040-4C83-ACB3-000A4515026E}"/>
    <hyperlink ref="C11" location="'1.1. '!A1" tooltip="-&gt;idź do karty kursu" display="Projekt Przedsiębiorstwo - warsztat" xr:uid="{FCC08DE0-1BF0-4A81-A164-063F0A804043}"/>
  </hyperlinks>
  <printOptions horizontalCentered="1"/>
  <pageMargins left="0.31496062992125984" right="0.31496062992125984" top="0.43307086614173229" bottom="0.23622047244094491" header="0.19685039370078741" footer="0.19685039370078741"/>
  <pageSetup paperSize="9" scale="56" orientation="portrait" r:id="rId2"/>
  <headerFooter>
    <oddHeader>&amp;R
&amp;G</oddHeader>
  </headerFooter>
  <ignoredErrors>
    <ignoredError sqref="H16:I16 H30:I30 H38:I38 H42:I42 H51:I51 H59:I59 H63:I63 H68:I68 H72:I72 I75" formula="1"/>
  </ignoredErrors>
  <drawing r:id="rId3"/>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1">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E1_LST!B16</f>
        <v>Moduł E1/2</v>
      </c>
      <c r="B3" s="374"/>
      <c r="C3" s="374"/>
      <c r="D3" s="378" t="str">
        <f>E1_LST!C16</f>
        <v>Organizacja i zarządzanie</v>
      </c>
      <c r="E3" s="379"/>
      <c r="F3" s="379"/>
      <c r="G3" s="379"/>
      <c r="H3" s="379"/>
      <c r="I3" s="380"/>
      <c r="J3" s="2"/>
      <c r="K3" s="2"/>
      <c r="L3" s="3"/>
      <c r="M3" s="3"/>
      <c r="N3" s="3"/>
      <c r="O3" s="3"/>
      <c r="P3" s="3"/>
      <c r="Q3" s="3"/>
      <c r="R3" s="3"/>
    </row>
    <row r="4" spans="1:19" ht="18.75" thickBot="1" x14ac:dyDescent="0.3">
      <c r="A4" s="440" t="s">
        <v>110</v>
      </c>
      <c r="B4" s="440"/>
      <c r="C4" s="440"/>
      <c r="D4" s="375" t="str">
        <f>E1_LST!B18</f>
        <v>Kurs 2.2.</v>
      </c>
      <c r="E4" s="376"/>
      <c r="F4" s="376"/>
      <c r="G4" s="376"/>
      <c r="H4" s="376"/>
      <c r="I4" s="377"/>
      <c r="J4" s="2"/>
      <c r="K4" s="2"/>
      <c r="L4" s="3"/>
      <c r="M4" s="3"/>
      <c r="N4" s="3"/>
      <c r="O4" s="3"/>
      <c r="P4" s="3"/>
      <c r="Q4" s="3"/>
      <c r="R4" s="3"/>
    </row>
    <row r="5" spans="1:19" ht="23.25" thickBot="1" x14ac:dyDescent="0.3">
      <c r="A5" s="441" t="s">
        <v>111</v>
      </c>
      <c r="B5" s="441"/>
      <c r="C5" s="441"/>
      <c r="D5" s="442" t="str">
        <f>E1_LST!C18</f>
        <v>Zarządzanie zasobami ludzkimi</v>
      </c>
      <c r="E5" s="442"/>
      <c r="F5" s="442"/>
      <c r="G5" s="442"/>
      <c r="H5" s="442"/>
      <c r="I5" s="442"/>
      <c r="J5" s="442"/>
      <c r="K5" s="442"/>
      <c r="L5" s="443" t="s">
        <v>94</v>
      </c>
      <c r="M5" s="443"/>
      <c r="N5" s="43">
        <f>E1_LST!D18</f>
        <v>3</v>
      </c>
      <c r="O5" s="443" t="s">
        <v>95</v>
      </c>
      <c r="P5" s="443"/>
      <c r="Q5" s="452" t="str">
        <f>E1_LST!F16</f>
        <v>dr R. Nowak-Lewandowska</v>
      </c>
      <c r="R5" s="452"/>
      <c r="S5" s="452"/>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(2)'!G6</f>
        <v>I</v>
      </c>
      <c r="H7" s="182" t="s">
        <v>99</v>
      </c>
      <c r="I7" s="39">
        <f>'M (2)'!I6</f>
        <v>1</v>
      </c>
      <c r="J7" s="280" t="s">
        <v>384</v>
      </c>
      <c r="K7" s="281"/>
      <c r="L7" s="382" t="s">
        <v>100</v>
      </c>
      <c r="M7" s="383"/>
      <c r="N7" s="6" t="s">
        <v>101</v>
      </c>
      <c r="O7" s="452" t="s">
        <v>102</v>
      </c>
      <c r="P7" s="452"/>
      <c r="Q7" s="453" t="s">
        <v>103</v>
      </c>
      <c r="R7" s="453"/>
      <c r="S7" s="44">
        <f>E1_LST!G18</f>
        <v>24</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701</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297</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t="s">
        <v>303</v>
      </c>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t="s">
        <v>305</v>
      </c>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555</v>
      </c>
      <c r="C19" s="316"/>
      <c r="D19" s="316"/>
      <c r="E19" s="316"/>
      <c r="F19" s="316"/>
      <c r="G19" s="316"/>
      <c r="H19" s="316"/>
      <c r="I19" s="316"/>
      <c r="J19" s="316"/>
      <c r="K19" s="316"/>
      <c r="L19" s="316"/>
      <c r="M19" s="317"/>
      <c r="N19" s="349" t="s">
        <v>296</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299</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t="s">
        <v>303</v>
      </c>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t="s">
        <v>305</v>
      </c>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556</v>
      </c>
      <c r="C24" s="316"/>
      <c r="D24" s="316"/>
      <c r="E24" s="316"/>
      <c r="F24" s="316"/>
      <c r="G24" s="316"/>
      <c r="H24" s="316"/>
      <c r="I24" s="316"/>
      <c r="J24" s="316"/>
      <c r="K24" s="316"/>
      <c r="L24" s="316"/>
      <c r="M24" s="317"/>
      <c r="N24" s="349" t="s">
        <v>295</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t="s">
        <v>297</v>
      </c>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t="s">
        <v>303</v>
      </c>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t="s">
        <v>305</v>
      </c>
      <c r="O27" s="353"/>
      <c r="P27" s="353"/>
      <c r="Q27" s="353"/>
      <c r="R27" s="353"/>
      <c r="S27" s="354"/>
    </row>
    <row r="28" spans="1:19" ht="15" customHeight="1" thickBot="1" x14ac:dyDescent="0.3">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702</v>
      </c>
      <c r="C34" s="388"/>
      <c r="D34" s="388"/>
      <c r="E34" s="388"/>
      <c r="F34" s="388"/>
      <c r="G34" s="388"/>
      <c r="H34" s="388"/>
      <c r="I34" s="388"/>
      <c r="J34" s="388"/>
      <c r="K34" s="388"/>
      <c r="L34" s="388"/>
      <c r="M34" s="389"/>
      <c r="N34" s="355" t="s">
        <v>309</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t="s">
        <v>312</v>
      </c>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t="s">
        <v>315</v>
      </c>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t="s">
        <v>320</v>
      </c>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t="s">
        <v>703</v>
      </c>
      <c r="C39" s="316"/>
      <c r="D39" s="316"/>
      <c r="E39" s="316"/>
      <c r="F39" s="316"/>
      <c r="G39" s="316"/>
      <c r="H39" s="316"/>
      <c r="I39" s="316"/>
      <c r="J39" s="316"/>
      <c r="K39" s="316"/>
      <c r="L39" s="316"/>
      <c r="M39" s="317"/>
      <c r="N39" s="349" t="s">
        <v>309</v>
      </c>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t="s">
        <v>312</v>
      </c>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t="s">
        <v>313</v>
      </c>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t="s">
        <v>318</v>
      </c>
      <c r="O42" s="353"/>
      <c r="P42" s="353"/>
      <c r="Q42" s="353"/>
      <c r="R42" s="353"/>
      <c r="S42" s="354"/>
    </row>
    <row r="43" spans="1:19" ht="15" customHeight="1" x14ac:dyDescent="0.25">
      <c r="A43" s="448"/>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8"/>
      <c r="B44" s="315" t="s">
        <v>557</v>
      </c>
      <c r="C44" s="316"/>
      <c r="D44" s="316"/>
      <c r="E44" s="316"/>
      <c r="F44" s="316"/>
      <c r="G44" s="316"/>
      <c r="H44" s="316"/>
      <c r="I44" s="316"/>
      <c r="J44" s="316"/>
      <c r="K44" s="316"/>
      <c r="L44" s="316"/>
      <c r="M44" s="317"/>
      <c r="N44" s="349" t="s">
        <v>309</v>
      </c>
      <c r="O44" s="350"/>
      <c r="P44" s="350"/>
      <c r="Q44" s="350"/>
      <c r="R44" s="350"/>
      <c r="S44" s="351"/>
    </row>
    <row r="45" spans="1:19" ht="15" customHeight="1" x14ac:dyDescent="0.25">
      <c r="A45" s="448"/>
      <c r="B45" s="318"/>
      <c r="C45" s="319"/>
      <c r="D45" s="319"/>
      <c r="E45" s="319"/>
      <c r="F45" s="319"/>
      <c r="G45" s="319"/>
      <c r="H45" s="319"/>
      <c r="I45" s="319"/>
      <c r="J45" s="319"/>
      <c r="K45" s="319"/>
      <c r="L45" s="319"/>
      <c r="M45" s="320"/>
      <c r="N45" s="352" t="s">
        <v>312</v>
      </c>
      <c r="O45" s="353"/>
      <c r="P45" s="353"/>
      <c r="Q45" s="353"/>
      <c r="R45" s="353"/>
      <c r="S45" s="354"/>
    </row>
    <row r="46" spans="1:19" ht="15" customHeight="1" x14ac:dyDescent="0.25">
      <c r="A46" s="448"/>
      <c r="B46" s="318"/>
      <c r="C46" s="319"/>
      <c r="D46" s="319"/>
      <c r="E46" s="319"/>
      <c r="F46" s="319"/>
      <c r="G46" s="319"/>
      <c r="H46" s="319"/>
      <c r="I46" s="319"/>
      <c r="J46" s="319"/>
      <c r="K46" s="319"/>
      <c r="L46" s="319"/>
      <c r="M46" s="320"/>
      <c r="N46" s="352" t="s">
        <v>317</v>
      </c>
      <c r="O46" s="353"/>
      <c r="P46" s="353"/>
      <c r="Q46" s="353"/>
      <c r="R46" s="353"/>
      <c r="S46" s="354"/>
    </row>
    <row r="47" spans="1:19" ht="15" customHeight="1" x14ac:dyDescent="0.25">
      <c r="A47" s="448"/>
      <c r="B47" s="318"/>
      <c r="C47" s="319"/>
      <c r="D47" s="319"/>
      <c r="E47" s="319"/>
      <c r="F47" s="319"/>
      <c r="G47" s="319"/>
      <c r="H47" s="319"/>
      <c r="I47" s="319"/>
      <c r="J47" s="319"/>
      <c r="K47" s="319"/>
      <c r="L47" s="319"/>
      <c r="M47" s="320"/>
      <c r="N47" s="352" t="s">
        <v>318</v>
      </c>
      <c r="O47" s="353"/>
      <c r="P47" s="353"/>
      <c r="Q47" s="353"/>
      <c r="R47" s="353"/>
      <c r="S47" s="354"/>
    </row>
    <row r="48" spans="1:19" ht="15" customHeight="1" thickBot="1" x14ac:dyDescent="0.3">
      <c r="A48" s="448"/>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8"/>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8"/>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45" t="s">
        <v>118</v>
      </c>
      <c r="B54" s="387" t="s">
        <v>704</v>
      </c>
      <c r="C54" s="388"/>
      <c r="D54" s="388"/>
      <c r="E54" s="388"/>
      <c r="F54" s="388"/>
      <c r="G54" s="388"/>
      <c r="H54" s="388"/>
      <c r="I54" s="388"/>
      <c r="J54" s="388"/>
      <c r="K54" s="388"/>
      <c r="L54" s="388"/>
      <c r="M54" s="389"/>
      <c r="N54" s="355" t="s">
        <v>322</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326</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705</v>
      </c>
      <c r="C59" s="316"/>
      <c r="D59" s="316"/>
      <c r="E59" s="316"/>
      <c r="F59" s="316"/>
      <c r="G59" s="316"/>
      <c r="H59" s="316"/>
      <c r="I59" s="316"/>
      <c r="J59" s="316"/>
      <c r="K59" s="316"/>
      <c r="L59" s="316"/>
      <c r="M59" s="317"/>
      <c r="N59" s="349" t="s">
        <v>322</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325</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t="s">
        <v>326</v>
      </c>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706</v>
      </c>
      <c r="C64" s="316"/>
      <c r="D64" s="316"/>
      <c r="E64" s="316"/>
      <c r="F64" s="316"/>
      <c r="G64" s="316"/>
      <c r="H64" s="316"/>
      <c r="I64" s="316"/>
      <c r="J64" s="316"/>
      <c r="K64" s="316"/>
      <c r="L64" s="316"/>
      <c r="M64" s="317"/>
      <c r="N64" s="349" t="s">
        <v>326</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t="s">
        <v>330</v>
      </c>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customHeight="1" thickBot="1" x14ac:dyDescent="0.3">
      <c r="A68" s="446"/>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E1_LST!G18</f>
        <v>24</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24</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10</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v>6</v>
      </c>
      <c r="H74" s="328"/>
      <c r="I74" s="329"/>
      <c r="J74" s="367"/>
      <c r="K74" s="337"/>
      <c r="L74" s="312" t="s">
        <v>155</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158</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t="s">
        <v>161</v>
      </c>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t="s">
        <v>178</v>
      </c>
      <c r="M77" s="313"/>
      <c r="N77" s="313"/>
      <c r="O77" s="313"/>
      <c r="P77" s="313"/>
      <c r="Q77" s="313"/>
      <c r="R77" s="313"/>
      <c r="S77" s="314"/>
    </row>
    <row r="78" spans="1:19" ht="15" customHeight="1" x14ac:dyDescent="0.25">
      <c r="A78" s="339"/>
      <c r="B78" s="346" t="s">
        <v>129</v>
      </c>
      <c r="C78" s="347"/>
      <c r="D78" s="347"/>
      <c r="E78" s="347"/>
      <c r="F78" s="348"/>
      <c r="G78" s="327">
        <v>4</v>
      </c>
      <c r="H78" s="328"/>
      <c r="I78" s="329"/>
      <c r="J78" s="367"/>
      <c r="K78" s="337"/>
      <c r="L78" s="312" t="s">
        <v>181</v>
      </c>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v>2</v>
      </c>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174</v>
      </c>
      <c r="M83" s="313"/>
      <c r="N83" s="313"/>
      <c r="O83" s="313"/>
      <c r="P83" s="313"/>
      <c r="Q83" s="313"/>
      <c r="R83" s="313"/>
      <c r="S83" s="314"/>
    </row>
    <row r="84" spans="1:19" ht="15" customHeight="1" x14ac:dyDescent="0.25">
      <c r="A84" s="339"/>
      <c r="B84" s="305" t="s">
        <v>136</v>
      </c>
      <c r="C84" s="306"/>
      <c r="D84" s="306"/>
      <c r="E84" s="306"/>
      <c r="F84" s="307"/>
      <c r="G84" s="343">
        <f>E1_LST!H18</f>
        <v>51</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75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E1_LST!E18</f>
        <v>zaliczenie</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152</v>
      </c>
      <c r="C90" s="408"/>
      <c r="D90" s="408"/>
      <c r="E90" s="409"/>
      <c r="F90" s="410">
        <v>50</v>
      </c>
      <c r="G90" s="411"/>
      <c r="H90" s="411"/>
      <c r="I90" s="412"/>
      <c r="J90" s="431"/>
      <c r="K90" s="438"/>
      <c r="L90" s="324" t="s">
        <v>293</v>
      </c>
      <c r="M90" s="325"/>
      <c r="N90" s="325"/>
      <c r="O90" s="325"/>
      <c r="P90" s="325"/>
      <c r="Q90" s="325"/>
      <c r="R90" s="325"/>
      <c r="S90" s="326"/>
    </row>
    <row r="91" spans="1:19" ht="15" customHeight="1" x14ac:dyDescent="0.25">
      <c r="A91" s="427"/>
      <c r="B91" s="407" t="s">
        <v>159</v>
      </c>
      <c r="C91" s="408"/>
      <c r="D91" s="408"/>
      <c r="E91" s="409"/>
      <c r="F91" s="410">
        <v>40</v>
      </c>
      <c r="G91" s="411"/>
      <c r="H91" s="411"/>
      <c r="I91" s="412"/>
      <c r="J91" s="431"/>
      <c r="K91" s="438"/>
      <c r="L91" s="324" t="s">
        <v>143</v>
      </c>
      <c r="M91" s="325"/>
      <c r="N91" s="325"/>
      <c r="O91" s="325"/>
      <c r="P91" s="325"/>
      <c r="Q91" s="325"/>
      <c r="R91" s="325"/>
      <c r="S91" s="326"/>
    </row>
    <row r="92" spans="1:19" ht="15" customHeight="1" x14ac:dyDescent="0.25">
      <c r="A92" s="427"/>
      <c r="B92" s="407" t="s">
        <v>170</v>
      </c>
      <c r="C92" s="408"/>
      <c r="D92" s="408"/>
      <c r="E92" s="409"/>
      <c r="F92" s="410">
        <v>10</v>
      </c>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124.5" customHeight="1" x14ac:dyDescent="0.25">
      <c r="A98" s="420"/>
      <c r="B98" s="390" t="s">
        <v>398</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82.5" customHeight="1" x14ac:dyDescent="0.25">
      <c r="A100" s="420"/>
      <c r="B100" s="390" t="s">
        <v>403</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65.25" customHeight="1" x14ac:dyDescent="0.25">
      <c r="A102" s="420"/>
      <c r="B102" s="390" t="s">
        <v>404</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YVHYb++Vuna/uw8TwttyAoGOAEazC/XEmttgMKJA6pmshD2jaPTjZvmw5rwYVAmB09hG2EBEdZ8Of7TM5yN3uQ==" saltValue="+spYlPhEZyIIxMR3aBygUA==" spinCount="100000" sheet="1" objects="1" scenarios="1"/>
  <customSheetViews>
    <customSheetView guid="{2B25EEF0-7897-445A-813D-5229DF00C686}" scale="85" fitToPage="1" hiddenRows="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Gothic,Pogrubiony"&amp;12&amp;K05-047KARTA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900-000000000000}">
      <formula1>ZAL</formula1>
    </dataValidation>
    <dataValidation type="list" allowBlank="1" showInputMessage="1" showErrorMessage="1" sqref="L7" xr:uid="{00000000-0002-0000-0900-000001000000}">
      <formula1>STATUS</formula1>
    </dataValidation>
    <dataValidation type="list" allowBlank="1" showInputMessage="1" showErrorMessage="1" sqref="L72:L79" xr:uid="{00000000-0002-0000-0900-000002000000}">
      <formula1>METODY</formula1>
    </dataValidation>
    <dataValidation type="list" allowBlank="1" showInputMessage="1" showErrorMessage="1" sqref="L81:L85" xr:uid="{00000000-0002-0000-0900-000003000000}">
      <formula1>PRAC_STUD</formula1>
    </dataValidation>
    <dataValidation type="list" allowBlank="1" showInputMessage="1" showErrorMessage="1" sqref="N54:S68" xr:uid="{00000000-0002-0000-0900-000004000000}">
      <formula1>KEK_E1</formula1>
    </dataValidation>
    <dataValidation type="list" allowBlank="1" showInputMessage="1" showErrorMessage="1" sqref="N34:S53" xr:uid="{00000000-0002-0000-0900-000005000000}">
      <formula1>KEU_E1</formula1>
    </dataValidation>
    <dataValidation type="list" allowBlank="1" showInputMessage="1" showErrorMessage="1" sqref="N14:S33" xr:uid="{00000000-0002-0000-0900-000006000000}">
      <formula1>KEW_E1</formula1>
    </dataValidation>
  </dataValidations>
  <hyperlinks>
    <hyperlink ref="O13" r:id="rId2" xr:uid="{2A71950D-B50D-45CB-95CB-08DA129AD1F8}"/>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Gothic,Pogrubiony"&amp;12&amp;K05-047KARTA KURSU&amp;R&amp;G</oddHeader>
  </headerFooter>
  <rowBreaks count="1" manualBreakCount="1">
    <brk id="68" max="16383" man="1"/>
  </rowBreaks>
  <drawing r:id="rId4"/>
  <legacyDrawingHF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2">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E1_LST!B16</f>
        <v>Moduł E1/2</v>
      </c>
      <c r="B3" s="374"/>
      <c r="C3" s="374"/>
      <c r="D3" s="378" t="str">
        <f>E1_LST!C16</f>
        <v>Organizacja i zarządzanie</v>
      </c>
      <c r="E3" s="379"/>
      <c r="F3" s="379"/>
      <c r="G3" s="379"/>
      <c r="H3" s="379"/>
      <c r="I3" s="380"/>
      <c r="J3" s="2"/>
      <c r="K3" s="2"/>
      <c r="L3" s="3"/>
      <c r="M3" s="3"/>
      <c r="N3" s="3"/>
      <c r="O3" s="3"/>
      <c r="P3" s="3"/>
      <c r="Q3" s="3"/>
      <c r="R3" s="3"/>
    </row>
    <row r="4" spans="1:19" ht="18.75" thickBot="1" x14ac:dyDescent="0.3">
      <c r="A4" s="440" t="s">
        <v>110</v>
      </c>
      <c r="B4" s="440"/>
      <c r="C4" s="440"/>
      <c r="D4" s="375" t="str">
        <f>E1_LST!B19</f>
        <v>Kurs 2.3.</v>
      </c>
      <c r="E4" s="376"/>
      <c r="F4" s="376"/>
      <c r="G4" s="376"/>
      <c r="H4" s="376"/>
      <c r="I4" s="377"/>
      <c r="J4" s="2"/>
      <c r="K4" s="2"/>
      <c r="L4" s="3"/>
      <c r="M4" s="3"/>
      <c r="N4" s="3"/>
      <c r="O4" s="3"/>
      <c r="P4" s="3"/>
      <c r="Q4" s="3"/>
      <c r="R4" s="3"/>
    </row>
    <row r="5" spans="1:19" ht="23.25" thickBot="1" x14ac:dyDescent="0.3">
      <c r="A5" s="441" t="s">
        <v>111</v>
      </c>
      <c r="B5" s="441"/>
      <c r="C5" s="441"/>
      <c r="D5" s="442" t="str">
        <f>E1_LST!C19</f>
        <v>Zarządzanie procesowe i logistyka w organizacji</v>
      </c>
      <c r="E5" s="442"/>
      <c r="F5" s="442"/>
      <c r="G5" s="442"/>
      <c r="H5" s="442"/>
      <c r="I5" s="442"/>
      <c r="J5" s="442"/>
      <c r="K5" s="442"/>
      <c r="L5" s="443" t="s">
        <v>94</v>
      </c>
      <c r="M5" s="443"/>
      <c r="N5" s="43">
        <f>E1_LST!D19</f>
        <v>3</v>
      </c>
      <c r="O5" s="443" t="s">
        <v>95</v>
      </c>
      <c r="P5" s="443"/>
      <c r="Q5" s="452" t="str">
        <f>E1_LST!F16</f>
        <v>dr R. Nowak-Lewandowska</v>
      </c>
      <c r="R5" s="452"/>
      <c r="S5" s="452"/>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(2)'!G6</f>
        <v>I</v>
      </c>
      <c r="H7" s="182" t="s">
        <v>99</v>
      </c>
      <c r="I7" s="39">
        <f>'M (2)'!I6</f>
        <v>1</v>
      </c>
      <c r="J7" s="280" t="s">
        <v>384</v>
      </c>
      <c r="K7" s="281"/>
      <c r="L7" s="382" t="s">
        <v>100</v>
      </c>
      <c r="M7" s="383"/>
      <c r="N7" s="6" t="s">
        <v>101</v>
      </c>
      <c r="O7" s="452" t="s">
        <v>102</v>
      </c>
      <c r="P7" s="452"/>
      <c r="Q7" s="453" t="s">
        <v>103</v>
      </c>
      <c r="R7" s="453"/>
      <c r="S7" s="44">
        <f>E1_LST!G19</f>
        <v>20</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707</v>
      </c>
      <c r="C14" s="388"/>
      <c r="D14" s="388"/>
      <c r="E14" s="388"/>
      <c r="F14" s="388"/>
      <c r="G14" s="388"/>
      <c r="H14" s="388"/>
      <c r="I14" s="388"/>
      <c r="J14" s="388"/>
      <c r="K14" s="388"/>
      <c r="L14" s="388"/>
      <c r="M14" s="389"/>
      <c r="N14" s="355" t="s">
        <v>296</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295</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558</v>
      </c>
      <c r="C19" s="316"/>
      <c r="D19" s="316"/>
      <c r="E19" s="316"/>
      <c r="F19" s="316"/>
      <c r="G19" s="316"/>
      <c r="H19" s="316"/>
      <c r="I19" s="316"/>
      <c r="J19" s="316"/>
      <c r="K19" s="316"/>
      <c r="L19" s="316"/>
      <c r="M19" s="317"/>
      <c r="N19" s="349" t="s">
        <v>297</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708</v>
      </c>
      <c r="C24" s="316"/>
      <c r="D24" s="316"/>
      <c r="E24" s="316"/>
      <c r="F24" s="316"/>
      <c r="G24" s="316"/>
      <c r="H24" s="316"/>
      <c r="I24" s="316"/>
      <c r="J24" s="316"/>
      <c r="K24" s="316"/>
      <c r="L24" s="316"/>
      <c r="M24" s="317"/>
      <c r="N24" s="349" t="s">
        <v>297</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t="s">
        <v>296</v>
      </c>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customHeight="1" x14ac:dyDescent="0.25">
      <c r="A29" s="339"/>
      <c r="B29" s="315" t="s">
        <v>886</v>
      </c>
      <c r="C29" s="316"/>
      <c r="D29" s="316"/>
      <c r="E29" s="316"/>
      <c r="F29" s="316"/>
      <c r="G29" s="316"/>
      <c r="H29" s="316"/>
      <c r="I29" s="316"/>
      <c r="J29" s="316"/>
      <c r="K29" s="316"/>
      <c r="L29" s="316"/>
      <c r="M29" s="317"/>
      <c r="N29" s="349" t="s">
        <v>298</v>
      </c>
      <c r="O29" s="350"/>
      <c r="P29" s="350"/>
      <c r="Q29" s="350"/>
      <c r="R29" s="350"/>
      <c r="S29" s="351"/>
    </row>
    <row r="30" spans="1:19" ht="15"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709</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t="s">
        <v>320</v>
      </c>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t="s">
        <v>710</v>
      </c>
      <c r="C39" s="316"/>
      <c r="D39" s="316"/>
      <c r="E39" s="316"/>
      <c r="F39" s="316"/>
      <c r="G39" s="316"/>
      <c r="H39" s="316"/>
      <c r="I39" s="316"/>
      <c r="J39" s="316"/>
      <c r="K39" s="316"/>
      <c r="L39" s="316"/>
      <c r="M39" s="317"/>
      <c r="N39" s="349" t="s">
        <v>309</v>
      </c>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thickBot="1" x14ac:dyDescent="0.3">
      <c r="A43" s="448"/>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8"/>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8"/>
      <c r="B45" s="318"/>
      <c r="C45" s="319"/>
      <c r="D45" s="319"/>
      <c r="E45" s="319"/>
      <c r="F45" s="319"/>
      <c r="G45" s="319"/>
      <c r="H45" s="319"/>
      <c r="I45" s="319"/>
      <c r="J45" s="319"/>
      <c r="K45" s="319"/>
      <c r="L45" s="319"/>
      <c r="M45" s="320"/>
      <c r="N45" s="352"/>
      <c r="O45" s="353"/>
      <c r="P45" s="353"/>
      <c r="Q45" s="353"/>
      <c r="R45" s="353"/>
      <c r="S45" s="354"/>
    </row>
    <row r="46" spans="1:19" ht="15" hidden="1" customHeight="1" x14ac:dyDescent="0.25">
      <c r="A46" s="448"/>
      <c r="B46" s="318"/>
      <c r="C46" s="319"/>
      <c r="D46" s="319"/>
      <c r="E46" s="319"/>
      <c r="F46" s="319"/>
      <c r="G46" s="319"/>
      <c r="H46" s="319"/>
      <c r="I46" s="319"/>
      <c r="J46" s="319"/>
      <c r="K46" s="319"/>
      <c r="L46" s="319"/>
      <c r="M46" s="320"/>
      <c r="N46" s="352"/>
      <c r="O46" s="353"/>
      <c r="P46" s="353"/>
      <c r="Q46" s="353"/>
      <c r="R46" s="353"/>
      <c r="S46" s="354"/>
    </row>
    <row r="47" spans="1:19" ht="15" hidden="1"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hidden="1"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8"/>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8"/>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45" t="s">
        <v>118</v>
      </c>
      <c r="B54" s="387" t="s">
        <v>711</v>
      </c>
      <c r="C54" s="388"/>
      <c r="D54" s="388"/>
      <c r="E54" s="388"/>
      <c r="F54" s="388"/>
      <c r="G54" s="388"/>
      <c r="H54" s="388"/>
      <c r="I54" s="388"/>
      <c r="J54" s="388"/>
      <c r="K54" s="388"/>
      <c r="L54" s="388"/>
      <c r="M54" s="389"/>
      <c r="N54" s="355" t="s">
        <v>322</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712</v>
      </c>
      <c r="C59" s="316"/>
      <c r="D59" s="316"/>
      <c r="E59" s="316"/>
      <c r="F59" s="316"/>
      <c r="G59" s="316"/>
      <c r="H59" s="316"/>
      <c r="I59" s="316"/>
      <c r="J59" s="316"/>
      <c r="K59" s="316"/>
      <c r="L59" s="316"/>
      <c r="M59" s="317"/>
      <c r="N59" s="349" t="s">
        <v>329</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325</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713</v>
      </c>
      <c r="C64" s="316"/>
      <c r="D64" s="316"/>
      <c r="E64" s="316"/>
      <c r="F64" s="316"/>
      <c r="G64" s="316"/>
      <c r="H64" s="316"/>
      <c r="I64" s="316"/>
      <c r="J64" s="316"/>
      <c r="K64" s="316"/>
      <c r="L64" s="316"/>
      <c r="M64" s="317"/>
      <c r="N64" s="349" t="s">
        <v>329</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t="s">
        <v>331</v>
      </c>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customHeight="1" thickBot="1" x14ac:dyDescent="0.3">
      <c r="A68" s="446"/>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E1_LST!G19</f>
        <v>20</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20</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6</v>
      </c>
      <c r="H73" s="328"/>
      <c r="I73" s="329"/>
      <c r="J73" s="367"/>
      <c r="K73" s="337"/>
      <c r="L73" s="312" t="s">
        <v>155</v>
      </c>
      <c r="M73" s="313"/>
      <c r="N73" s="313"/>
      <c r="O73" s="313"/>
      <c r="P73" s="313"/>
      <c r="Q73" s="313"/>
      <c r="R73" s="313"/>
      <c r="S73" s="314"/>
    </row>
    <row r="74" spans="1:19" ht="15" customHeight="1" x14ac:dyDescent="0.25">
      <c r="A74" s="339"/>
      <c r="B74" s="346" t="s">
        <v>125</v>
      </c>
      <c r="C74" s="347"/>
      <c r="D74" s="347"/>
      <c r="E74" s="347"/>
      <c r="F74" s="348"/>
      <c r="G74" s="327">
        <v>12</v>
      </c>
      <c r="H74" s="328"/>
      <c r="I74" s="329"/>
      <c r="J74" s="367"/>
      <c r="K74" s="337"/>
      <c r="L74" s="312" t="s">
        <v>161</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158</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154</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c r="M83" s="313"/>
      <c r="N83" s="313"/>
      <c r="O83" s="313"/>
      <c r="P83" s="313"/>
      <c r="Q83" s="313"/>
      <c r="R83" s="313"/>
      <c r="S83" s="314"/>
    </row>
    <row r="84" spans="1:19" ht="15" customHeight="1" x14ac:dyDescent="0.25">
      <c r="A84" s="339"/>
      <c r="B84" s="305" t="s">
        <v>136</v>
      </c>
      <c r="C84" s="306"/>
      <c r="D84" s="306"/>
      <c r="E84" s="306"/>
      <c r="F84" s="307"/>
      <c r="G84" s="343">
        <f>E1_LST!H19</f>
        <v>55</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75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E1_LST!E19</f>
        <v>zaliczenie</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197</v>
      </c>
      <c r="C90" s="408"/>
      <c r="D90" s="408"/>
      <c r="E90" s="409"/>
      <c r="F90" s="410">
        <v>60</v>
      </c>
      <c r="G90" s="411"/>
      <c r="H90" s="411"/>
      <c r="I90" s="412"/>
      <c r="J90" s="431"/>
      <c r="K90" s="438"/>
      <c r="L90" s="324" t="s">
        <v>293</v>
      </c>
      <c r="M90" s="325"/>
      <c r="N90" s="325"/>
      <c r="O90" s="325"/>
      <c r="P90" s="325"/>
      <c r="Q90" s="325"/>
      <c r="R90" s="325"/>
      <c r="S90" s="326"/>
    </row>
    <row r="91" spans="1:19" ht="15" customHeight="1" x14ac:dyDescent="0.25">
      <c r="A91" s="427"/>
      <c r="B91" s="407" t="s">
        <v>159</v>
      </c>
      <c r="C91" s="408"/>
      <c r="D91" s="408"/>
      <c r="E91" s="409"/>
      <c r="F91" s="410">
        <v>20</v>
      </c>
      <c r="G91" s="411"/>
      <c r="H91" s="411"/>
      <c r="I91" s="412"/>
      <c r="J91" s="431"/>
      <c r="K91" s="438"/>
      <c r="L91" s="324" t="s">
        <v>143</v>
      </c>
      <c r="M91" s="325"/>
      <c r="N91" s="325"/>
      <c r="O91" s="325"/>
      <c r="P91" s="325"/>
      <c r="Q91" s="325"/>
      <c r="R91" s="325"/>
      <c r="S91" s="326"/>
    </row>
    <row r="92" spans="1:19" ht="15" customHeight="1" x14ac:dyDescent="0.25">
      <c r="A92" s="427"/>
      <c r="B92" s="407" t="s">
        <v>152</v>
      </c>
      <c r="C92" s="408"/>
      <c r="D92" s="408"/>
      <c r="E92" s="409"/>
      <c r="F92" s="410">
        <v>20</v>
      </c>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207.75" customHeight="1" x14ac:dyDescent="0.25">
      <c r="A98" s="420"/>
      <c r="B98" s="390" t="s">
        <v>884</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93" customHeight="1" x14ac:dyDescent="0.25">
      <c r="A100" s="420"/>
      <c r="B100" s="390" t="s">
        <v>885</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46.5" customHeight="1" x14ac:dyDescent="0.25">
      <c r="A102" s="420"/>
      <c r="B102" s="390" t="s">
        <v>463</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pGJSe2dEb6iqCV6uTFhvhMZUN0WjJeZeds0upElPiSMRgtuh8LPnkwK29W00JXDQny8nSX1jOky7vg/JzOX6Zg==" saltValue="OR9nfzT69TqxxAD1sUfSeQ==" spinCount="100000" sheet="1" objects="1" scenarios="1"/>
  <customSheetViews>
    <customSheetView guid="{2B25EEF0-7897-445A-813D-5229DF00C686}" scale="85" fitToPage="1" hiddenRows="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Gothic,Pogrubiony"&amp;12&amp;K05-047KARTA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0A00-000000000000}">
      <formula1>PRAC_STUD</formula1>
    </dataValidation>
    <dataValidation type="list" allowBlank="1" showInputMessage="1" showErrorMessage="1" sqref="L72:L79" xr:uid="{00000000-0002-0000-0A00-000001000000}">
      <formula1>METODY</formula1>
    </dataValidation>
    <dataValidation type="list" allowBlank="1" showInputMessage="1" showErrorMessage="1" sqref="L7" xr:uid="{00000000-0002-0000-0A00-000002000000}">
      <formula1>STATUS</formula1>
    </dataValidation>
    <dataValidation type="list" allowBlank="1" showInputMessage="1" showErrorMessage="1" sqref="B90:E94" xr:uid="{00000000-0002-0000-0A00-000003000000}">
      <formula1>ZAL</formula1>
    </dataValidation>
    <dataValidation type="list" allowBlank="1" showInputMessage="1" showErrorMessage="1" sqref="N54:S68" xr:uid="{00000000-0002-0000-0A00-000004000000}">
      <formula1>KEK_E1</formula1>
    </dataValidation>
    <dataValidation type="list" allowBlank="1" showInputMessage="1" showErrorMessage="1" sqref="N34:S53" xr:uid="{00000000-0002-0000-0A00-000005000000}">
      <formula1>KEU_E1</formula1>
    </dataValidation>
    <dataValidation type="list" allowBlank="1" showInputMessage="1" showErrorMessage="1" sqref="N14:S33" xr:uid="{00000000-0002-0000-0A00-000006000000}">
      <formula1>KEW_E1</formula1>
    </dataValidation>
  </dataValidations>
  <hyperlinks>
    <hyperlink ref="O13" r:id="rId2" xr:uid="{84347932-358D-4439-9736-EC8704756669}"/>
  </hyperlinks>
  <printOptions horizontalCentered="1"/>
  <pageMargins left="0.31496062992125984" right="0.31496062992125984" top="0.55118110236220474" bottom="0.15748031496062992" header="0.31496062992125984" footer="0.31496062992125984"/>
  <pageSetup paperSize="9" scale="43" orientation="portrait" r:id="rId3"/>
  <headerFooter>
    <oddHeader>&amp;C&amp;"Century Gothic,Pogrubiony"&amp;12&amp;K05-047KARTA KURSU&amp;R&amp;G</oddHeader>
  </headerFooter>
  <rowBreaks count="1" manualBreakCount="1">
    <brk id="68" max="16383" man="1"/>
  </rowBreaks>
  <drawing r:id="rId4"/>
  <legacyDrawingHF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3">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E1_LST!B16</f>
        <v>Moduł E1/2</v>
      </c>
      <c r="B3" s="374"/>
      <c r="C3" s="374"/>
      <c r="D3" s="378" t="str">
        <f>E1_LST!C16</f>
        <v>Organizacja i zarządzanie</v>
      </c>
      <c r="E3" s="379"/>
      <c r="F3" s="379"/>
      <c r="G3" s="379"/>
      <c r="H3" s="379"/>
      <c r="I3" s="380"/>
      <c r="J3" s="2"/>
      <c r="K3" s="2"/>
      <c r="L3" s="3"/>
      <c r="M3" s="3"/>
      <c r="N3" s="3"/>
      <c r="O3" s="3"/>
      <c r="P3" s="3"/>
      <c r="Q3" s="3"/>
      <c r="R3" s="3"/>
    </row>
    <row r="4" spans="1:19" ht="18.75" thickBot="1" x14ac:dyDescent="0.3">
      <c r="A4" s="440" t="s">
        <v>110</v>
      </c>
      <c r="B4" s="440"/>
      <c r="C4" s="440"/>
      <c r="D4" s="375" t="str">
        <f>E1_LST!B20</f>
        <v>Kurs 2.4.</v>
      </c>
      <c r="E4" s="376"/>
      <c r="F4" s="376"/>
      <c r="G4" s="376"/>
      <c r="H4" s="376"/>
      <c r="I4" s="377"/>
      <c r="J4" s="2"/>
      <c r="K4" s="2"/>
      <c r="L4" s="3"/>
      <c r="M4" s="3"/>
      <c r="N4" s="3"/>
      <c r="O4" s="3"/>
      <c r="P4" s="3"/>
      <c r="Q4" s="3"/>
      <c r="R4" s="3"/>
    </row>
    <row r="5" spans="1:19" ht="23.25" thickBot="1" x14ac:dyDescent="0.3">
      <c r="A5" s="441" t="s">
        <v>111</v>
      </c>
      <c r="B5" s="441"/>
      <c r="C5" s="441"/>
      <c r="D5" s="442" t="str">
        <f>E1_LST!C20</f>
        <v>Zarządzanie jakością</v>
      </c>
      <c r="E5" s="442"/>
      <c r="F5" s="442"/>
      <c r="G5" s="442"/>
      <c r="H5" s="442"/>
      <c r="I5" s="442"/>
      <c r="J5" s="442"/>
      <c r="K5" s="442"/>
      <c r="L5" s="443" t="s">
        <v>94</v>
      </c>
      <c r="M5" s="443"/>
      <c r="N5" s="43">
        <f>E1_LST!D20</f>
        <v>2</v>
      </c>
      <c r="O5" s="443" t="s">
        <v>95</v>
      </c>
      <c r="P5" s="443"/>
      <c r="Q5" s="452" t="str">
        <f>E1_LST!F16</f>
        <v>dr R. Nowak-Lewandowska</v>
      </c>
      <c r="R5" s="452"/>
      <c r="S5" s="452"/>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(2)'!G6</f>
        <v>I</v>
      </c>
      <c r="H7" s="182" t="s">
        <v>99</v>
      </c>
      <c r="I7" s="39">
        <f>'M (2)'!I6</f>
        <v>1</v>
      </c>
      <c r="J7" s="280" t="s">
        <v>384</v>
      </c>
      <c r="K7" s="281"/>
      <c r="L7" s="382" t="s">
        <v>100</v>
      </c>
      <c r="M7" s="383"/>
      <c r="N7" s="6" t="s">
        <v>101</v>
      </c>
      <c r="O7" s="452" t="s">
        <v>102</v>
      </c>
      <c r="P7" s="452"/>
      <c r="Q7" s="453" t="s">
        <v>103</v>
      </c>
      <c r="R7" s="453"/>
      <c r="S7" s="44">
        <f>E1_LST!G20</f>
        <v>14</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890</v>
      </c>
      <c r="C14" s="388"/>
      <c r="D14" s="388"/>
      <c r="E14" s="388"/>
      <c r="F14" s="388"/>
      <c r="G14" s="388"/>
      <c r="H14" s="388"/>
      <c r="I14" s="388"/>
      <c r="J14" s="388"/>
      <c r="K14" s="388"/>
      <c r="L14" s="388"/>
      <c r="M14" s="389"/>
      <c r="N14" s="355" t="s">
        <v>297</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559</v>
      </c>
      <c r="C19" s="316"/>
      <c r="D19" s="316"/>
      <c r="E19" s="316"/>
      <c r="F19" s="316"/>
      <c r="G19" s="316"/>
      <c r="H19" s="316"/>
      <c r="I19" s="316"/>
      <c r="J19" s="316"/>
      <c r="K19" s="316"/>
      <c r="L19" s="316"/>
      <c r="M19" s="317"/>
      <c r="N19" s="349" t="s">
        <v>298</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560</v>
      </c>
      <c r="C24" s="316"/>
      <c r="D24" s="316"/>
      <c r="E24" s="316"/>
      <c r="F24" s="316"/>
      <c r="G24" s="316"/>
      <c r="H24" s="316"/>
      <c r="I24" s="316"/>
      <c r="J24" s="316"/>
      <c r="K24" s="316"/>
      <c r="L24" s="316"/>
      <c r="M24" s="317"/>
      <c r="N24" s="349" t="s">
        <v>296</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thickBot="1" x14ac:dyDescent="0.3">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714</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t="s">
        <v>715</v>
      </c>
      <c r="C39" s="316"/>
      <c r="D39" s="316"/>
      <c r="E39" s="316"/>
      <c r="F39" s="316"/>
      <c r="G39" s="316"/>
      <c r="H39" s="316"/>
      <c r="I39" s="316"/>
      <c r="J39" s="316"/>
      <c r="K39" s="316"/>
      <c r="L39" s="316"/>
      <c r="M39" s="317"/>
      <c r="N39" s="349" t="s">
        <v>312</v>
      </c>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8"/>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8"/>
      <c r="B44" s="315" t="s">
        <v>716</v>
      </c>
      <c r="C44" s="316"/>
      <c r="D44" s="316"/>
      <c r="E44" s="316"/>
      <c r="F44" s="316"/>
      <c r="G44" s="316"/>
      <c r="H44" s="316"/>
      <c r="I44" s="316"/>
      <c r="J44" s="316"/>
      <c r="K44" s="316"/>
      <c r="L44" s="316"/>
      <c r="M44" s="317"/>
      <c r="N44" s="349" t="s">
        <v>315</v>
      </c>
      <c r="O44" s="350"/>
      <c r="P44" s="350"/>
      <c r="Q44" s="350"/>
      <c r="R44" s="350"/>
      <c r="S44" s="351"/>
    </row>
    <row r="45" spans="1:19" ht="15" customHeight="1" x14ac:dyDescent="0.25">
      <c r="A45" s="448"/>
      <c r="B45" s="318"/>
      <c r="C45" s="319"/>
      <c r="D45" s="319"/>
      <c r="E45" s="319"/>
      <c r="F45" s="319"/>
      <c r="G45" s="319"/>
      <c r="H45" s="319"/>
      <c r="I45" s="319"/>
      <c r="J45" s="319"/>
      <c r="K45" s="319"/>
      <c r="L45" s="319"/>
      <c r="M45" s="320"/>
      <c r="N45" s="352"/>
      <c r="O45" s="353"/>
      <c r="P45" s="353"/>
      <c r="Q45" s="353"/>
      <c r="R45" s="353"/>
      <c r="S45" s="354"/>
    </row>
    <row r="46" spans="1:19" ht="15" customHeight="1" x14ac:dyDescent="0.25">
      <c r="A46" s="448"/>
      <c r="B46" s="318"/>
      <c r="C46" s="319"/>
      <c r="D46" s="319"/>
      <c r="E46" s="319"/>
      <c r="F46" s="319"/>
      <c r="G46" s="319"/>
      <c r="H46" s="319"/>
      <c r="I46" s="319"/>
      <c r="J46" s="319"/>
      <c r="K46" s="319"/>
      <c r="L46" s="319"/>
      <c r="M46" s="320"/>
      <c r="N46" s="352"/>
      <c r="O46" s="353"/>
      <c r="P46" s="353"/>
      <c r="Q46" s="353"/>
      <c r="R46" s="353"/>
      <c r="S46" s="354"/>
    </row>
    <row r="47" spans="1:19" ht="15"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customHeight="1" x14ac:dyDescent="0.25">
      <c r="A49" s="448"/>
      <c r="B49" s="315" t="s">
        <v>717</v>
      </c>
      <c r="C49" s="316"/>
      <c r="D49" s="316"/>
      <c r="E49" s="316"/>
      <c r="F49" s="316"/>
      <c r="G49" s="316"/>
      <c r="H49" s="316"/>
      <c r="I49" s="316"/>
      <c r="J49" s="316"/>
      <c r="K49" s="316"/>
      <c r="L49" s="316"/>
      <c r="M49" s="317"/>
      <c r="N49" s="349" t="s">
        <v>315</v>
      </c>
      <c r="O49" s="350"/>
      <c r="P49" s="350"/>
      <c r="Q49" s="350"/>
      <c r="R49" s="350"/>
      <c r="S49" s="351"/>
    </row>
    <row r="50" spans="1:19" ht="15" customHeight="1" x14ac:dyDescent="0.25">
      <c r="A50" s="448"/>
      <c r="B50" s="318"/>
      <c r="C50" s="319"/>
      <c r="D50" s="319"/>
      <c r="E50" s="319"/>
      <c r="F50" s="319"/>
      <c r="G50" s="319"/>
      <c r="H50" s="319"/>
      <c r="I50" s="319"/>
      <c r="J50" s="319"/>
      <c r="K50" s="319"/>
      <c r="L50" s="319"/>
      <c r="M50" s="320"/>
      <c r="N50" s="352"/>
      <c r="O50" s="353"/>
      <c r="P50" s="353"/>
      <c r="Q50" s="353"/>
      <c r="R50" s="353"/>
      <c r="S50" s="354"/>
    </row>
    <row r="51" spans="1:19" ht="15"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72" t="s">
        <v>118</v>
      </c>
      <c r="B54" s="318" t="s">
        <v>718</v>
      </c>
      <c r="C54" s="319"/>
      <c r="D54" s="319"/>
      <c r="E54" s="319"/>
      <c r="F54" s="319"/>
      <c r="G54" s="319"/>
      <c r="H54" s="319"/>
      <c r="I54" s="319"/>
      <c r="J54" s="319"/>
      <c r="K54" s="319"/>
      <c r="L54" s="319"/>
      <c r="M54" s="320"/>
      <c r="N54" s="355" t="s">
        <v>322</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719</v>
      </c>
      <c r="C59" s="316"/>
      <c r="D59" s="316"/>
      <c r="E59" s="316"/>
      <c r="F59" s="316"/>
      <c r="G59" s="316"/>
      <c r="H59" s="316"/>
      <c r="I59" s="316"/>
      <c r="J59" s="316"/>
      <c r="K59" s="316"/>
      <c r="L59" s="316"/>
      <c r="M59" s="317"/>
      <c r="N59" s="349" t="s">
        <v>324</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720</v>
      </c>
      <c r="C64" s="316"/>
      <c r="D64" s="316"/>
      <c r="E64" s="316"/>
      <c r="F64" s="316"/>
      <c r="G64" s="316"/>
      <c r="H64" s="316"/>
      <c r="I64" s="316"/>
      <c r="J64" s="316"/>
      <c r="K64" s="316"/>
      <c r="L64" s="316"/>
      <c r="M64" s="317"/>
      <c r="N64" s="349" t="s">
        <v>325</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customHeight="1" x14ac:dyDescent="0.25">
      <c r="A68" s="339"/>
      <c r="B68" s="384"/>
      <c r="C68" s="385"/>
      <c r="D68" s="385"/>
      <c r="E68" s="385"/>
      <c r="F68" s="385"/>
      <c r="G68" s="385"/>
      <c r="H68" s="385"/>
      <c r="I68" s="385"/>
      <c r="J68" s="385"/>
      <c r="K68" s="385"/>
      <c r="L68" s="385"/>
      <c r="M68" s="386"/>
      <c r="N68" s="358"/>
      <c r="O68" s="359"/>
      <c r="P68" s="359"/>
      <c r="Q68" s="359"/>
      <c r="R68" s="359"/>
      <c r="S68" s="360"/>
    </row>
    <row r="69" spans="1:19" ht="15" customHeight="1" x14ac:dyDescent="0.25">
      <c r="A69" s="469"/>
      <c r="B69" s="470"/>
      <c r="C69" s="470"/>
      <c r="D69" s="470"/>
      <c r="E69" s="470"/>
      <c r="F69" s="470"/>
      <c r="G69" s="470"/>
      <c r="H69" s="470"/>
      <c r="I69" s="470"/>
      <c r="J69" s="470"/>
      <c r="K69" s="470"/>
      <c r="L69" s="470"/>
      <c r="M69" s="470"/>
      <c r="N69" s="470"/>
      <c r="O69" s="470"/>
      <c r="P69" s="470"/>
      <c r="Q69" s="470"/>
      <c r="R69" s="470"/>
      <c r="S69" s="471"/>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E1_LST!G20</f>
        <v>14</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14</v>
      </c>
      <c r="H72" s="331"/>
      <c r="I72" s="332"/>
      <c r="J72" s="367"/>
      <c r="K72" s="337"/>
      <c r="L72" s="312" t="s">
        <v>151</v>
      </c>
      <c r="M72" s="313"/>
      <c r="N72" s="313"/>
      <c r="O72" s="313"/>
      <c r="P72" s="313"/>
      <c r="Q72" s="313"/>
      <c r="R72" s="313"/>
      <c r="S72" s="314"/>
    </row>
    <row r="73" spans="1:19" ht="15" customHeight="1" x14ac:dyDescent="0.25">
      <c r="A73" s="339"/>
      <c r="B73" s="346" t="s">
        <v>124</v>
      </c>
      <c r="C73" s="347"/>
      <c r="D73" s="347"/>
      <c r="E73" s="347"/>
      <c r="F73" s="348"/>
      <c r="G73" s="327"/>
      <c r="H73" s="328"/>
      <c r="I73" s="329"/>
      <c r="J73" s="367"/>
      <c r="K73" s="337"/>
      <c r="L73" s="312" t="s">
        <v>155</v>
      </c>
      <c r="M73" s="313"/>
      <c r="N73" s="313"/>
      <c r="O73" s="313"/>
      <c r="P73" s="313"/>
      <c r="Q73" s="313"/>
      <c r="R73" s="313"/>
      <c r="S73" s="314"/>
    </row>
    <row r="74" spans="1:19" ht="15" customHeight="1" x14ac:dyDescent="0.25">
      <c r="A74" s="339"/>
      <c r="B74" s="346" t="s">
        <v>125</v>
      </c>
      <c r="C74" s="347"/>
      <c r="D74" s="347"/>
      <c r="E74" s="347"/>
      <c r="F74" s="348"/>
      <c r="G74" s="327">
        <v>12</v>
      </c>
      <c r="H74" s="328"/>
      <c r="I74" s="329"/>
      <c r="J74" s="367"/>
      <c r="K74" s="337"/>
      <c r="L74" s="312" t="s">
        <v>158</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161</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345</v>
      </c>
      <c r="M83" s="313"/>
      <c r="N83" s="313"/>
      <c r="O83" s="313"/>
      <c r="P83" s="313"/>
      <c r="Q83" s="313"/>
      <c r="R83" s="313"/>
      <c r="S83" s="314"/>
    </row>
    <row r="84" spans="1:19" ht="15" customHeight="1" x14ac:dyDescent="0.25">
      <c r="A84" s="339"/>
      <c r="B84" s="305" t="s">
        <v>136</v>
      </c>
      <c r="C84" s="306"/>
      <c r="D84" s="306"/>
      <c r="E84" s="306"/>
      <c r="F84" s="307"/>
      <c r="G84" s="343">
        <f>E1_LST!H20</f>
        <v>36</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50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E1_LST!E20</f>
        <v>zaliczenie</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152</v>
      </c>
      <c r="C90" s="408"/>
      <c r="D90" s="408"/>
      <c r="E90" s="409"/>
      <c r="F90" s="410">
        <v>60</v>
      </c>
      <c r="G90" s="411"/>
      <c r="H90" s="411"/>
      <c r="I90" s="412"/>
      <c r="J90" s="431"/>
      <c r="K90" s="438"/>
      <c r="L90" s="324" t="s">
        <v>293</v>
      </c>
      <c r="M90" s="325"/>
      <c r="N90" s="325"/>
      <c r="O90" s="325"/>
      <c r="P90" s="325"/>
      <c r="Q90" s="325"/>
      <c r="R90" s="325"/>
      <c r="S90" s="326"/>
    </row>
    <row r="91" spans="1:19" ht="15" customHeight="1" x14ac:dyDescent="0.25">
      <c r="A91" s="427"/>
      <c r="B91" s="407" t="s">
        <v>159</v>
      </c>
      <c r="C91" s="408"/>
      <c r="D91" s="408"/>
      <c r="E91" s="409"/>
      <c r="F91" s="410">
        <v>30</v>
      </c>
      <c r="G91" s="411"/>
      <c r="H91" s="411"/>
      <c r="I91" s="412"/>
      <c r="J91" s="431"/>
      <c r="K91" s="438"/>
      <c r="L91" s="324" t="s">
        <v>143</v>
      </c>
      <c r="M91" s="325"/>
      <c r="N91" s="325"/>
      <c r="O91" s="325"/>
      <c r="P91" s="325"/>
      <c r="Q91" s="325"/>
      <c r="R91" s="325"/>
      <c r="S91" s="326"/>
    </row>
    <row r="92" spans="1:19" ht="15" customHeight="1" x14ac:dyDescent="0.25">
      <c r="A92" s="427"/>
      <c r="B92" s="407" t="s">
        <v>170</v>
      </c>
      <c r="C92" s="408"/>
      <c r="D92" s="408"/>
      <c r="E92" s="409"/>
      <c r="F92" s="410">
        <v>10</v>
      </c>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241.5" customHeight="1" x14ac:dyDescent="0.25">
      <c r="A98" s="420"/>
      <c r="B98" s="390" t="s">
        <v>887</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108.75" customHeight="1" x14ac:dyDescent="0.25">
      <c r="A100" s="420"/>
      <c r="B100" s="390" t="s">
        <v>888</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69.75" customHeight="1" x14ac:dyDescent="0.25">
      <c r="A102" s="420"/>
      <c r="B102" s="390" t="s">
        <v>891</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q3VGKsnipbJAoJkn+aFnvOFy9lUKJJ10IqpuoDNidnGpOZbixhbvEmDWUTCpBW/Z2qfQHWmsD7tU3tWjjY1j3A==" saltValue="YxM3v4fmHHZmuqWuvRCc5w==" spinCount="100000" sheet="1" objects="1" scenarios="1"/>
  <customSheetViews>
    <customSheetView guid="{2B25EEF0-7897-445A-813D-5229DF00C686}" scale="85" fitToPage="1" hiddenRows="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4" orientation="portrait" r:id="rId1"/>
      <headerFooter>
        <oddHeader>&amp;C&amp;"Century Gothic,Pogrubiony"&amp;12&amp;K05-047KARTA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B00-000000000000}">
      <formula1>ZAL</formula1>
    </dataValidation>
    <dataValidation type="list" allowBlank="1" showInputMessage="1" showErrorMessage="1" sqref="L7" xr:uid="{00000000-0002-0000-0B00-000001000000}">
      <formula1>STATUS</formula1>
    </dataValidation>
    <dataValidation type="list" allowBlank="1" showInputMessage="1" showErrorMessage="1" sqref="L72:L79" xr:uid="{00000000-0002-0000-0B00-000002000000}">
      <formula1>METODY</formula1>
    </dataValidation>
    <dataValidation type="list" allowBlank="1" showInputMessage="1" showErrorMessage="1" sqref="L81:L85" xr:uid="{00000000-0002-0000-0B00-000003000000}">
      <formula1>PRAC_STUD</formula1>
    </dataValidation>
    <dataValidation type="list" allowBlank="1" showInputMessage="1" showErrorMessage="1" sqref="N54:S68" xr:uid="{00000000-0002-0000-0B00-000004000000}">
      <formula1>KEK_E1</formula1>
    </dataValidation>
    <dataValidation type="list" allowBlank="1" showInputMessage="1" showErrorMessage="1" sqref="N34:S53" xr:uid="{00000000-0002-0000-0B00-000005000000}">
      <formula1>KEU_E1</formula1>
    </dataValidation>
    <dataValidation type="list" allowBlank="1" showInputMessage="1" showErrorMessage="1" sqref="N14:S33" xr:uid="{00000000-0002-0000-0B00-000006000000}">
      <formula1>KEW_E1</formula1>
    </dataValidation>
  </dataValidations>
  <hyperlinks>
    <hyperlink ref="O13" r:id="rId2" xr:uid="{41DA8BCF-ADF9-48DD-AD56-DC846778655E}"/>
  </hyperlinks>
  <printOptions horizontalCentered="1"/>
  <pageMargins left="0.31496062992125984" right="0.31496062992125984" top="0.55118110236220474" bottom="0.15748031496062992" header="0.31496062992125984" footer="0.31496062992125984"/>
  <pageSetup paperSize="9" scale="44" orientation="portrait" r:id="rId3"/>
  <headerFooter>
    <oddHeader>&amp;C&amp;"Century Gothic,Pogrubiony"&amp;12&amp;K05-047KARTA KURSU&amp;R&amp;G</oddHeader>
  </headerFooter>
  <rowBreaks count="1" manualBreakCount="1">
    <brk id="68" max="16383" man="1"/>
  </rowBreaks>
  <drawing r:id="rId4"/>
  <legacyDrawingHF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4">
    <tabColor rgb="FFD5D5FF"/>
    <pageSetUpPr fitToPage="1"/>
  </sheetPr>
  <dimension ref="A1:S163"/>
  <sheetViews>
    <sheetView showGridLines="0" zoomScale="87" zoomScaleNormal="87" zoomScaleSheetLayoutView="50" workbookViewId="0">
      <selection sqref="A1:B1"/>
    </sheetView>
  </sheetViews>
  <sheetFormatPr defaultColWidth="8.7109375" defaultRowHeight="15" x14ac:dyDescent="0.25"/>
  <cols>
    <col min="1" max="1" width="16.7109375" style="143" customWidth="1"/>
    <col min="2" max="3" width="10.7109375" style="143" customWidth="1"/>
    <col min="4" max="5" width="20.7109375" style="143" customWidth="1"/>
    <col min="6" max="9" width="10.7109375" style="143" customWidth="1"/>
    <col min="10" max="10" width="20.7109375" style="143" customWidth="1"/>
    <col min="11" max="18" width="10.7109375" style="143" customWidth="1"/>
    <col min="19" max="16384" width="8.7109375" style="143"/>
  </cols>
  <sheetData>
    <row r="1" spans="1:19" ht="26.25" thickBot="1" x14ac:dyDescent="0.3">
      <c r="A1" s="300" t="str">
        <f>E1_LST!B2</f>
        <v>2020/2021</v>
      </c>
      <c r="B1" s="301"/>
      <c r="C1" s="34"/>
      <c r="D1" s="1"/>
    </row>
    <row r="2" spans="1:19" ht="10.15" customHeight="1" thickBot="1" x14ac:dyDescent="0.3"/>
    <row r="3" spans="1:19" ht="39" customHeight="1" thickBot="1" x14ac:dyDescent="0.3">
      <c r="A3" s="302" t="s">
        <v>92</v>
      </c>
      <c r="B3" s="303"/>
      <c r="C3" s="268" t="str">
        <f>E1_LST!B25</f>
        <v>Moduł E1/3</v>
      </c>
      <c r="D3" s="304"/>
      <c r="E3" s="304"/>
      <c r="F3" s="269"/>
      <c r="G3" s="2"/>
      <c r="H3" s="2"/>
      <c r="I3" s="2"/>
      <c r="J3" s="2"/>
      <c r="K3" s="2"/>
      <c r="L3" s="3"/>
      <c r="M3" s="3"/>
      <c r="N3" s="3"/>
      <c r="O3" s="3"/>
      <c r="P3" s="3"/>
      <c r="Q3" s="3"/>
    </row>
    <row r="4" spans="1:19" s="144" customFormat="1" ht="39.75" customHeight="1" thickBot="1" x14ac:dyDescent="0.3">
      <c r="A4" s="277" t="s">
        <v>93</v>
      </c>
      <c r="B4" s="277"/>
      <c r="C4" s="294" t="str">
        <f>E1_LST!C25</f>
        <v xml:space="preserve">Kluczowe kompetencje dla biznesu </v>
      </c>
      <c r="D4" s="295"/>
      <c r="E4" s="295"/>
      <c r="F4" s="295"/>
      <c r="G4" s="295"/>
      <c r="H4" s="295"/>
      <c r="I4" s="295"/>
      <c r="J4" s="296"/>
      <c r="K4" s="299" t="s">
        <v>94</v>
      </c>
      <c r="L4" s="299"/>
      <c r="M4" s="183">
        <f>E1_LST!D25</f>
        <v>13</v>
      </c>
      <c r="N4" s="297" t="s">
        <v>95</v>
      </c>
      <c r="O4" s="298"/>
      <c r="P4" s="291" t="str">
        <f>E1_LST!F25</f>
        <v>dr M. Stankiewicz</v>
      </c>
      <c r="Q4" s="292"/>
      <c r="R4" s="293"/>
    </row>
    <row r="5" spans="1:19" s="146" customFormat="1" ht="10.15" customHeight="1" thickBot="1" x14ac:dyDescent="0.3">
      <c r="A5" s="276"/>
      <c r="B5" s="276"/>
      <c r="C5" s="276"/>
      <c r="D5" s="276"/>
      <c r="E5" s="276"/>
      <c r="F5" s="276"/>
      <c r="G5" s="276"/>
      <c r="H5" s="276"/>
      <c r="I5" s="276"/>
      <c r="J5" s="276"/>
      <c r="K5" s="276"/>
      <c r="L5" s="276"/>
      <c r="M5" s="276"/>
      <c r="N5" s="276"/>
      <c r="O5" s="276"/>
      <c r="P5" s="276"/>
      <c r="Q5" s="276"/>
      <c r="R5" s="276"/>
    </row>
    <row r="6" spans="1:19" s="144" customFormat="1" ht="43.35" customHeight="1" thickBot="1" x14ac:dyDescent="0.3">
      <c r="A6" s="277" t="s">
        <v>96</v>
      </c>
      <c r="B6" s="277"/>
      <c r="C6" s="268" t="str">
        <f>E1_LST!B3</f>
        <v>EKONOMIA</v>
      </c>
      <c r="D6" s="269"/>
      <c r="E6" s="5" t="str">
        <f>E1_LST!B4</f>
        <v>I stopnia</v>
      </c>
      <c r="F6" s="181" t="s">
        <v>97</v>
      </c>
      <c r="G6" s="39" t="s">
        <v>98</v>
      </c>
      <c r="H6" s="181" t="s">
        <v>99</v>
      </c>
      <c r="I6" s="39">
        <v>2</v>
      </c>
      <c r="J6" s="6" t="s">
        <v>291</v>
      </c>
      <c r="K6" s="278" t="s">
        <v>100</v>
      </c>
      <c r="L6" s="278"/>
      <c r="M6" s="279" t="s">
        <v>101</v>
      </c>
      <c r="N6" s="279"/>
      <c r="O6" s="176" t="s">
        <v>873</v>
      </c>
      <c r="P6" s="280" t="s">
        <v>103</v>
      </c>
      <c r="Q6" s="281"/>
      <c r="R6" s="183">
        <f>E1_LST!G25</f>
        <v>90</v>
      </c>
    </row>
    <row r="7" spans="1:19" ht="10.15" customHeight="1" thickBot="1" x14ac:dyDescent="0.3">
      <c r="B7" s="7"/>
      <c r="C7" s="7"/>
      <c r="D7" s="7"/>
      <c r="E7" s="7"/>
      <c r="F7" s="7"/>
      <c r="G7" s="7"/>
      <c r="H7" s="7"/>
      <c r="I7" s="7"/>
      <c r="J7" s="7"/>
      <c r="K7" s="7"/>
      <c r="L7" s="7"/>
      <c r="M7" s="8"/>
      <c r="N7" s="7"/>
      <c r="O7" s="7"/>
      <c r="P7" s="7"/>
      <c r="Q7" s="7"/>
    </row>
    <row r="8" spans="1:19" ht="15" customHeight="1" x14ac:dyDescent="0.25">
      <c r="A8" s="262"/>
      <c r="B8" s="263"/>
      <c r="C8" s="263"/>
      <c r="D8" s="263"/>
      <c r="E8" s="263"/>
      <c r="F8" s="263"/>
      <c r="G8" s="263"/>
      <c r="H8" s="263"/>
      <c r="I8" s="263"/>
      <c r="J8" s="263"/>
      <c r="K8" s="263"/>
      <c r="L8" s="263"/>
      <c r="M8" s="263"/>
      <c r="N8" s="263"/>
      <c r="O8" s="263"/>
      <c r="P8" s="263"/>
      <c r="Q8" s="263"/>
      <c r="R8" s="264"/>
      <c r="S8" s="144"/>
    </row>
    <row r="9" spans="1:19" ht="30" customHeight="1" x14ac:dyDescent="0.25">
      <c r="A9" s="265" t="s">
        <v>104</v>
      </c>
      <c r="B9" s="266"/>
      <c r="C9" s="266"/>
      <c r="D9" s="266"/>
      <c r="E9" s="266"/>
      <c r="F9" s="266"/>
      <c r="G9" s="266"/>
      <c r="H9" s="266"/>
      <c r="I9" s="266"/>
      <c r="J9" s="266"/>
      <c r="K9" s="266"/>
      <c r="L9" s="266"/>
      <c r="M9" s="266"/>
      <c r="N9" s="266"/>
      <c r="O9" s="266"/>
      <c r="P9" s="266"/>
      <c r="Q9" s="266"/>
      <c r="R9" s="267"/>
    </row>
    <row r="10" spans="1:19" ht="15" customHeight="1" x14ac:dyDescent="0.25">
      <c r="A10" s="282" t="s">
        <v>444</v>
      </c>
      <c r="B10" s="283"/>
      <c r="C10" s="283"/>
      <c r="D10" s="283"/>
      <c r="E10" s="283"/>
      <c r="F10" s="283"/>
      <c r="G10" s="283"/>
      <c r="H10" s="283"/>
      <c r="I10" s="283"/>
      <c r="J10" s="283"/>
      <c r="K10" s="283"/>
      <c r="L10" s="283"/>
      <c r="M10" s="283"/>
      <c r="N10" s="283"/>
      <c r="O10" s="283"/>
      <c r="P10" s="283"/>
      <c r="Q10" s="283"/>
      <c r="R10" s="284"/>
    </row>
    <row r="11" spans="1:19" ht="114.75" customHeight="1" thickBot="1" x14ac:dyDescent="0.3">
      <c r="A11" s="285" t="s">
        <v>874</v>
      </c>
      <c r="B11" s="286"/>
      <c r="C11" s="286"/>
      <c r="D11" s="286"/>
      <c r="E11" s="286"/>
      <c r="F11" s="286"/>
      <c r="G11" s="286"/>
      <c r="H11" s="286"/>
      <c r="I11" s="286"/>
      <c r="J11" s="286"/>
      <c r="K11" s="286"/>
      <c r="L11" s="286"/>
      <c r="M11" s="286"/>
      <c r="N11" s="286"/>
      <c r="O11" s="286"/>
      <c r="P11" s="286"/>
      <c r="Q11" s="286"/>
      <c r="R11" s="287"/>
    </row>
    <row r="12" spans="1:19" ht="10.15" customHeight="1" thickBot="1" x14ac:dyDescent="0.3">
      <c r="A12" s="248"/>
      <c r="B12" s="248"/>
      <c r="C12" s="248"/>
      <c r="D12" s="248"/>
      <c r="E12" s="248"/>
      <c r="F12" s="248"/>
      <c r="G12" s="248"/>
      <c r="H12" s="248"/>
      <c r="I12" s="248"/>
      <c r="J12" s="248"/>
      <c r="K12" s="248"/>
      <c r="L12" s="248"/>
      <c r="M12" s="248"/>
      <c r="N12" s="248"/>
      <c r="O12" s="248"/>
      <c r="P12" s="248"/>
      <c r="Q12" s="248"/>
      <c r="R12" s="248"/>
    </row>
    <row r="13" spans="1:19" ht="15" customHeight="1" x14ac:dyDescent="0.25">
      <c r="A13" s="178"/>
      <c r="B13" s="179"/>
      <c r="C13" s="179"/>
      <c r="D13" s="179"/>
      <c r="E13" s="179"/>
      <c r="F13" s="179"/>
      <c r="G13" s="179"/>
      <c r="H13" s="179"/>
      <c r="I13" s="179"/>
      <c r="J13" s="179"/>
      <c r="K13" s="179"/>
      <c r="L13" s="179"/>
      <c r="M13" s="179"/>
      <c r="N13" s="179"/>
      <c r="O13" s="179"/>
      <c r="P13" s="179"/>
      <c r="Q13" s="179"/>
      <c r="R13" s="180"/>
      <c r="S13" s="144"/>
    </row>
    <row r="14" spans="1:19" ht="30" customHeight="1" x14ac:dyDescent="0.25">
      <c r="A14" s="265" t="s">
        <v>106</v>
      </c>
      <c r="B14" s="266"/>
      <c r="C14" s="266"/>
      <c r="D14" s="266"/>
      <c r="E14" s="266"/>
      <c r="F14" s="266"/>
      <c r="G14" s="266"/>
      <c r="H14" s="266"/>
      <c r="I14" s="266"/>
      <c r="J14" s="266"/>
      <c r="K14" s="266"/>
      <c r="L14" s="266"/>
      <c r="M14" s="266"/>
      <c r="N14" s="266"/>
      <c r="O14" s="266"/>
      <c r="P14" s="266"/>
      <c r="Q14" s="266"/>
      <c r="R14" s="267"/>
    </row>
    <row r="15" spans="1:19" s="147" customFormat="1" ht="15" customHeight="1" x14ac:dyDescent="0.25">
      <c r="A15" s="256" t="s">
        <v>199</v>
      </c>
      <c r="B15" s="257"/>
      <c r="C15" s="257"/>
      <c r="D15" s="257"/>
      <c r="E15" s="257"/>
      <c r="F15" s="257"/>
      <c r="G15" s="257"/>
      <c r="H15" s="257"/>
      <c r="I15" s="257"/>
      <c r="J15" s="257"/>
      <c r="K15" s="257"/>
      <c r="L15" s="257"/>
      <c r="M15" s="257"/>
      <c r="N15" s="257"/>
      <c r="O15" s="257"/>
      <c r="P15" s="257"/>
      <c r="Q15" s="257"/>
      <c r="R15" s="258"/>
    </row>
    <row r="16" spans="1:19" ht="48.75" customHeight="1" thickBot="1" x14ac:dyDescent="0.3">
      <c r="A16" s="259" t="s">
        <v>420</v>
      </c>
      <c r="B16" s="260"/>
      <c r="C16" s="260"/>
      <c r="D16" s="260"/>
      <c r="E16" s="260"/>
      <c r="F16" s="260"/>
      <c r="G16" s="260"/>
      <c r="H16" s="260"/>
      <c r="I16" s="260"/>
      <c r="J16" s="260"/>
      <c r="K16" s="260"/>
      <c r="L16" s="260"/>
      <c r="M16" s="260"/>
      <c r="N16" s="260"/>
      <c r="O16" s="260"/>
      <c r="P16" s="260"/>
      <c r="Q16" s="260"/>
      <c r="R16" s="261"/>
    </row>
    <row r="17" spans="1:19" ht="10.15" customHeight="1" thickBot="1" x14ac:dyDescent="0.3">
      <c r="A17" s="248"/>
      <c r="B17" s="248"/>
      <c r="C17" s="248"/>
      <c r="D17" s="248"/>
      <c r="E17" s="248"/>
      <c r="F17" s="248"/>
      <c r="G17" s="248"/>
      <c r="H17" s="248"/>
      <c r="I17" s="248"/>
      <c r="J17" s="248"/>
      <c r="K17" s="248"/>
      <c r="L17" s="248"/>
      <c r="M17" s="248"/>
      <c r="N17" s="248"/>
      <c r="O17" s="248"/>
      <c r="P17" s="248"/>
      <c r="Q17" s="248"/>
      <c r="R17" s="248"/>
    </row>
    <row r="18" spans="1:19" ht="15" customHeight="1" x14ac:dyDescent="0.25">
      <c r="A18" s="262"/>
      <c r="B18" s="263"/>
      <c r="C18" s="263"/>
      <c r="D18" s="263"/>
      <c r="E18" s="263"/>
      <c r="F18" s="263"/>
      <c r="G18" s="263"/>
      <c r="H18" s="263"/>
      <c r="I18" s="263"/>
      <c r="J18" s="263"/>
      <c r="K18" s="263"/>
      <c r="L18" s="263"/>
      <c r="M18" s="263"/>
      <c r="N18" s="263"/>
      <c r="O18" s="263"/>
      <c r="P18" s="263"/>
      <c r="Q18" s="263"/>
      <c r="R18" s="264"/>
      <c r="S18" s="144"/>
    </row>
    <row r="19" spans="1:19" ht="30" customHeight="1" x14ac:dyDescent="0.25">
      <c r="A19" s="265" t="s">
        <v>107</v>
      </c>
      <c r="B19" s="266"/>
      <c r="C19" s="266"/>
      <c r="D19" s="266"/>
      <c r="E19" s="266"/>
      <c r="F19" s="266"/>
      <c r="G19" s="266"/>
      <c r="H19" s="266"/>
      <c r="I19" s="266"/>
      <c r="J19" s="266"/>
      <c r="K19" s="266"/>
      <c r="L19" s="266"/>
      <c r="M19" s="266"/>
      <c r="N19" s="266"/>
      <c r="O19" s="266"/>
      <c r="P19" s="266"/>
      <c r="Q19" s="266"/>
      <c r="R19" s="267"/>
    </row>
    <row r="20" spans="1:19" ht="15" customHeight="1" x14ac:dyDescent="0.25">
      <c r="A20" s="256" t="s">
        <v>445</v>
      </c>
      <c r="B20" s="257"/>
      <c r="C20" s="257"/>
      <c r="D20" s="257"/>
      <c r="E20" s="257"/>
      <c r="F20" s="257"/>
      <c r="G20" s="257"/>
      <c r="H20" s="257"/>
      <c r="I20" s="257"/>
      <c r="J20" s="257"/>
      <c r="K20" s="257"/>
      <c r="L20" s="257"/>
      <c r="M20" s="257"/>
      <c r="N20" s="257"/>
      <c r="O20" s="257"/>
      <c r="P20" s="257"/>
      <c r="Q20" s="257"/>
      <c r="R20" s="258"/>
    </row>
    <row r="21" spans="1:19" ht="40.15" customHeight="1" x14ac:dyDescent="0.25">
      <c r="A21" s="467" t="s">
        <v>455</v>
      </c>
      <c r="B21" s="250"/>
      <c r="C21" s="250"/>
      <c r="D21" s="250"/>
      <c r="E21" s="251"/>
      <c r="F21" s="468" t="s">
        <v>456</v>
      </c>
      <c r="G21" s="253"/>
      <c r="H21" s="253"/>
      <c r="I21" s="253"/>
      <c r="J21" s="253"/>
      <c r="K21" s="255"/>
      <c r="L21" s="468" t="s">
        <v>457</v>
      </c>
      <c r="M21" s="253"/>
      <c r="N21" s="253"/>
      <c r="O21" s="253"/>
      <c r="P21" s="253"/>
      <c r="Q21" s="253"/>
      <c r="R21" s="254"/>
    </row>
    <row r="22" spans="1:19" ht="127.5" customHeight="1" thickBot="1" x14ac:dyDescent="0.3">
      <c r="A22" s="288" t="s">
        <v>464</v>
      </c>
      <c r="B22" s="289"/>
      <c r="C22" s="289"/>
      <c r="D22" s="289"/>
      <c r="E22" s="289"/>
      <c r="F22" s="289" t="s">
        <v>465</v>
      </c>
      <c r="G22" s="289"/>
      <c r="H22" s="289"/>
      <c r="I22" s="289"/>
      <c r="J22" s="289"/>
      <c r="K22" s="289"/>
      <c r="L22" s="289" t="s">
        <v>466</v>
      </c>
      <c r="M22" s="289"/>
      <c r="N22" s="289"/>
      <c r="O22" s="289"/>
      <c r="P22" s="289"/>
      <c r="Q22" s="289"/>
      <c r="R22" s="290"/>
    </row>
    <row r="23" spans="1:19" ht="10.15" customHeight="1" thickBot="1" x14ac:dyDescent="0.3">
      <c r="A23" s="248"/>
      <c r="B23" s="248"/>
      <c r="C23" s="248"/>
      <c r="D23" s="248"/>
      <c r="E23" s="248"/>
      <c r="F23" s="248"/>
      <c r="G23" s="248"/>
      <c r="H23" s="248"/>
      <c r="I23" s="248"/>
      <c r="J23" s="248"/>
      <c r="K23" s="248"/>
      <c r="L23" s="248"/>
      <c r="M23" s="248"/>
      <c r="N23" s="248"/>
      <c r="O23" s="248"/>
      <c r="P23" s="248"/>
      <c r="Q23" s="248"/>
      <c r="R23" s="248"/>
    </row>
    <row r="24" spans="1:19" ht="15" customHeight="1" x14ac:dyDescent="0.25">
      <c r="A24" s="35"/>
      <c r="B24" s="36"/>
      <c r="C24" s="36"/>
      <c r="D24" s="36"/>
      <c r="E24" s="36"/>
      <c r="F24" s="36"/>
      <c r="G24" s="36"/>
      <c r="H24" s="36"/>
      <c r="I24" s="36"/>
      <c r="J24" s="36"/>
      <c r="K24" s="36"/>
      <c r="L24" s="36"/>
      <c r="M24" s="36"/>
      <c r="N24" s="36"/>
      <c r="O24" s="36"/>
      <c r="P24" s="36"/>
      <c r="Q24" s="36"/>
      <c r="R24" s="37"/>
    </row>
    <row r="25" spans="1:19" ht="20.100000000000001" customHeight="1" x14ac:dyDescent="0.25">
      <c r="A25" s="210" t="s">
        <v>109</v>
      </c>
      <c r="B25" s="211"/>
      <c r="C25" s="211"/>
      <c r="D25" s="211"/>
      <c r="E25" s="211"/>
      <c r="F25" s="211"/>
      <c r="G25" s="211"/>
      <c r="H25" s="211"/>
      <c r="I25" s="211"/>
      <c r="J25" s="211"/>
      <c r="K25" s="211"/>
      <c r="L25" s="211"/>
      <c r="M25" s="211"/>
      <c r="N25" s="211"/>
      <c r="O25" s="211"/>
      <c r="P25" s="211"/>
      <c r="Q25" s="211"/>
      <c r="R25" s="212"/>
    </row>
    <row r="26" spans="1:19" ht="25.15" customHeight="1" x14ac:dyDescent="0.25">
      <c r="A26" s="26" t="s">
        <v>110</v>
      </c>
      <c r="B26" s="213" t="str">
        <f>E1_LST!B25</f>
        <v>Moduł E1/3</v>
      </c>
      <c r="C26" s="214"/>
      <c r="D26" s="32" t="str">
        <f>E1_LST!B26</f>
        <v>Kurs 3.1.</v>
      </c>
      <c r="E26" s="105" t="str">
        <f>E1_LST!B25</f>
        <v>Moduł E1/3</v>
      </c>
      <c r="F26" s="221" t="str">
        <f>E1_LST!B27</f>
        <v>Kurs 3.2.</v>
      </c>
      <c r="G26" s="222"/>
      <c r="H26" s="229" t="str">
        <f>E1_LST!B25</f>
        <v>Moduł E1/3</v>
      </c>
      <c r="I26" s="230"/>
      <c r="J26" s="33" t="str">
        <f>E1_LST!B28</f>
        <v>Kurs 3.3.</v>
      </c>
      <c r="K26" s="237" t="str">
        <f>E1_LST!B25</f>
        <v>Moduł E1/3</v>
      </c>
      <c r="L26" s="238"/>
      <c r="M26" s="237" t="str">
        <f>E1_LST!B29</f>
        <v>Kurs 3.4.</v>
      </c>
      <c r="N26" s="238"/>
      <c r="O26" s="239"/>
      <c r="P26" s="240"/>
      <c r="Q26" s="239"/>
      <c r="R26" s="241"/>
    </row>
    <row r="27" spans="1:19" s="106" customFormat="1" ht="59.25" customHeight="1" x14ac:dyDescent="0.25">
      <c r="A27" s="26" t="s">
        <v>111</v>
      </c>
      <c r="B27" s="218" t="str">
        <f>E1_LST!C26</f>
        <v xml:space="preserve">Technologie informatyczne i komunikacyjne </v>
      </c>
      <c r="C27" s="219"/>
      <c r="D27" s="220"/>
      <c r="E27" s="223" t="str">
        <f>E1_LST!C27</f>
        <v xml:space="preserve">Arkusze kalkulacyjne i bazy danych w praktyce </v>
      </c>
      <c r="F27" s="224"/>
      <c r="G27" s="225"/>
      <c r="H27" s="231" t="str">
        <f>E1_LST!C28</f>
        <v xml:space="preserve">Język obcy profesjonalny </v>
      </c>
      <c r="I27" s="232"/>
      <c r="J27" s="233"/>
      <c r="K27" s="242" t="str">
        <f>E1_LST!C29</f>
        <v xml:space="preserve">Socjologia </v>
      </c>
      <c r="L27" s="243"/>
      <c r="M27" s="243"/>
      <c r="N27" s="244"/>
      <c r="O27" s="245"/>
      <c r="P27" s="246"/>
      <c r="Q27" s="246"/>
      <c r="R27" s="247"/>
    </row>
    <row r="28" spans="1:19" s="106" customFormat="1" ht="30" customHeight="1" thickBot="1" x14ac:dyDescent="0.3">
      <c r="A28" s="38" t="s">
        <v>112</v>
      </c>
      <c r="B28" s="215">
        <f>E1_LST!D26</f>
        <v>3</v>
      </c>
      <c r="C28" s="216"/>
      <c r="D28" s="217"/>
      <c r="E28" s="226">
        <f>E1_LST!D27</f>
        <v>4</v>
      </c>
      <c r="F28" s="227"/>
      <c r="G28" s="228"/>
      <c r="H28" s="234">
        <f>E1_LST!D28</f>
        <v>4</v>
      </c>
      <c r="I28" s="235"/>
      <c r="J28" s="236"/>
      <c r="K28" s="270">
        <f>E1_LST!D29</f>
        <v>2</v>
      </c>
      <c r="L28" s="271"/>
      <c r="M28" s="271"/>
      <c r="N28" s="272"/>
      <c r="O28" s="273"/>
      <c r="P28" s="274"/>
      <c r="Q28" s="274"/>
      <c r="R28" s="275"/>
    </row>
    <row r="29" spans="1:19" s="106" customFormat="1" ht="34.5" hidden="1" customHeight="1" thickBot="1" x14ac:dyDescent="0.3">
      <c r="A29" s="148"/>
      <c r="B29" s="149"/>
      <c r="C29" s="150" t="s">
        <v>452</v>
      </c>
      <c r="D29" s="151"/>
      <c r="E29" s="152"/>
      <c r="F29" s="153" t="s">
        <v>452</v>
      </c>
      <c r="G29" s="154"/>
      <c r="H29" s="155"/>
      <c r="I29" s="166" t="s">
        <v>452</v>
      </c>
      <c r="J29" s="157"/>
      <c r="K29" s="158"/>
      <c r="L29" s="167" t="s">
        <v>452</v>
      </c>
      <c r="M29" s="160"/>
      <c r="N29" s="161"/>
      <c r="O29" s="162"/>
      <c r="P29" s="168"/>
      <c r="Q29" s="164"/>
      <c r="R29" s="165"/>
    </row>
    <row r="30" spans="1:19" s="106" customFormat="1" x14ac:dyDescent="0.25"/>
    <row r="31" spans="1:19" s="106" customFormat="1" x14ac:dyDescent="0.25"/>
    <row r="32" spans="1:19" s="106" customFormat="1" x14ac:dyDescent="0.25"/>
    <row r="33" s="106" customFormat="1" x14ac:dyDescent="0.25"/>
    <row r="34" s="106" customFormat="1" x14ac:dyDescent="0.25"/>
    <row r="35" s="106" customFormat="1" x14ac:dyDescent="0.25"/>
    <row r="36" s="106" customFormat="1" x14ac:dyDescent="0.25"/>
    <row r="37" s="106" customFormat="1" x14ac:dyDescent="0.25"/>
    <row r="38" s="106" customFormat="1" x14ac:dyDescent="0.25"/>
    <row r="39" s="106" customFormat="1" x14ac:dyDescent="0.25"/>
    <row r="40" s="106" customFormat="1" x14ac:dyDescent="0.25"/>
    <row r="41" s="106" customFormat="1" x14ac:dyDescent="0.25"/>
    <row r="42" s="106" customFormat="1" x14ac:dyDescent="0.25"/>
    <row r="43" s="106" customFormat="1" x14ac:dyDescent="0.25"/>
    <row r="44" s="106" customFormat="1" x14ac:dyDescent="0.25"/>
    <row r="45" s="106" customFormat="1" x14ac:dyDescent="0.25"/>
    <row r="46" s="106" customFormat="1" x14ac:dyDescent="0.25"/>
    <row r="47" s="106" customFormat="1" x14ac:dyDescent="0.25"/>
    <row r="48" s="106" customFormat="1" x14ac:dyDescent="0.25"/>
    <row r="49" s="106" customFormat="1" x14ac:dyDescent="0.25"/>
    <row r="50" s="106" customFormat="1" x14ac:dyDescent="0.25"/>
    <row r="51" s="106" customFormat="1" x14ac:dyDescent="0.25"/>
    <row r="52" s="106" customFormat="1" x14ac:dyDescent="0.25"/>
    <row r="53" s="106" customFormat="1" x14ac:dyDescent="0.25"/>
    <row r="54" s="106" customFormat="1" x14ac:dyDescent="0.25"/>
    <row r="55" s="106" customFormat="1" x14ac:dyDescent="0.25"/>
    <row r="56" s="106" customFormat="1" x14ac:dyDescent="0.25"/>
    <row r="57" s="106" customFormat="1" x14ac:dyDescent="0.25"/>
    <row r="58" s="106" customFormat="1" x14ac:dyDescent="0.25"/>
    <row r="59" s="106" customFormat="1" x14ac:dyDescent="0.25"/>
    <row r="60" s="106" customFormat="1" x14ac:dyDescent="0.25"/>
    <row r="61" s="106" customFormat="1" x14ac:dyDescent="0.25"/>
    <row r="62" s="106" customFormat="1" x14ac:dyDescent="0.25"/>
    <row r="63" s="106" customFormat="1" x14ac:dyDescent="0.25"/>
    <row r="64" s="106" customFormat="1" x14ac:dyDescent="0.25"/>
    <row r="65" s="106" customFormat="1" x14ac:dyDescent="0.25"/>
    <row r="66" s="106" customFormat="1" x14ac:dyDescent="0.25"/>
    <row r="67" s="106" customFormat="1" x14ac:dyDescent="0.25"/>
    <row r="68" s="106" customFormat="1" x14ac:dyDescent="0.25"/>
    <row r="69" s="106" customFormat="1" x14ac:dyDescent="0.25"/>
    <row r="70" s="106" customFormat="1" x14ac:dyDescent="0.25"/>
    <row r="71" s="106" customFormat="1" x14ac:dyDescent="0.25"/>
    <row r="72" s="106" customFormat="1" x14ac:dyDescent="0.25"/>
    <row r="73" s="106" customFormat="1" x14ac:dyDescent="0.25"/>
    <row r="74" s="106" customFormat="1" x14ac:dyDescent="0.25"/>
    <row r="75" s="106" customFormat="1" x14ac:dyDescent="0.25"/>
    <row r="76" s="106" customFormat="1" x14ac:dyDescent="0.25"/>
    <row r="77" s="106" customFormat="1" x14ac:dyDescent="0.25"/>
    <row r="78" s="106" customFormat="1" x14ac:dyDescent="0.25"/>
    <row r="79" s="106" customFormat="1" x14ac:dyDescent="0.25"/>
    <row r="80" s="106" customFormat="1" x14ac:dyDescent="0.25"/>
    <row r="81" s="106" customFormat="1" x14ac:dyDescent="0.25"/>
    <row r="82" s="106" customFormat="1" x14ac:dyDescent="0.25"/>
    <row r="83" s="106" customFormat="1" x14ac:dyDescent="0.25"/>
    <row r="84" s="106" customFormat="1" x14ac:dyDescent="0.25"/>
    <row r="85" s="106" customFormat="1" x14ac:dyDescent="0.25"/>
    <row r="86" s="106" customFormat="1" x14ac:dyDescent="0.25"/>
    <row r="87" s="106" customFormat="1" x14ac:dyDescent="0.25"/>
    <row r="88" s="106" customFormat="1" x14ac:dyDescent="0.25"/>
    <row r="89" s="106" customFormat="1" x14ac:dyDescent="0.25"/>
    <row r="90" s="106" customFormat="1" x14ac:dyDescent="0.25"/>
    <row r="91" s="106" customFormat="1" x14ac:dyDescent="0.25"/>
    <row r="92" s="106" customFormat="1" x14ac:dyDescent="0.25"/>
    <row r="93" s="106" customFormat="1" x14ac:dyDescent="0.25"/>
    <row r="94" s="106" customFormat="1" x14ac:dyDescent="0.25"/>
    <row r="95" s="106" customFormat="1" x14ac:dyDescent="0.25"/>
    <row r="96" s="106" customFormat="1" x14ac:dyDescent="0.25"/>
    <row r="97" s="106" customFormat="1" x14ac:dyDescent="0.25"/>
    <row r="98" s="106" customFormat="1" x14ac:dyDescent="0.25"/>
    <row r="99" s="106" customFormat="1" x14ac:dyDescent="0.25"/>
    <row r="100" s="106" customFormat="1" x14ac:dyDescent="0.25"/>
    <row r="101" s="106" customFormat="1" x14ac:dyDescent="0.25"/>
    <row r="102" s="106" customFormat="1" x14ac:dyDescent="0.25"/>
    <row r="103" s="106" customFormat="1" x14ac:dyDescent="0.25"/>
    <row r="104" s="106" customFormat="1" x14ac:dyDescent="0.25"/>
    <row r="105" s="106" customFormat="1" x14ac:dyDescent="0.25"/>
    <row r="106" s="106" customFormat="1" x14ac:dyDescent="0.25"/>
    <row r="107" s="106" customFormat="1" x14ac:dyDescent="0.25"/>
    <row r="108" s="106" customFormat="1" x14ac:dyDescent="0.25"/>
    <row r="109" s="106" customFormat="1" x14ac:dyDescent="0.25"/>
    <row r="110" s="106" customFormat="1" x14ac:dyDescent="0.25"/>
    <row r="111" s="106" customFormat="1" x14ac:dyDescent="0.25"/>
    <row r="112" s="106" customFormat="1" x14ac:dyDescent="0.25"/>
    <row r="113" s="106" customFormat="1" x14ac:dyDescent="0.25"/>
    <row r="114" s="106" customFormat="1" x14ac:dyDescent="0.25"/>
    <row r="115" s="106" customFormat="1" x14ac:dyDescent="0.25"/>
    <row r="116" s="106" customFormat="1" x14ac:dyDescent="0.25"/>
    <row r="117" s="106" customFormat="1" x14ac:dyDescent="0.25"/>
    <row r="118" s="106" customFormat="1" x14ac:dyDescent="0.25"/>
    <row r="119" s="106" customFormat="1" x14ac:dyDescent="0.25"/>
    <row r="120" s="106" customFormat="1" x14ac:dyDescent="0.25"/>
    <row r="121" s="106" customFormat="1" x14ac:dyDescent="0.25"/>
    <row r="122" s="106" customFormat="1" x14ac:dyDescent="0.25"/>
    <row r="123" s="106" customFormat="1" x14ac:dyDescent="0.25"/>
    <row r="124" s="106" customFormat="1" x14ac:dyDescent="0.25"/>
    <row r="125" s="106" customFormat="1" x14ac:dyDescent="0.25"/>
    <row r="126" s="106" customFormat="1" x14ac:dyDescent="0.25"/>
    <row r="127" s="106" customFormat="1" x14ac:dyDescent="0.25"/>
    <row r="128" s="106" customFormat="1" x14ac:dyDescent="0.25"/>
    <row r="129" s="106" customFormat="1" x14ac:dyDescent="0.25"/>
    <row r="130" s="106" customFormat="1" x14ac:dyDescent="0.25"/>
    <row r="131" s="106" customFormat="1" x14ac:dyDescent="0.25"/>
    <row r="132" s="106" customFormat="1" x14ac:dyDescent="0.25"/>
    <row r="133" s="106" customFormat="1" x14ac:dyDescent="0.25"/>
    <row r="134" s="106" customFormat="1" x14ac:dyDescent="0.25"/>
    <row r="135" s="106" customFormat="1" x14ac:dyDescent="0.25"/>
    <row r="136" s="106" customFormat="1" x14ac:dyDescent="0.25"/>
    <row r="137" s="106" customFormat="1" x14ac:dyDescent="0.25"/>
    <row r="138" s="106" customFormat="1" x14ac:dyDescent="0.25"/>
    <row r="139" s="106" customFormat="1" x14ac:dyDescent="0.25"/>
    <row r="140" s="106" customFormat="1" x14ac:dyDescent="0.25"/>
    <row r="141" s="106" customFormat="1" x14ac:dyDescent="0.25"/>
    <row r="142" s="106" customFormat="1" x14ac:dyDescent="0.25"/>
    <row r="143" s="106" customFormat="1" x14ac:dyDescent="0.25"/>
    <row r="144" s="106" customFormat="1" x14ac:dyDescent="0.25"/>
    <row r="145" spans="1:18" s="106" customFormat="1" x14ac:dyDescent="0.25"/>
    <row r="146" spans="1:18" s="106" customFormat="1" x14ac:dyDescent="0.25"/>
    <row r="147" spans="1:18" s="106" customFormat="1" x14ac:dyDescent="0.25"/>
    <row r="148" spans="1:18" s="106" customFormat="1" x14ac:dyDescent="0.25"/>
    <row r="149" spans="1:18" s="106" customFormat="1" x14ac:dyDescent="0.25"/>
    <row r="150" spans="1:18" s="106" customFormat="1" x14ac:dyDescent="0.25"/>
    <row r="151" spans="1:18" s="106" customFormat="1" x14ac:dyDescent="0.25"/>
    <row r="152" spans="1:18" s="106" customFormat="1" x14ac:dyDescent="0.25"/>
    <row r="153" spans="1:18" s="106" customFormat="1" x14ac:dyDescent="0.25"/>
    <row r="154" spans="1:18" s="106" customFormat="1" x14ac:dyDescent="0.25"/>
    <row r="155" spans="1:18" s="106" customFormat="1" x14ac:dyDescent="0.25"/>
    <row r="156" spans="1:18" s="106" customFormat="1" x14ac:dyDescent="0.25"/>
    <row r="157" spans="1:18" s="106" customFormat="1" x14ac:dyDescent="0.25"/>
    <row r="158" spans="1:18" s="106" customFormat="1" x14ac:dyDescent="0.25"/>
    <row r="159" spans="1:18" s="106" customFormat="1" x14ac:dyDescent="0.25"/>
    <row r="160" spans="1:18" x14ac:dyDescent="0.25">
      <c r="A160" s="106"/>
      <c r="B160" s="106"/>
      <c r="C160" s="106"/>
      <c r="D160" s="106"/>
      <c r="E160" s="106"/>
      <c r="F160" s="106"/>
      <c r="G160" s="106"/>
      <c r="H160" s="106"/>
      <c r="I160" s="106"/>
      <c r="J160" s="106"/>
      <c r="K160" s="106"/>
      <c r="L160" s="106"/>
      <c r="M160" s="106"/>
      <c r="N160" s="106"/>
      <c r="O160" s="106"/>
      <c r="P160" s="106"/>
      <c r="Q160" s="106"/>
      <c r="R160" s="106"/>
    </row>
    <row r="161" spans="1:18" x14ac:dyDescent="0.25">
      <c r="A161" s="106"/>
      <c r="B161" s="106"/>
      <c r="C161" s="106"/>
      <c r="D161" s="106"/>
      <c r="E161" s="106"/>
      <c r="F161" s="106"/>
      <c r="G161" s="106"/>
      <c r="H161" s="106"/>
      <c r="I161" s="106"/>
      <c r="J161" s="106"/>
      <c r="K161" s="106"/>
      <c r="L161" s="106"/>
      <c r="M161" s="106"/>
      <c r="N161" s="106"/>
      <c r="O161" s="106"/>
      <c r="P161" s="106"/>
      <c r="Q161" s="106"/>
      <c r="R161" s="106"/>
    </row>
    <row r="162" spans="1:18" x14ac:dyDescent="0.25">
      <c r="A162" s="106"/>
      <c r="B162" s="106"/>
      <c r="C162" s="106"/>
      <c r="D162" s="106"/>
      <c r="E162" s="106"/>
      <c r="F162" s="106"/>
      <c r="G162" s="106"/>
      <c r="H162" s="106"/>
      <c r="I162" s="106"/>
      <c r="J162" s="106"/>
      <c r="K162" s="106"/>
      <c r="L162" s="106"/>
      <c r="M162" s="106"/>
      <c r="N162" s="106"/>
      <c r="O162" s="106"/>
      <c r="P162" s="106"/>
      <c r="Q162" s="106"/>
      <c r="R162" s="106"/>
    </row>
    <row r="163" spans="1:18" x14ac:dyDescent="0.25">
      <c r="A163" s="106"/>
      <c r="B163" s="106"/>
      <c r="C163" s="106"/>
      <c r="D163" s="106"/>
      <c r="E163" s="106"/>
      <c r="F163" s="106"/>
      <c r="G163" s="106"/>
      <c r="H163" s="106"/>
      <c r="I163" s="106"/>
      <c r="J163" s="106"/>
      <c r="K163" s="106"/>
      <c r="L163" s="106"/>
      <c r="M163" s="106"/>
      <c r="N163" s="106"/>
      <c r="O163" s="106"/>
      <c r="P163" s="106"/>
      <c r="Q163" s="106"/>
      <c r="R163" s="106"/>
    </row>
  </sheetData>
  <sheetProtection algorithmName="SHA-512" hashValue="ZO9VDzN3JPo178IAcZS+GVlR2V6eY99jqNsx5VXm9pgxiac06PHDeQGns+5Ml+VEayyaLXYu9XG1rTa55P61zA==" saltValue="qV4B5lN1DzLbOHVHaAZT1A==" spinCount="100000" sheet="1" objects="1" scenarios="1"/>
  <customSheetViews>
    <customSheetView guid="{2B25EEF0-7897-445A-813D-5229DF00C686}" scale="85" showGridLines="0" fitToPage="1">
      <selection activeCell="A11" sqref="A11:R11"/>
      <pageMargins left="0.70866141732283472" right="0.70866141732283472" top="0.74803149606299213" bottom="0.74803149606299213" header="0.31496062992125984" footer="0.31496062992125984"/>
      <printOptions horizontalCentered="1"/>
      <pageSetup paperSize="9" scale="57" orientation="landscape" r:id="rId1"/>
      <headerFooter>
        <oddHeader>&amp;C&amp;"Century Gothic,Pogrubiony"&amp;12&amp;K05-046KARTA MODUŁU&amp;R&amp;G</oddHeader>
      </headerFooter>
    </customSheetView>
  </customSheetViews>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0C00-000000000000}">
      <formula1>STATUS</formula1>
    </dataValidation>
    <dataValidation type="textLength" allowBlank="1" showInputMessage="1" showErrorMessage="1" errorTitle="ilość znaków" error="treść powinna mieć pomiędzy 20 a 1100 znaków" sqref="A11:R11" xr:uid="{00000000-0002-0000-0C00-000001000000}">
      <formula1>20</formula1>
      <formula2>1200</formula2>
    </dataValidation>
  </dataValidations>
  <hyperlinks>
    <hyperlink ref="F29" r:id="rId2" xr:uid="{38604815-1817-4679-8A2E-319A3640BE12}"/>
    <hyperlink ref="L29" r:id="rId3" xr:uid="{0086324C-1276-43D9-B5A9-3616B9CADA73}"/>
    <hyperlink ref="C29" r:id="rId4" xr:uid="{5BAACDCE-76D0-4C51-9355-83688C7A3AEB}"/>
    <hyperlink ref="I29" r:id="rId5" xr:uid="{D4790895-7C5A-4D68-A445-9B7AA3BD87F2}"/>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Gothic,Pogrubiony"&amp;12&amp;K05-046KARTA MODUŁU&amp;R&amp;G</oddHeader>
  </headerFooter>
  <drawing r:id="rId7"/>
  <legacyDrawingHF r:id="rId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5">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E1_LST!B25</f>
        <v>Moduł E1/3</v>
      </c>
      <c r="B3" s="374"/>
      <c r="C3" s="374"/>
      <c r="D3" s="378" t="str">
        <f>E1_LST!C25</f>
        <v xml:space="preserve">Kluczowe kompetencje dla biznesu </v>
      </c>
      <c r="E3" s="379"/>
      <c r="F3" s="379"/>
      <c r="G3" s="379"/>
      <c r="H3" s="379"/>
      <c r="I3" s="380"/>
      <c r="J3" s="2"/>
      <c r="K3" s="2"/>
      <c r="L3" s="3"/>
      <c r="M3" s="3"/>
      <c r="N3" s="3"/>
      <c r="O3" s="3"/>
      <c r="P3" s="3"/>
      <c r="Q3" s="3"/>
      <c r="R3" s="3"/>
    </row>
    <row r="4" spans="1:19" ht="18.75" thickBot="1" x14ac:dyDescent="0.3">
      <c r="A4" s="440" t="s">
        <v>110</v>
      </c>
      <c r="B4" s="440"/>
      <c r="C4" s="440"/>
      <c r="D4" s="375" t="str">
        <f>E1_LST!B26</f>
        <v>Kurs 3.1.</v>
      </c>
      <c r="E4" s="376"/>
      <c r="F4" s="376"/>
      <c r="G4" s="376"/>
      <c r="H4" s="376"/>
      <c r="I4" s="377"/>
      <c r="J4" s="2"/>
      <c r="K4" s="2"/>
      <c r="L4" s="3"/>
      <c r="M4" s="3"/>
      <c r="N4" s="3"/>
      <c r="O4" s="3"/>
      <c r="P4" s="3"/>
      <c r="Q4" s="3"/>
      <c r="R4" s="3"/>
    </row>
    <row r="5" spans="1:19" ht="23.25" thickBot="1" x14ac:dyDescent="0.3">
      <c r="A5" s="441" t="s">
        <v>111</v>
      </c>
      <c r="B5" s="441"/>
      <c r="C5" s="441"/>
      <c r="D5" s="442" t="str">
        <f>E1_LST!C26</f>
        <v xml:space="preserve">Technologie informatyczne i komunikacyjne </v>
      </c>
      <c r="E5" s="442"/>
      <c r="F5" s="442"/>
      <c r="G5" s="442"/>
      <c r="H5" s="442"/>
      <c r="I5" s="442"/>
      <c r="J5" s="442"/>
      <c r="K5" s="442"/>
      <c r="L5" s="443" t="s">
        <v>94</v>
      </c>
      <c r="M5" s="443"/>
      <c r="N5" s="43">
        <f>E1_LST!D26</f>
        <v>3</v>
      </c>
      <c r="O5" s="443" t="s">
        <v>95</v>
      </c>
      <c r="P5" s="443"/>
      <c r="Q5" s="444" t="str">
        <f>E1_LST!F25</f>
        <v>dr M. Stankiewicz</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(3)'!G6</f>
        <v>I</v>
      </c>
      <c r="H7" s="182" t="s">
        <v>99</v>
      </c>
      <c r="I7" s="39">
        <f>'M (3)'!I6</f>
        <v>2</v>
      </c>
      <c r="J7" s="280" t="s">
        <v>384</v>
      </c>
      <c r="K7" s="281"/>
      <c r="L7" s="382" t="s">
        <v>100</v>
      </c>
      <c r="M7" s="383"/>
      <c r="N7" s="6" t="s">
        <v>101</v>
      </c>
      <c r="O7" s="452" t="s">
        <v>102</v>
      </c>
      <c r="P7" s="452"/>
      <c r="Q7" s="453" t="s">
        <v>103</v>
      </c>
      <c r="R7" s="453"/>
      <c r="S7" s="44">
        <f>E1_LST!G26</f>
        <v>18</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752</v>
      </c>
      <c r="C14" s="388"/>
      <c r="D14" s="388"/>
      <c r="E14" s="388"/>
      <c r="F14" s="388"/>
      <c r="G14" s="388"/>
      <c r="H14" s="388"/>
      <c r="I14" s="388"/>
      <c r="J14" s="388"/>
      <c r="K14" s="388"/>
      <c r="L14" s="388"/>
      <c r="M14" s="389"/>
      <c r="N14" s="355" t="s">
        <v>298</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306</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753</v>
      </c>
      <c r="C19" s="316"/>
      <c r="D19" s="316"/>
      <c r="E19" s="316"/>
      <c r="F19" s="316"/>
      <c r="G19" s="316"/>
      <c r="H19" s="316"/>
      <c r="I19" s="316"/>
      <c r="J19" s="316"/>
      <c r="K19" s="316"/>
      <c r="L19" s="316"/>
      <c r="M19" s="317"/>
      <c r="N19" s="349" t="s">
        <v>298</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306</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t="s">
        <v>307</v>
      </c>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561</v>
      </c>
      <c r="C24" s="316"/>
      <c r="D24" s="316"/>
      <c r="E24" s="316"/>
      <c r="F24" s="316"/>
      <c r="G24" s="316"/>
      <c r="H24" s="316"/>
      <c r="I24" s="316"/>
      <c r="J24" s="316"/>
      <c r="K24" s="316"/>
      <c r="L24" s="316"/>
      <c r="M24" s="317"/>
      <c r="N24" s="349" t="s">
        <v>306</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thickBot="1" x14ac:dyDescent="0.3">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754</v>
      </c>
      <c r="C34" s="388"/>
      <c r="D34" s="388"/>
      <c r="E34" s="388"/>
      <c r="F34" s="388"/>
      <c r="G34" s="388"/>
      <c r="H34" s="388"/>
      <c r="I34" s="388"/>
      <c r="J34" s="388"/>
      <c r="K34" s="388"/>
      <c r="L34" s="388"/>
      <c r="M34" s="389"/>
      <c r="N34" s="355" t="s">
        <v>309</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t="s">
        <v>315</v>
      </c>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t="s">
        <v>566</v>
      </c>
      <c r="C39" s="316"/>
      <c r="D39" s="316"/>
      <c r="E39" s="316"/>
      <c r="F39" s="316"/>
      <c r="G39" s="316"/>
      <c r="H39" s="316"/>
      <c r="I39" s="316"/>
      <c r="J39" s="316"/>
      <c r="K39" s="316"/>
      <c r="L39" s="316"/>
      <c r="M39" s="317"/>
      <c r="N39" s="349" t="s">
        <v>309</v>
      </c>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t="s">
        <v>317</v>
      </c>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8"/>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8"/>
      <c r="B44" s="315" t="s">
        <v>755</v>
      </c>
      <c r="C44" s="316"/>
      <c r="D44" s="316"/>
      <c r="E44" s="316"/>
      <c r="F44" s="316"/>
      <c r="G44" s="316"/>
      <c r="H44" s="316"/>
      <c r="I44" s="316"/>
      <c r="J44" s="316"/>
      <c r="K44" s="316"/>
      <c r="L44" s="316"/>
      <c r="M44" s="317"/>
      <c r="N44" s="349" t="s">
        <v>309</v>
      </c>
      <c r="O44" s="350"/>
      <c r="P44" s="350"/>
      <c r="Q44" s="350"/>
      <c r="R44" s="350"/>
      <c r="S44" s="351"/>
    </row>
    <row r="45" spans="1:19" ht="15" customHeight="1" x14ac:dyDescent="0.25">
      <c r="A45" s="448"/>
      <c r="B45" s="318"/>
      <c r="C45" s="319"/>
      <c r="D45" s="319"/>
      <c r="E45" s="319"/>
      <c r="F45" s="319"/>
      <c r="G45" s="319"/>
      <c r="H45" s="319"/>
      <c r="I45" s="319"/>
      <c r="J45" s="319"/>
      <c r="K45" s="319"/>
      <c r="L45" s="319"/>
      <c r="M45" s="320"/>
      <c r="N45" s="352"/>
      <c r="O45" s="353"/>
      <c r="P45" s="353"/>
      <c r="Q45" s="353"/>
      <c r="R45" s="353"/>
      <c r="S45" s="354"/>
    </row>
    <row r="46" spans="1:19" ht="15" customHeight="1" x14ac:dyDescent="0.25">
      <c r="A46" s="448"/>
      <c r="B46" s="318"/>
      <c r="C46" s="319"/>
      <c r="D46" s="319"/>
      <c r="E46" s="319"/>
      <c r="F46" s="319"/>
      <c r="G46" s="319"/>
      <c r="H46" s="319"/>
      <c r="I46" s="319"/>
      <c r="J46" s="319"/>
      <c r="K46" s="319"/>
      <c r="L46" s="319"/>
      <c r="M46" s="320"/>
      <c r="N46" s="352"/>
      <c r="O46" s="353"/>
      <c r="P46" s="353"/>
      <c r="Q46" s="353"/>
      <c r="R46" s="353"/>
      <c r="S46" s="354"/>
    </row>
    <row r="47" spans="1:19" ht="15"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customHeight="1" x14ac:dyDescent="0.25">
      <c r="A49" s="448"/>
      <c r="B49" s="315" t="s">
        <v>756</v>
      </c>
      <c r="C49" s="316"/>
      <c r="D49" s="316"/>
      <c r="E49" s="316"/>
      <c r="F49" s="316"/>
      <c r="G49" s="316"/>
      <c r="H49" s="316"/>
      <c r="I49" s="316"/>
      <c r="J49" s="316"/>
      <c r="K49" s="316"/>
      <c r="L49" s="316"/>
      <c r="M49" s="317"/>
      <c r="N49" s="349" t="s">
        <v>317</v>
      </c>
      <c r="O49" s="350"/>
      <c r="P49" s="350"/>
      <c r="Q49" s="350"/>
      <c r="R49" s="350"/>
      <c r="S49" s="351"/>
    </row>
    <row r="50" spans="1:19" ht="15" customHeight="1" x14ac:dyDescent="0.25">
      <c r="A50" s="448"/>
      <c r="B50" s="318"/>
      <c r="C50" s="319"/>
      <c r="D50" s="319"/>
      <c r="E50" s="319"/>
      <c r="F50" s="319"/>
      <c r="G50" s="319"/>
      <c r="H50" s="319"/>
      <c r="I50" s="319"/>
      <c r="J50" s="319"/>
      <c r="K50" s="319"/>
      <c r="L50" s="319"/>
      <c r="M50" s="320"/>
      <c r="N50" s="352"/>
      <c r="O50" s="353"/>
      <c r="P50" s="353"/>
      <c r="Q50" s="353"/>
      <c r="R50" s="353"/>
      <c r="S50" s="354"/>
    </row>
    <row r="51" spans="1:19" ht="15"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72" t="s">
        <v>118</v>
      </c>
      <c r="B54" s="318" t="s">
        <v>569</v>
      </c>
      <c r="C54" s="319"/>
      <c r="D54" s="319"/>
      <c r="E54" s="319"/>
      <c r="F54" s="319"/>
      <c r="G54" s="319"/>
      <c r="H54" s="319"/>
      <c r="I54" s="319"/>
      <c r="J54" s="319"/>
      <c r="K54" s="319"/>
      <c r="L54" s="319"/>
      <c r="M54" s="320"/>
      <c r="N54" s="355" t="s">
        <v>325</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326</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570</v>
      </c>
      <c r="C59" s="316"/>
      <c r="D59" s="316"/>
      <c r="E59" s="316"/>
      <c r="F59" s="316"/>
      <c r="G59" s="316"/>
      <c r="H59" s="316"/>
      <c r="I59" s="316"/>
      <c r="J59" s="316"/>
      <c r="K59" s="316"/>
      <c r="L59" s="316"/>
      <c r="M59" s="317"/>
      <c r="N59" s="349" t="s">
        <v>323</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327</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t="s">
        <v>324</v>
      </c>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t="s">
        <v>329</v>
      </c>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571</v>
      </c>
      <c r="C64" s="316"/>
      <c r="D64" s="316"/>
      <c r="E64" s="316"/>
      <c r="F64" s="316"/>
      <c r="G64" s="316"/>
      <c r="H64" s="316"/>
      <c r="I64" s="316"/>
      <c r="J64" s="316"/>
      <c r="K64" s="316"/>
      <c r="L64" s="316"/>
      <c r="M64" s="317"/>
      <c r="N64" s="349" t="s">
        <v>325</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t="s">
        <v>326</v>
      </c>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t="s">
        <v>327</v>
      </c>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t="s">
        <v>322</v>
      </c>
      <c r="O67" s="353"/>
      <c r="P67" s="353"/>
      <c r="Q67" s="353"/>
      <c r="R67" s="353"/>
      <c r="S67" s="354"/>
    </row>
    <row r="68" spans="1:19" ht="15" customHeight="1" x14ac:dyDescent="0.25">
      <c r="A68" s="339"/>
      <c r="B68" s="384"/>
      <c r="C68" s="385"/>
      <c r="D68" s="385"/>
      <c r="E68" s="385"/>
      <c r="F68" s="385"/>
      <c r="G68" s="385"/>
      <c r="H68" s="385"/>
      <c r="I68" s="385"/>
      <c r="J68" s="385"/>
      <c r="K68" s="385"/>
      <c r="L68" s="385"/>
      <c r="M68" s="386"/>
      <c r="N68" s="358"/>
      <c r="O68" s="359"/>
      <c r="P68" s="359"/>
      <c r="Q68" s="359"/>
      <c r="R68" s="359"/>
      <c r="S68" s="360"/>
    </row>
    <row r="69" spans="1:19" ht="15" customHeight="1" x14ac:dyDescent="0.25">
      <c r="A69" s="469"/>
      <c r="B69" s="470"/>
      <c r="C69" s="470"/>
      <c r="D69" s="470"/>
      <c r="E69" s="470"/>
      <c r="F69" s="470"/>
      <c r="G69" s="470"/>
      <c r="H69" s="470"/>
      <c r="I69" s="470"/>
      <c r="J69" s="470"/>
      <c r="K69" s="470"/>
      <c r="L69" s="470"/>
      <c r="M69" s="470"/>
      <c r="N69" s="470"/>
      <c r="O69" s="470"/>
      <c r="P69" s="470"/>
      <c r="Q69" s="470"/>
      <c r="R69" s="470"/>
      <c r="S69" s="471"/>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E1_LST!G26</f>
        <v>18</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18</v>
      </c>
      <c r="H72" s="331"/>
      <c r="I72" s="332"/>
      <c r="J72" s="367"/>
      <c r="K72" s="337"/>
      <c r="L72" s="312" t="s">
        <v>169</v>
      </c>
      <c r="M72" s="313"/>
      <c r="N72" s="313"/>
      <c r="O72" s="313"/>
      <c r="P72" s="313"/>
      <c r="Q72" s="313"/>
      <c r="R72" s="313"/>
      <c r="S72" s="314"/>
    </row>
    <row r="73" spans="1:19" ht="15" customHeight="1" x14ac:dyDescent="0.25">
      <c r="A73" s="339"/>
      <c r="B73" s="346" t="s">
        <v>124</v>
      </c>
      <c r="C73" s="347"/>
      <c r="D73" s="347"/>
      <c r="E73" s="347"/>
      <c r="F73" s="348"/>
      <c r="G73" s="327"/>
      <c r="H73" s="328"/>
      <c r="I73" s="329"/>
      <c r="J73" s="367"/>
      <c r="K73" s="337"/>
      <c r="L73" s="312" t="s">
        <v>177</v>
      </c>
      <c r="M73" s="313"/>
      <c r="N73" s="313"/>
      <c r="O73" s="313"/>
      <c r="P73" s="313"/>
      <c r="Q73" s="313"/>
      <c r="R73" s="313"/>
      <c r="S73" s="314"/>
    </row>
    <row r="74" spans="1:19" ht="15" customHeight="1" x14ac:dyDescent="0.25">
      <c r="A74" s="339"/>
      <c r="B74" s="346" t="s">
        <v>125</v>
      </c>
      <c r="C74" s="347"/>
      <c r="D74" s="347"/>
      <c r="E74" s="347"/>
      <c r="F74" s="348"/>
      <c r="G74" s="327">
        <v>16</v>
      </c>
      <c r="H74" s="328"/>
      <c r="I74" s="329"/>
      <c r="J74" s="367"/>
      <c r="K74" s="337"/>
      <c r="L74" s="312" t="s">
        <v>165</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160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177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154</v>
      </c>
      <c r="M83" s="313"/>
      <c r="N83" s="313"/>
      <c r="O83" s="313"/>
      <c r="P83" s="313"/>
      <c r="Q83" s="313"/>
      <c r="R83" s="313"/>
      <c r="S83" s="314"/>
    </row>
    <row r="84" spans="1:19" ht="15" customHeight="1" x14ac:dyDescent="0.25">
      <c r="A84" s="339"/>
      <c r="B84" s="305" t="s">
        <v>136</v>
      </c>
      <c r="C84" s="306"/>
      <c r="D84" s="306"/>
      <c r="E84" s="306"/>
      <c r="F84" s="307"/>
      <c r="G84" s="343">
        <f>E1_LST!H26</f>
        <v>57</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75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E1_LST!E26</f>
        <v>zaliczenie</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342</v>
      </c>
      <c r="C90" s="408"/>
      <c r="D90" s="408"/>
      <c r="E90" s="409"/>
      <c r="F90" s="410">
        <v>50</v>
      </c>
      <c r="G90" s="411"/>
      <c r="H90" s="411"/>
      <c r="I90" s="412"/>
      <c r="J90" s="431"/>
      <c r="K90" s="438"/>
      <c r="L90" s="324" t="s">
        <v>293</v>
      </c>
      <c r="M90" s="325"/>
      <c r="N90" s="325"/>
      <c r="O90" s="325"/>
      <c r="P90" s="325"/>
      <c r="Q90" s="325"/>
      <c r="R90" s="325"/>
      <c r="S90" s="326"/>
    </row>
    <row r="91" spans="1:19" ht="15" customHeight="1" x14ac:dyDescent="0.25">
      <c r="A91" s="427"/>
      <c r="B91" s="407" t="s">
        <v>159</v>
      </c>
      <c r="C91" s="408"/>
      <c r="D91" s="408"/>
      <c r="E91" s="409"/>
      <c r="F91" s="410">
        <v>50</v>
      </c>
      <c r="G91" s="411"/>
      <c r="H91" s="411"/>
      <c r="I91" s="412"/>
      <c r="J91" s="431"/>
      <c r="K91" s="438"/>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109.5" customHeight="1" x14ac:dyDescent="0.25">
      <c r="A98" s="420"/>
      <c r="B98" s="390" t="s">
        <v>467</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114" customHeight="1" x14ac:dyDescent="0.25">
      <c r="A100" s="420"/>
      <c r="B100" s="390" t="s">
        <v>468</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51.75" customHeight="1" x14ac:dyDescent="0.25">
      <c r="A102" s="420"/>
      <c r="B102" s="390" t="s">
        <v>397</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j8ctOeBQyqNqyVCDAgMkujsFFm2fpPPOIYXndhggiTyWsS3rNXvKrq0kKdb9Uv79iqF/itGnuFM4EnA2TdnYew==" saltValue="B+ZcxXQ7v+speh5aaH2aSA==" spinCount="100000" sheet="1" objects="1" scenarios="1"/>
  <customSheetViews>
    <customSheetView guid="{2B25EEF0-7897-445A-813D-5229DF00C686}" scale="85" fitToPage="1" hiddenRows="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Gothic,Pogrubiony"&amp;12&amp;K05-047KARTA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0D00-000000000000}">
      <formula1>PRAC_STUD</formula1>
    </dataValidation>
    <dataValidation type="list" allowBlank="1" showInputMessage="1" showErrorMessage="1" sqref="L72:L79" xr:uid="{00000000-0002-0000-0D00-000001000000}">
      <formula1>METODY</formula1>
    </dataValidation>
    <dataValidation type="list" allowBlank="1" showInputMessage="1" showErrorMessage="1" sqref="L7" xr:uid="{00000000-0002-0000-0D00-000002000000}">
      <formula1>STATUS</formula1>
    </dataValidation>
    <dataValidation type="list" allowBlank="1" showInputMessage="1" showErrorMessage="1" sqref="B90:E94" xr:uid="{00000000-0002-0000-0D00-000003000000}">
      <formula1>ZAL</formula1>
    </dataValidation>
    <dataValidation type="list" allowBlank="1" showInputMessage="1" showErrorMessage="1" sqref="N54:S68" xr:uid="{00000000-0002-0000-0D00-000004000000}">
      <formula1>KEK_E1</formula1>
    </dataValidation>
    <dataValidation type="list" allowBlank="1" showInputMessage="1" showErrorMessage="1" sqref="N34:S53" xr:uid="{00000000-0002-0000-0D00-000005000000}">
      <formula1>KEU_E1</formula1>
    </dataValidation>
    <dataValidation type="list" allowBlank="1" showInputMessage="1" showErrorMessage="1" sqref="N14:S33" xr:uid="{00000000-0002-0000-0D00-000006000000}">
      <formula1>KEW_E1</formula1>
    </dataValidation>
  </dataValidations>
  <hyperlinks>
    <hyperlink ref="O13" r:id="rId2" xr:uid="{E949B106-5920-4DFA-BD18-26FD80E37189}"/>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Gothic,Pogrubiony"&amp;12&amp;K05-047KARTA KURSU&amp;R&amp;G</oddHeader>
  </headerFooter>
  <rowBreaks count="1" manualBreakCount="1">
    <brk id="68" max="16383" man="1"/>
  </rowBreaks>
  <drawing r:id="rId4"/>
  <legacyDrawingHF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6">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E1_LST!B25</f>
        <v>Moduł E1/3</v>
      </c>
      <c r="B3" s="374"/>
      <c r="C3" s="374"/>
      <c r="D3" s="378" t="str">
        <f>E1_LST!C25</f>
        <v xml:space="preserve">Kluczowe kompetencje dla biznesu </v>
      </c>
      <c r="E3" s="379"/>
      <c r="F3" s="379"/>
      <c r="G3" s="379"/>
      <c r="H3" s="379"/>
      <c r="I3" s="380"/>
      <c r="J3" s="2"/>
      <c r="K3" s="2"/>
      <c r="L3" s="3"/>
      <c r="M3" s="3"/>
      <c r="N3" s="3"/>
      <c r="O3" s="3"/>
      <c r="P3" s="3"/>
      <c r="Q3" s="3"/>
      <c r="R3" s="3"/>
    </row>
    <row r="4" spans="1:19" ht="18.75" thickBot="1" x14ac:dyDescent="0.3">
      <c r="A4" s="440" t="s">
        <v>110</v>
      </c>
      <c r="B4" s="440"/>
      <c r="C4" s="440"/>
      <c r="D4" s="375" t="str">
        <f>E1_LST!B27</f>
        <v>Kurs 3.2.</v>
      </c>
      <c r="E4" s="376"/>
      <c r="F4" s="376"/>
      <c r="G4" s="376"/>
      <c r="H4" s="376"/>
      <c r="I4" s="377"/>
      <c r="J4" s="2"/>
      <c r="K4" s="2"/>
      <c r="L4" s="3"/>
      <c r="M4" s="3"/>
      <c r="N4" s="3"/>
      <c r="O4" s="3"/>
      <c r="P4" s="3"/>
      <c r="Q4" s="3"/>
      <c r="R4" s="3"/>
    </row>
    <row r="5" spans="1:19" ht="23.25" thickBot="1" x14ac:dyDescent="0.3">
      <c r="A5" s="441" t="s">
        <v>111</v>
      </c>
      <c r="B5" s="441"/>
      <c r="C5" s="441"/>
      <c r="D5" s="442" t="str">
        <f>E1_LST!C27</f>
        <v xml:space="preserve">Arkusze kalkulacyjne i bazy danych w praktyce </v>
      </c>
      <c r="E5" s="442"/>
      <c r="F5" s="442"/>
      <c r="G5" s="442"/>
      <c r="H5" s="442"/>
      <c r="I5" s="442"/>
      <c r="J5" s="442"/>
      <c r="K5" s="442"/>
      <c r="L5" s="443" t="s">
        <v>94</v>
      </c>
      <c r="M5" s="443"/>
      <c r="N5" s="43">
        <f>E1_LST!D27</f>
        <v>4</v>
      </c>
      <c r="O5" s="443" t="s">
        <v>95</v>
      </c>
      <c r="P5" s="443"/>
      <c r="Q5" s="444" t="str">
        <f>E1_LST!F25</f>
        <v>dr M. Stankiewicz</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(3)'!G6</f>
        <v>I</v>
      </c>
      <c r="H7" s="182" t="s">
        <v>99</v>
      </c>
      <c r="I7" s="39">
        <f>'M (3)'!I6</f>
        <v>2</v>
      </c>
      <c r="J7" s="280" t="s">
        <v>384</v>
      </c>
      <c r="K7" s="281"/>
      <c r="L7" s="382" t="s">
        <v>100</v>
      </c>
      <c r="M7" s="383"/>
      <c r="N7" s="6" t="s">
        <v>101</v>
      </c>
      <c r="O7" s="452" t="s">
        <v>102</v>
      </c>
      <c r="P7" s="452"/>
      <c r="Q7" s="453" t="s">
        <v>103</v>
      </c>
      <c r="R7" s="453"/>
      <c r="S7" s="44">
        <f>E1_LST!G27</f>
        <v>24</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562</v>
      </c>
      <c r="C14" s="388"/>
      <c r="D14" s="388"/>
      <c r="E14" s="388"/>
      <c r="F14" s="388"/>
      <c r="G14" s="388"/>
      <c r="H14" s="388"/>
      <c r="I14" s="388"/>
      <c r="J14" s="388"/>
      <c r="K14" s="388"/>
      <c r="L14" s="388"/>
      <c r="M14" s="389"/>
      <c r="N14" s="355" t="s">
        <v>298</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306</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563</v>
      </c>
      <c r="C19" s="316"/>
      <c r="D19" s="316"/>
      <c r="E19" s="316"/>
      <c r="F19" s="316"/>
      <c r="G19" s="316"/>
      <c r="H19" s="316"/>
      <c r="I19" s="316"/>
      <c r="J19" s="316"/>
      <c r="K19" s="316"/>
      <c r="L19" s="316"/>
      <c r="M19" s="317"/>
      <c r="N19" s="349" t="s">
        <v>298</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306</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564</v>
      </c>
      <c r="C24" s="316"/>
      <c r="D24" s="316"/>
      <c r="E24" s="316"/>
      <c r="F24" s="316"/>
      <c r="G24" s="316"/>
      <c r="H24" s="316"/>
      <c r="I24" s="316"/>
      <c r="J24" s="316"/>
      <c r="K24" s="316"/>
      <c r="L24" s="316"/>
      <c r="M24" s="317"/>
      <c r="N24" s="349" t="s">
        <v>298</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t="s">
        <v>306</v>
      </c>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thickBot="1" x14ac:dyDescent="0.3">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565</v>
      </c>
      <c r="C34" s="388"/>
      <c r="D34" s="388"/>
      <c r="E34" s="388"/>
      <c r="F34" s="388"/>
      <c r="G34" s="388"/>
      <c r="H34" s="388"/>
      <c r="I34" s="388"/>
      <c r="J34" s="388"/>
      <c r="K34" s="388"/>
      <c r="L34" s="388"/>
      <c r="M34" s="389"/>
      <c r="N34" s="355" t="s">
        <v>310</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t="s">
        <v>315</v>
      </c>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t="s">
        <v>566</v>
      </c>
      <c r="C39" s="316"/>
      <c r="D39" s="316"/>
      <c r="E39" s="316"/>
      <c r="F39" s="316"/>
      <c r="G39" s="316"/>
      <c r="H39" s="316"/>
      <c r="I39" s="316"/>
      <c r="J39" s="316"/>
      <c r="K39" s="316"/>
      <c r="L39" s="316"/>
      <c r="M39" s="317"/>
      <c r="N39" s="349" t="s">
        <v>309</v>
      </c>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8"/>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8"/>
      <c r="B44" s="315" t="s">
        <v>567</v>
      </c>
      <c r="C44" s="316"/>
      <c r="D44" s="316"/>
      <c r="E44" s="316"/>
      <c r="F44" s="316"/>
      <c r="G44" s="316"/>
      <c r="H44" s="316"/>
      <c r="I44" s="316"/>
      <c r="J44" s="316"/>
      <c r="K44" s="316"/>
      <c r="L44" s="316"/>
      <c r="M44" s="317"/>
      <c r="N44" s="349" t="s">
        <v>309</v>
      </c>
      <c r="O44" s="350"/>
      <c r="P44" s="350"/>
      <c r="Q44" s="350"/>
      <c r="R44" s="350"/>
      <c r="S44" s="351"/>
    </row>
    <row r="45" spans="1:19" ht="15" customHeight="1" x14ac:dyDescent="0.25">
      <c r="A45" s="448"/>
      <c r="B45" s="318"/>
      <c r="C45" s="319"/>
      <c r="D45" s="319"/>
      <c r="E45" s="319"/>
      <c r="F45" s="319"/>
      <c r="G45" s="319"/>
      <c r="H45" s="319"/>
      <c r="I45" s="319"/>
      <c r="J45" s="319"/>
      <c r="K45" s="319"/>
      <c r="L45" s="319"/>
      <c r="M45" s="320"/>
      <c r="N45" s="352" t="s">
        <v>315</v>
      </c>
      <c r="O45" s="353"/>
      <c r="P45" s="353"/>
      <c r="Q45" s="353"/>
      <c r="R45" s="353"/>
      <c r="S45" s="354"/>
    </row>
    <row r="46" spans="1:19" ht="15" customHeight="1" x14ac:dyDescent="0.25">
      <c r="A46" s="448"/>
      <c r="B46" s="318"/>
      <c r="C46" s="319"/>
      <c r="D46" s="319"/>
      <c r="E46" s="319"/>
      <c r="F46" s="319"/>
      <c r="G46" s="319"/>
      <c r="H46" s="319"/>
      <c r="I46" s="319"/>
      <c r="J46" s="319"/>
      <c r="K46" s="319"/>
      <c r="L46" s="319"/>
      <c r="M46" s="320"/>
      <c r="N46" s="352"/>
      <c r="O46" s="353"/>
      <c r="P46" s="353"/>
      <c r="Q46" s="353"/>
      <c r="R46" s="353"/>
      <c r="S46" s="354"/>
    </row>
    <row r="47" spans="1:19" ht="15"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customHeight="1" x14ac:dyDescent="0.25">
      <c r="A49" s="448"/>
      <c r="B49" s="315" t="s">
        <v>568</v>
      </c>
      <c r="C49" s="316"/>
      <c r="D49" s="316"/>
      <c r="E49" s="316"/>
      <c r="F49" s="316"/>
      <c r="G49" s="316"/>
      <c r="H49" s="316"/>
      <c r="I49" s="316"/>
      <c r="J49" s="316"/>
      <c r="K49" s="316"/>
      <c r="L49" s="316"/>
      <c r="M49" s="317"/>
      <c r="N49" s="349" t="s">
        <v>317</v>
      </c>
      <c r="O49" s="350"/>
      <c r="P49" s="350"/>
      <c r="Q49" s="350"/>
      <c r="R49" s="350"/>
      <c r="S49" s="351"/>
    </row>
    <row r="50" spans="1:19" ht="15" customHeight="1" x14ac:dyDescent="0.25">
      <c r="A50" s="448"/>
      <c r="B50" s="318"/>
      <c r="C50" s="319"/>
      <c r="D50" s="319"/>
      <c r="E50" s="319"/>
      <c r="F50" s="319"/>
      <c r="G50" s="319"/>
      <c r="H50" s="319"/>
      <c r="I50" s="319"/>
      <c r="J50" s="319"/>
      <c r="K50" s="319"/>
      <c r="L50" s="319"/>
      <c r="M50" s="320"/>
      <c r="N50" s="352"/>
      <c r="O50" s="353"/>
      <c r="P50" s="353"/>
      <c r="Q50" s="353"/>
      <c r="R50" s="353"/>
      <c r="S50" s="354"/>
    </row>
    <row r="51" spans="1:19" ht="15"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72" t="s">
        <v>118</v>
      </c>
      <c r="B54" s="318" t="s">
        <v>569</v>
      </c>
      <c r="C54" s="319"/>
      <c r="D54" s="319"/>
      <c r="E54" s="319"/>
      <c r="F54" s="319"/>
      <c r="G54" s="319"/>
      <c r="H54" s="319"/>
      <c r="I54" s="319"/>
      <c r="J54" s="319"/>
      <c r="K54" s="319"/>
      <c r="L54" s="319"/>
      <c r="M54" s="320"/>
      <c r="N54" s="355" t="s">
        <v>325</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326</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331</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570</v>
      </c>
      <c r="C59" s="316"/>
      <c r="D59" s="316"/>
      <c r="E59" s="316"/>
      <c r="F59" s="316"/>
      <c r="G59" s="316"/>
      <c r="H59" s="316"/>
      <c r="I59" s="316"/>
      <c r="J59" s="316"/>
      <c r="K59" s="316"/>
      <c r="L59" s="316"/>
      <c r="M59" s="317"/>
      <c r="N59" s="349" t="s">
        <v>323</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324</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t="s">
        <v>327</v>
      </c>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t="s">
        <v>329</v>
      </c>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571</v>
      </c>
      <c r="C64" s="316"/>
      <c r="D64" s="316"/>
      <c r="E64" s="316"/>
      <c r="F64" s="316"/>
      <c r="G64" s="316"/>
      <c r="H64" s="316"/>
      <c r="I64" s="316"/>
      <c r="J64" s="316"/>
      <c r="K64" s="316"/>
      <c r="L64" s="316"/>
      <c r="M64" s="317"/>
      <c r="N64" s="349" t="s">
        <v>322</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t="s">
        <v>325</v>
      </c>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t="s">
        <v>326</v>
      </c>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t="s">
        <v>327</v>
      </c>
      <c r="O67" s="353"/>
      <c r="P67" s="353"/>
      <c r="Q67" s="353"/>
      <c r="R67" s="353"/>
      <c r="S67" s="354"/>
    </row>
    <row r="68" spans="1:19" ht="15" customHeight="1" x14ac:dyDescent="0.25">
      <c r="A68" s="339"/>
      <c r="B68" s="384"/>
      <c r="C68" s="385"/>
      <c r="D68" s="385"/>
      <c r="E68" s="385"/>
      <c r="F68" s="385"/>
      <c r="G68" s="385"/>
      <c r="H68" s="385"/>
      <c r="I68" s="385"/>
      <c r="J68" s="385"/>
      <c r="K68" s="385"/>
      <c r="L68" s="385"/>
      <c r="M68" s="386"/>
      <c r="N68" s="358"/>
      <c r="O68" s="359"/>
      <c r="P68" s="359"/>
      <c r="Q68" s="359"/>
      <c r="R68" s="359"/>
      <c r="S68" s="360"/>
    </row>
    <row r="69" spans="1:19" ht="15" customHeight="1" x14ac:dyDescent="0.25">
      <c r="A69" s="469"/>
      <c r="B69" s="470"/>
      <c r="C69" s="470"/>
      <c r="D69" s="470"/>
      <c r="E69" s="470"/>
      <c r="F69" s="470"/>
      <c r="G69" s="470"/>
      <c r="H69" s="470"/>
      <c r="I69" s="470"/>
      <c r="J69" s="470"/>
      <c r="K69" s="470"/>
      <c r="L69" s="470"/>
      <c r="M69" s="470"/>
      <c r="N69" s="470"/>
      <c r="O69" s="470"/>
      <c r="P69" s="470"/>
      <c r="Q69" s="470"/>
      <c r="R69" s="470"/>
      <c r="S69" s="471"/>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E1_LST!G27</f>
        <v>24</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24</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4</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t="s">
        <v>169</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181</v>
      </c>
      <c r="M75" s="313"/>
      <c r="N75" s="313"/>
      <c r="O75" s="313"/>
      <c r="P75" s="313"/>
      <c r="Q75" s="313"/>
      <c r="R75" s="313"/>
      <c r="S75" s="314"/>
    </row>
    <row r="76" spans="1:19" ht="15" customHeight="1" x14ac:dyDescent="0.25">
      <c r="A76" s="339"/>
      <c r="B76" s="346" t="s">
        <v>127</v>
      </c>
      <c r="C76" s="347"/>
      <c r="D76" s="347"/>
      <c r="E76" s="347"/>
      <c r="F76" s="348"/>
      <c r="G76" s="327">
        <v>18</v>
      </c>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160</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177</v>
      </c>
      <c r="M83" s="313"/>
      <c r="N83" s="313"/>
      <c r="O83" s="313"/>
      <c r="P83" s="313"/>
      <c r="Q83" s="313"/>
      <c r="R83" s="313"/>
      <c r="S83" s="314"/>
    </row>
    <row r="84" spans="1:19" ht="15" customHeight="1" x14ac:dyDescent="0.25">
      <c r="A84" s="339"/>
      <c r="B84" s="305" t="s">
        <v>136</v>
      </c>
      <c r="C84" s="306"/>
      <c r="D84" s="306"/>
      <c r="E84" s="306"/>
      <c r="F84" s="307"/>
      <c r="G84" s="343">
        <f>E1_LST!H27</f>
        <v>76</v>
      </c>
      <c r="H84" s="344"/>
      <c r="I84" s="345"/>
      <c r="J84" s="367"/>
      <c r="K84" s="337"/>
      <c r="L84" s="312" t="s">
        <v>174</v>
      </c>
      <c r="M84" s="313"/>
      <c r="N84" s="313"/>
      <c r="O84" s="313"/>
      <c r="P84" s="313"/>
      <c r="Q84" s="313"/>
      <c r="R84" s="313"/>
      <c r="S84" s="314"/>
    </row>
    <row r="85" spans="1:19" ht="15" customHeight="1" x14ac:dyDescent="0.25">
      <c r="A85" s="339"/>
      <c r="B85" s="340" t="s">
        <v>206</v>
      </c>
      <c r="C85" s="341"/>
      <c r="D85" s="341"/>
      <c r="E85" s="341"/>
      <c r="F85" s="342"/>
      <c r="G85" s="330">
        <f>SUM(G84,G71)</f>
        <v>100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E1_LST!E27</f>
        <v>zaliczenie</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159</v>
      </c>
      <c r="C90" s="408"/>
      <c r="D90" s="408"/>
      <c r="E90" s="409"/>
      <c r="F90" s="410">
        <v>50</v>
      </c>
      <c r="G90" s="411"/>
      <c r="H90" s="411"/>
      <c r="I90" s="412"/>
      <c r="J90" s="431"/>
      <c r="K90" s="438"/>
      <c r="L90" s="324" t="s">
        <v>293</v>
      </c>
      <c r="M90" s="325"/>
      <c r="N90" s="325"/>
      <c r="O90" s="325"/>
      <c r="P90" s="325"/>
      <c r="Q90" s="325"/>
      <c r="R90" s="325"/>
      <c r="S90" s="326"/>
    </row>
    <row r="91" spans="1:19" ht="15" customHeight="1" x14ac:dyDescent="0.25">
      <c r="A91" s="427"/>
      <c r="B91" s="407" t="s">
        <v>342</v>
      </c>
      <c r="C91" s="408"/>
      <c r="D91" s="408"/>
      <c r="E91" s="409"/>
      <c r="F91" s="410">
        <v>50</v>
      </c>
      <c r="G91" s="411"/>
      <c r="H91" s="411"/>
      <c r="I91" s="412"/>
      <c r="J91" s="431"/>
      <c r="K91" s="438"/>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152.25" customHeight="1" x14ac:dyDescent="0.25">
      <c r="A98" s="420"/>
      <c r="B98" s="390" t="s">
        <v>469</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82.5" customHeight="1" x14ac:dyDescent="0.25">
      <c r="A100" s="420"/>
      <c r="B100" s="390" t="s">
        <v>470</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60" customHeight="1" x14ac:dyDescent="0.25">
      <c r="A102" s="420"/>
      <c r="B102" s="390" t="s">
        <v>396</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aRloONWGiojUY5gO5wDjO2fuCGjG7k4lQJbHMvx6LcqfG2X7EPo6k4PnxCmtVJAd+8sCRGTWvSyWom3y5Ee4EQ==" saltValue="7+18ie2FVL/gMJDwOv05EQ==" spinCount="100000" sheet="1" objects="1" scenarios="1"/>
  <customSheetViews>
    <customSheetView guid="{2B25EEF0-7897-445A-813D-5229DF00C686}" scale="85" fitToPage="1" hiddenRows="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Gothic,Pogrubiony"&amp;12&amp;K05-047KARTA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E00-000000000000}">
      <formula1>ZAL</formula1>
    </dataValidation>
    <dataValidation type="list" allowBlank="1" showInputMessage="1" showErrorMessage="1" sqref="L7" xr:uid="{00000000-0002-0000-0E00-000001000000}">
      <formula1>STATUS</formula1>
    </dataValidation>
    <dataValidation type="list" allowBlank="1" showInputMessage="1" showErrorMessage="1" sqref="L72:L79" xr:uid="{00000000-0002-0000-0E00-000002000000}">
      <formula1>METODY</formula1>
    </dataValidation>
    <dataValidation type="list" allowBlank="1" showInputMessage="1" showErrorMessage="1" sqref="L81:L85" xr:uid="{00000000-0002-0000-0E00-000003000000}">
      <formula1>PRAC_STUD</formula1>
    </dataValidation>
    <dataValidation type="list" allowBlank="1" showInputMessage="1" showErrorMessage="1" sqref="N54:S68" xr:uid="{00000000-0002-0000-0E00-000004000000}">
      <formula1>KEK_E1</formula1>
    </dataValidation>
    <dataValidation type="list" allowBlank="1" showInputMessage="1" showErrorMessage="1" sqref="N34:S53" xr:uid="{00000000-0002-0000-0E00-000005000000}">
      <formula1>KEU_E1</formula1>
    </dataValidation>
    <dataValidation type="list" allowBlank="1" showInputMessage="1" showErrorMessage="1" sqref="N14:S33" xr:uid="{00000000-0002-0000-0E00-000006000000}">
      <formula1>KEW_E1</formula1>
    </dataValidation>
  </dataValidations>
  <hyperlinks>
    <hyperlink ref="O13" r:id="rId2" xr:uid="{FE9C8512-9D3D-44A2-8E5C-7FBFB77A43F2}"/>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Gothic,Pogrubiony"&amp;12&amp;K05-047KARTA KURSU&amp;R&amp;G</oddHeader>
  </headerFooter>
  <rowBreaks count="1" manualBreakCount="1">
    <brk id="68" max="16383" man="1"/>
  </rowBreaks>
  <drawing r:id="rId4"/>
  <legacyDrawingHF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7">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E1_LST!B25</f>
        <v>Moduł E1/3</v>
      </c>
      <c r="B3" s="374"/>
      <c r="C3" s="374"/>
      <c r="D3" s="378" t="str">
        <f>E1_LST!C25</f>
        <v xml:space="preserve">Kluczowe kompetencje dla biznesu </v>
      </c>
      <c r="E3" s="379"/>
      <c r="F3" s="379"/>
      <c r="G3" s="379"/>
      <c r="H3" s="379"/>
      <c r="I3" s="380"/>
      <c r="J3" s="2"/>
      <c r="K3" s="2"/>
      <c r="L3" s="3"/>
      <c r="M3" s="3"/>
      <c r="N3" s="3"/>
      <c r="O3" s="3"/>
      <c r="P3" s="3"/>
      <c r="Q3" s="3"/>
      <c r="R3" s="3"/>
    </row>
    <row r="4" spans="1:19" ht="18.75" thickBot="1" x14ac:dyDescent="0.3">
      <c r="A4" s="440" t="s">
        <v>110</v>
      </c>
      <c r="B4" s="440"/>
      <c r="C4" s="440"/>
      <c r="D4" s="375" t="str">
        <f>E1_LST!B28</f>
        <v>Kurs 3.3.</v>
      </c>
      <c r="E4" s="376"/>
      <c r="F4" s="376"/>
      <c r="G4" s="376"/>
      <c r="H4" s="376"/>
      <c r="I4" s="377"/>
      <c r="J4" s="2"/>
      <c r="K4" s="2"/>
      <c r="L4" s="3"/>
      <c r="M4" s="3"/>
      <c r="N4" s="3"/>
      <c r="O4" s="3"/>
      <c r="P4" s="3"/>
      <c r="Q4" s="3"/>
      <c r="R4" s="3"/>
    </row>
    <row r="5" spans="1:19" ht="23.25" thickBot="1" x14ac:dyDescent="0.3">
      <c r="A5" s="441" t="s">
        <v>111</v>
      </c>
      <c r="B5" s="441"/>
      <c r="C5" s="441"/>
      <c r="D5" s="442" t="str">
        <f>E1_LST!C28</f>
        <v xml:space="preserve">Język obcy profesjonalny </v>
      </c>
      <c r="E5" s="442"/>
      <c r="F5" s="442"/>
      <c r="G5" s="442"/>
      <c r="H5" s="442"/>
      <c r="I5" s="442"/>
      <c r="J5" s="442"/>
      <c r="K5" s="442"/>
      <c r="L5" s="443" t="s">
        <v>94</v>
      </c>
      <c r="M5" s="443"/>
      <c r="N5" s="43">
        <f>E1_LST!D28</f>
        <v>4</v>
      </c>
      <c r="O5" s="443" t="s">
        <v>95</v>
      </c>
      <c r="P5" s="443"/>
      <c r="Q5" s="444" t="str">
        <f>E1_LST!F25</f>
        <v>dr M. Stankiewicz</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(3)'!G6</f>
        <v>I</v>
      </c>
      <c r="H7" s="182" t="s">
        <v>99</v>
      </c>
      <c r="I7" s="39">
        <f>'M (3)'!I6</f>
        <v>2</v>
      </c>
      <c r="J7" s="280" t="s">
        <v>384</v>
      </c>
      <c r="K7" s="281"/>
      <c r="L7" s="382" t="s">
        <v>100</v>
      </c>
      <c r="M7" s="383"/>
      <c r="N7" s="6" t="s">
        <v>101</v>
      </c>
      <c r="O7" s="452" t="s">
        <v>405</v>
      </c>
      <c r="P7" s="452"/>
      <c r="Q7" s="453" t="s">
        <v>103</v>
      </c>
      <c r="R7" s="453"/>
      <c r="S7" s="44">
        <f>E1_LST!G28</f>
        <v>36</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572</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301</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t="s">
        <v>305</v>
      </c>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c r="C19" s="316"/>
      <c r="D19" s="316"/>
      <c r="E19" s="316"/>
      <c r="F19" s="316"/>
      <c r="G19" s="316"/>
      <c r="H19" s="316"/>
      <c r="I19" s="316"/>
      <c r="J19" s="316"/>
      <c r="K19" s="316"/>
      <c r="L19" s="316"/>
      <c r="M19" s="317"/>
      <c r="N19" s="349"/>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hidden="1"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hidden="1"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573</v>
      </c>
      <c r="C34" s="388"/>
      <c r="D34" s="388"/>
      <c r="E34" s="388"/>
      <c r="F34" s="388"/>
      <c r="G34" s="388"/>
      <c r="H34" s="388"/>
      <c r="I34" s="388"/>
      <c r="J34" s="388"/>
      <c r="K34" s="388"/>
      <c r="L34" s="388"/>
      <c r="M34" s="389"/>
      <c r="N34" s="355" t="s">
        <v>321</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c r="C39" s="316"/>
      <c r="D39" s="316"/>
      <c r="E39" s="316"/>
      <c r="F39" s="316"/>
      <c r="G39" s="316"/>
      <c r="H39" s="316"/>
      <c r="I39" s="316"/>
      <c r="J39" s="316"/>
      <c r="K39" s="316"/>
      <c r="L39" s="316"/>
      <c r="M39" s="317"/>
      <c r="N39" s="349"/>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thickBot="1" x14ac:dyDescent="0.3">
      <c r="A43" s="448"/>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8"/>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8"/>
      <c r="B45" s="318"/>
      <c r="C45" s="319"/>
      <c r="D45" s="319"/>
      <c r="E45" s="319"/>
      <c r="F45" s="319"/>
      <c r="G45" s="319"/>
      <c r="H45" s="319"/>
      <c r="I45" s="319"/>
      <c r="J45" s="319"/>
      <c r="K45" s="319"/>
      <c r="L45" s="319"/>
      <c r="M45" s="320"/>
      <c r="N45" s="352"/>
      <c r="O45" s="353"/>
      <c r="P45" s="353"/>
      <c r="Q45" s="353"/>
      <c r="R45" s="353"/>
      <c r="S45" s="354"/>
    </row>
    <row r="46" spans="1:19" ht="15" hidden="1" customHeight="1" x14ac:dyDescent="0.25">
      <c r="A46" s="448"/>
      <c r="B46" s="318"/>
      <c r="C46" s="319"/>
      <c r="D46" s="319"/>
      <c r="E46" s="319"/>
      <c r="F46" s="319"/>
      <c r="G46" s="319"/>
      <c r="H46" s="319"/>
      <c r="I46" s="319"/>
      <c r="J46" s="319"/>
      <c r="K46" s="319"/>
      <c r="L46" s="319"/>
      <c r="M46" s="320"/>
      <c r="N46" s="352"/>
      <c r="O46" s="353"/>
      <c r="P46" s="353"/>
      <c r="Q46" s="353"/>
      <c r="R46" s="353"/>
      <c r="S46" s="354"/>
    </row>
    <row r="47" spans="1:19" ht="15" hidden="1"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hidden="1"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8"/>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8"/>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4" t="s">
        <v>462</v>
      </c>
      <c r="B54" s="387" t="s">
        <v>574</v>
      </c>
      <c r="C54" s="388"/>
      <c r="D54" s="388"/>
      <c r="E54" s="388"/>
      <c r="F54" s="388"/>
      <c r="G54" s="388"/>
      <c r="H54" s="388"/>
      <c r="I54" s="388"/>
      <c r="J54" s="388"/>
      <c r="K54" s="388"/>
      <c r="L54" s="388"/>
      <c r="M54" s="389"/>
      <c r="N54" s="355" t="s">
        <v>325</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c r="C59" s="316"/>
      <c r="D59" s="316"/>
      <c r="E59" s="316"/>
      <c r="F59" s="316"/>
      <c r="G59" s="316"/>
      <c r="H59" s="316"/>
      <c r="I59" s="316"/>
      <c r="J59" s="316"/>
      <c r="K59" s="316"/>
      <c r="L59" s="316"/>
      <c r="M59" s="317"/>
      <c r="N59" s="349"/>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thickBot="1" x14ac:dyDescent="0.3">
      <c r="A68" s="446"/>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E1_LST!G28</f>
        <v>36</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36</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t="s">
        <v>155</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158</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171</v>
      </c>
      <c r="M82" s="313"/>
      <c r="N82" s="313"/>
      <c r="O82" s="313"/>
      <c r="P82" s="313"/>
      <c r="Q82" s="313"/>
      <c r="R82" s="313"/>
      <c r="S82" s="314"/>
    </row>
    <row r="83" spans="1:19" ht="15" customHeight="1" x14ac:dyDescent="0.25">
      <c r="A83" s="339"/>
      <c r="B83" s="346" t="s">
        <v>135</v>
      </c>
      <c r="C83" s="347"/>
      <c r="D83" s="347"/>
      <c r="E83" s="347"/>
      <c r="F83" s="348"/>
      <c r="G83" s="327">
        <v>34</v>
      </c>
      <c r="H83" s="328"/>
      <c r="I83" s="329"/>
      <c r="J83" s="367"/>
      <c r="K83" s="337"/>
      <c r="L83" s="312" t="s">
        <v>174</v>
      </c>
      <c r="M83" s="313"/>
      <c r="N83" s="313"/>
      <c r="O83" s="313"/>
      <c r="P83" s="313"/>
      <c r="Q83" s="313"/>
      <c r="R83" s="313"/>
      <c r="S83" s="314"/>
    </row>
    <row r="84" spans="1:19" ht="15" customHeight="1" x14ac:dyDescent="0.25">
      <c r="A84" s="339"/>
      <c r="B84" s="305" t="s">
        <v>136</v>
      </c>
      <c r="C84" s="306"/>
      <c r="D84" s="306"/>
      <c r="E84" s="306"/>
      <c r="F84" s="307"/>
      <c r="G84" s="343">
        <f>E1_LST!H28</f>
        <v>64</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100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E1_LST!E28</f>
        <v>egzamin</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149</v>
      </c>
      <c r="C90" s="408"/>
      <c r="D90" s="408"/>
      <c r="E90" s="409"/>
      <c r="F90" s="410">
        <v>50</v>
      </c>
      <c r="G90" s="411"/>
      <c r="H90" s="411"/>
      <c r="I90" s="412"/>
      <c r="J90" s="431"/>
      <c r="K90" s="438"/>
      <c r="L90" s="324" t="s">
        <v>293</v>
      </c>
      <c r="M90" s="325"/>
      <c r="N90" s="325"/>
      <c r="O90" s="325"/>
      <c r="P90" s="325"/>
      <c r="Q90" s="325"/>
      <c r="R90" s="325"/>
      <c r="S90" s="326"/>
    </row>
    <row r="91" spans="1:19" ht="15" customHeight="1" x14ac:dyDescent="0.25">
      <c r="A91" s="427"/>
      <c r="B91" s="407" t="s">
        <v>159</v>
      </c>
      <c r="C91" s="408"/>
      <c r="D91" s="408"/>
      <c r="E91" s="409"/>
      <c r="F91" s="410">
        <v>40</v>
      </c>
      <c r="G91" s="411"/>
      <c r="H91" s="411"/>
      <c r="I91" s="412"/>
      <c r="J91" s="431"/>
      <c r="K91" s="438"/>
      <c r="L91" s="324" t="s">
        <v>143</v>
      </c>
      <c r="M91" s="325"/>
      <c r="N91" s="325"/>
      <c r="O91" s="325"/>
      <c r="P91" s="325"/>
      <c r="Q91" s="325"/>
      <c r="R91" s="325"/>
      <c r="S91" s="326"/>
    </row>
    <row r="92" spans="1:19" ht="15" customHeight="1" x14ac:dyDescent="0.25">
      <c r="A92" s="427"/>
      <c r="B92" s="407" t="s">
        <v>170</v>
      </c>
      <c r="C92" s="408"/>
      <c r="D92" s="408"/>
      <c r="E92" s="409"/>
      <c r="F92" s="410">
        <v>10</v>
      </c>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198" customHeight="1" x14ac:dyDescent="0.25">
      <c r="A98" s="420"/>
      <c r="B98" s="390" t="s">
        <v>471</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55.5" customHeight="1" x14ac:dyDescent="0.25">
      <c r="A100" s="420"/>
      <c r="B100" s="390" t="s">
        <v>472</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54" customHeight="1" x14ac:dyDescent="0.25">
      <c r="A102" s="420"/>
      <c r="B102" s="390" t="s">
        <v>419</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6uSq5S7AcUgV0piOaCnSdFNQ+0BMyE6cWwtBa5WWv8k6Il21sahH/imsYopcsYrSWCkeHKO5gwrqJkM0WREQMw==" saltValue="3SjsochaN2ZGGMfO3hGA1A==" spinCount="100000" sheet="1" objects="1" scenarios="1"/>
  <customSheetViews>
    <customSheetView guid="{2B25EEF0-7897-445A-813D-5229DF00C686}" scale="85" fitToPage="1" hiddenRows="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Gothic,Pogrubiony"&amp;12&amp;K05-047KARTA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0F00-000000000000}">
      <formula1>PRAC_STUD</formula1>
    </dataValidation>
    <dataValidation type="list" allowBlank="1" showInputMessage="1" showErrorMessage="1" sqref="L72:L79" xr:uid="{00000000-0002-0000-0F00-000001000000}">
      <formula1>METODY</formula1>
    </dataValidation>
    <dataValidation type="list" allowBlank="1" showInputMessage="1" showErrorMessage="1" sqref="L7" xr:uid="{00000000-0002-0000-0F00-000002000000}">
      <formula1>STATUS</formula1>
    </dataValidation>
    <dataValidation type="list" allowBlank="1" showInputMessage="1" showErrorMessage="1" sqref="B90:E94" xr:uid="{00000000-0002-0000-0F00-000003000000}">
      <formula1>ZAL</formula1>
    </dataValidation>
    <dataValidation type="list" allowBlank="1" showInputMessage="1" showErrorMessage="1" sqref="N54:S68" xr:uid="{00000000-0002-0000-0F00-000004000000}">
      <formula1>KEK_E1</formula1>
    </dataValidation>
    <dataValidation type="list" allowBlank="1" showInputMessage="1" showErrorMessage="1" sqref="N34:S53" xr:uid="{00000000-0002-0000-0F00-000005000000}">
      <formula1>KEU_E1</formula1>
    </dataValidation>
    <dataValidation type="list" allowBlank="1" showInputMessage="1" showErrorMessage="1" sqref="N14:S33" xr:uid="{00000000-0002-0000-0F00-000006000000}">
      <formula1>KEW_E1</formula1>
    </dataValidation>
  </dataValidations>
  <hyperlinks>
    <hyperlink ref="O13" r:id="rId2" xr:uid="{29A02FCB-1755-47F4-826E-343BA457BA84}"/>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Gothic,Pogrubiony"&amp;12&amp;K05-047KARTA KURSU&amp;R&amp;G</oddHeader>
  </headerFooter>
  <rowBreaks count="1" manualBreakCount="1">
    <brk id="68" max="16383" man="1"/>
  </rowBreaks>
  <drawing r:id="rId4"/>
  <legacyDrawingHF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8">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E1_LST!B25</f>
        <v>Moduł E1/3</v>
      </c>
      <c r="B3" s="374"/>
      <c r="C3" s="374"/>
      <c r="D3" s="378" t="str">
        <f>E1_LST!C25</f>
        <v xml:space="preserve">Kluczowe kompetencje dla biznesu </v>
      </c>
      <c r="E3" s="379"/>
      <c r="F3" s="379"/>
      <c r="G3" s="379"/>
      <c r="H3" s="379"/>
      <c r="I3" s="380"/>
      <c r="J3" s="2"/>
      <c r="K3" s="2"/>
      <c r="L3" s="3"/>
      <c r="M3" s="3"/>
      <c r="N3" s="3"/>
      <c r="O3" s="3"/>
      <c r="P3" s="3"/>
      <c r="Q3" s="3"/>
      <c r="R3" s="3"/>
    </row>
    <row r="4" spans="1:19" ht="18.75" thickBot="1" x14ac:dyDescent="0.3">
      <c r="A4" s="440" t="s">
        <v>110</v>
      </c>
      <c r="B4" s="440"/>
      <c r="C4" s="440"/>
      <c r="D4" s="375" t="str">
        <f>E1_LST!B29</f>
        <v>Kurs 3.4.</v>
      </c>
      <c r="E4" s="376"/>
      <c r="F4" s="376"/>
      <c r="G4" s="376"/>
      <c r="H4" s="376"/>
      <c r="I4" s="377"/>
      <c r="J4" s="2"/>
      <c r="K4" s="2"/>
      <c r="L4" s="3"/>
      <c r="M4" s="3"/>
      <c r="N4" s="3"/>
      <c r="O4" s="3"/>
      <c r="P4" s="3"/>
      <c r="Q4" s="3"/>
      <c r="R4" s="3"/>
    </row>
    <row r="5" spans="1:19" ht="23.25" thickBot="1" x14ac:dyDescent="0.3">
      <c r="A5" s="441" t="s">
        <v>111</v>
      </c>
      <c r="B5" s="441"/>
      <c r="C5" s="441"/>
      <c r="D5" s="442" t="str">
        <f>E1_LST!C29</f>
        <v xml:space="preserve">Socjologia </v>
      </c>
      <c r="E5" s="442"/>
      <c r="F5" s="442"/>
      <c r="G5" s="442"/>
      <c r="H5" s="442"/>
      <c r="I5" s="442"/>
      <c r="J5" s="442"/>
      <c r="K5" s="442"/>
      <c r="L5" s="443" t="s">
        <v>94</v>
      </c>
      <c r="M5" s="443"/>
      <c r="N5" s="43">
        <f>E1_LST!D29</f>
        <v>2</v>
      </c>
      <c r="O5" s="443" t="s">
        <v>95</v>
      </c>
      <c r="P5" s="443"/>
      <c r="Q5" s="444" t="str">
        <f>E1_LST!F25</f>
        <v>dr M. Stankiewicz</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(3)'!G6</f>
        <v>I</v>
      </c>
      <c r="H7" s="182" t="s">
        <v>99</v>
      </c>
      <c r="I7" s="39">
        <f>'M (3)'!I6</f>
        <v>2</v>
      </c>
      <c r="J7" s="280" t="s">
        <v>384</v>
      </c>
      <c r="K7" s="281"/>
      <c r="L7" s="382" t="s">
        <v>100</v>
      </c>
      <c r="M7" s="383"/>
      <c r="N7" s="6" t="s">
        <v>101</v>
      </c>
      <c r="O7" s="452" t="s">
        <v>102</v>
      </c>
      <c r="P7" s="452"/>
      <c r="Q7" s="453" t="s">
        <v>103</v>
      </c>
      <c r="R7" s="453"/>
      <c r="S7" s="44">
        <f>E1_LST!G29</f>
        <v>12</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757</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296</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t="s">
        <v>297</v>
      </c>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c r="C19" s="316"/>
      <c r="D19" s="316"/>
      <c r="E19" s="316"/>
      <c r="F19" s="316"/>
      <c r="G19" s="316"/>
      <c r="H19" s="316"/>
      <c r="I19" s="316"/>
      <c r="J19" s="316"/>
      <c r="K19" s="316"/>
      <c r="L19" s="316"/>
      <c r="M19" s="317"/>
      <c r="N19" s="349"/>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hidden="1"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hidden="1"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575</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t="s">
        <v>316</v>
      </c>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t="s">
        <v>320</v>
      </c>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c r="C39" s="316"/>
      <c r="D39" s="316"/>
      <c r="E39" s="316"/>
      <c r="F39" s="316"/>
      <c r="G39" s="316"/>
      <c r="H39" s="316"/>
      <c r="I39" s="316"/>
      <c r="J39" s="316"/>
      <c r="K39" s="316"/>
      <c r="L39" s="316"/>
      <c r="M39" s="317"/>
      <c r="N39" s="349"/>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thickBot="1" x14ac:dyDescent="0.3">
      <c r="A43" s="448"/>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8"/>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8"/>
      <c r="B45" s="318"/>
      <c r="C45" s="319"/>
      <c r="D45" s="319"/>
      <c r="E45" s="319"/>
      <c r="F45" s="319"/>
      <c r="G45" s="319"/>
      <c r="H45" s="319"/>
      <c r="I45" s="319"/>
      <c r="J45" s="319"/>
      <c r="K45" s="319"/>
      <c r="L45" s="319"/>
      <c r="M45" s="320"/>
      <c r="N45" s="352"/>
      <c r="O45" s="353"/>
      <c r="P45" s="353"/>
      <c r="Q45" s="353"/>
      <c r="R45" s="353"/>
      <c r="S45" s="354"/>
    </row>
    <row r="46" spans="1:19" ht="15" hidden="1" customHeight="1" x14ac:dyDescent="0.25">
      <c r="A46" s="448"/>
      <c r="B46" s="318"/>
      <c r="C46" s="319"/>
      <c r="D46" s="319"/>
      <c r="E46" s="319"/>
      <c r="F46" s="319"/>
      <c r="G46" s="319"/>
      <c r="H46" s="319"/>
      <c r="I46" s="319"/>
      <c r="J46" s="319"/>
      <c r="K46" s="319"/>
      <c r="L46" s="319"/>
      <c r="M46" s="320"/>
      <c r="N46" s="352"/>
      <c r="O46" s="353"/>
      <c r="P46" s="353"/>
      <c r="Q46" s="353"/>
      <c r="R46" s="353"/>
      <c r="S46" s="354"/>
    </row>
    <row r="47" spans="1:19" ht="15" hidden="1"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hidden="1"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8"/>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8"/>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4" t="s">
        <v>462</v>
      </c>
      <c r="B54" s="387" t="s">
        <v>576</v>
      </c>
      <c r="C54" s="388"/>
      <c r="D54" s="388"/>
      <c r="E54" s="388"/>
      <c r="F54" s="388"/>
      <c r="G54" s="388"/>
      <c r="H54" s="388"/>
      <c r="I54" s="388"/>
      <c r="J54" s="388"/>
      <c r="K54" s="388"/>
      <c r="L54" s="388"/>
      <c r="M54" s="389"/>
      <c r="N54" s="355" t="s">
        <v>322</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323</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324</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t="s">
        <v>325</v>
      </c>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c r="C59" s="316"/>
      <c r="D59" s="316"/>
      <c r="E59" s="316"/>
      <c r="F59" s="316"/>
      <c r="G59" s="316"/>
      <c r="H59" s="316"/>
      <c r="I59" s="316"/>
      <c r="J59" s="316"/>
      <c r="K59" s="316"/>
      <c r="L59" s="316"/>
      <c r="M59" s="317"/>
      <c r="N59" s="349"/>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thickBot="1" x14ac:dyDescent="0.3">
      <c r="A68" s="446"/>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E1_LST!G29</f>
        <v>12</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12</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6</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v>4</v>
      </c>
      <c r="H74" s="328"/>
      <c r="I74" s="329"/>
      <c r="J74" s="367"/>
      <c r="K74" s="337"/>
      <c r="L74" s="312" t="s">
        <v>158</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167</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t="s">
        <v>155</v>
      </c>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174</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177</v>
      </c>
      <c r="M83" s="313"/>
      <c r="N83" s="313"/>
      <c r="O83" s="313"/>
      <c r="P83" s="313"/>
      <c r="Q83" s="313"/>
      <c r="R83" s="313"/>
      <c r="S83" s="314"/>
    </row>
    <row r="84" spans="1:19" ht="15" customHeight="1" x14ac:dyDescent="0.25">
      <c r="A84" s="339"/>
      <c r="B84" s="305" t="s">
        <v>136</v>
      </c>
      <c r="C84" s="306"/>
      <c r="D84" s="306"/>
      <c r="E84" s="306"/>
      <c r="F84" s="307"/>
      <c r="G84" s="343">
        <f>E1_LST!H28</f>
        <v>64</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76</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E1_LST!E29</f>
        <v>zaliczenie</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152</v>
      </c>
      <c r="C90" s="408"/>
      <c r="D90" s="408"/>
      <c r="E90" s="409"/>
      <c r="F90" s="410">
        <v>90</v>
      </c>
      <c r="G90" s="411"/>
      <c r="H90" s="411"/>
      <c r="I90" s="412"/>
      <c r="J90" s="431"/>
      <c r="K90" s="438"/>
      <c r="L90" s="324" t="s">
        <v>293</v>
      </c>
      <c r="M90" s="325"/>
      <c r="N90" s="325"/>
      <c r="O90" s="325"/>
      <c r="P90" s="325"/>
      <c r="Q90" s="325"/>
      <c r="R90" s="325"/>
      <c r="S90" s="326"/>
    </row>
    <row r="91" spans="1:19" ht="15" customHeight="1" x14ac:dyDescent="0.25">
      <c r="A91" s="427"/>
      <c r="B91" s="407" t="s">
        <v>170</v>
      </c>
      <c r="C91" s="408"/>
      <c r="D91" s="408"/>
      <c r="E91" s="409"/>
      <c r="F91" s="410">
        <v>10</v>
      </c>
      <c r="G91" s="411"/>
      <c r="H91" s="411"/>
      <c r="I91" s="412"/>
      <c r="J91" s="431"/>
      <c r="K91" s="438"/>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144" customHeight="1" x14ac:dyDescent="0.25">
      <c r="A98" s="420"/>
      <c r="B98" s="390" t="s">
        <v>473</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77.099999999999994" customHeight="1" x14ac:dyDescent="0.25">
      <c r="A100" s="420"/>
      <c r="B100" s="390" t="s">
        <v>474</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115.5" customHeight="1" x14ac:dyDescent="0.25">
      <c r="A102" s="420"/>
      <c r="B102" s="390" t="s">
        <v>475</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jcusQ2efgq4kTg+rHdbhcO+7GHD6PXcj7BOjYkuJoL2ycDBR8ZUHeGkQ9IVqwR9XsBFWDL6bNk09Txq52no0zw==" saltValue="X2D4dTYSn4damBHGEc7j8Q==" spinCount="100000" sheet="1" objects="1" scenarios="1"/>
  <customSheetViews>
    <customSheetView guid="{2B25EEF0-7897-445A-813D-5229DF00C686}" scale="85" fitToPage="1" hiddenRows="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Gothic,Pogrubiony"&amp;12&amp;K05-047KARTA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000-000000000000}">
      <formula1>ZAL</formula1>
    </dataValidation>
    <dataValidation type="list" allowBlank="1" showInputMessage="1" showErrorMessage="1" sqref="L7" xr:uid="{00000000-0002-0000-1000-000001000000}">
      <formula1>STATUS</formula1>
    </dataValidation>
    <dataValidation type="list" allowBlank="1" showInputMessage="1" showErrorMessage="1" sqref="L72:L79" xr:uid="{00000000-0002-0000-1000-000002000000}">
      <formula1>METODY</formula1>
    </dataValidation>
    <dataValidation type="list" allowBlank="1" showInputMessage="1" showErrorMessage="1" sqref="L81:L85" xr:uid="{00000000-0002-0000-1000-000003000000}">
      <formula1>PRAC_STUD</formula1>
    </dataValidation>
    <dataValidation type="list" allowBlank="1" showInputMessage="1" showErrorMessage="1" sqref="N54:S68" xr:uid="{00000000-0002-0000-1000-000004000000}">
      <formula1>KEK_E1</formula1>
    </dataValidation>
    <dataValidation type="list" allowBlank="1" showInputMessage="1" showErrorMessage="1" sqref="N34:S53" xr:uid="{00000000-0002-0000-1000-000005000000}">
      <formula1>KEU_E1</formula1>
    </dataValidation>
    <dataValidation type="list" allowBlank="1" showInputMessage="1" showErrorMessage="1" sqref="N14:S33" xr:uid="{00000000-0002-0000-1000-000006000000}">
      <formula1>KEW_E1</formula1>
    </dataValidation>
  </dataValidations>
  <hyperlinks>
    <hyperlink ref="O13" r:id="rId2" xr:uid="{9000311D-E427-460D-B1B0-8C6B0923EA08}"/>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Gothic,Pogrubiony"&amp;12&amp;K05-047KARTA KURSU&amp;R&amp;G</oddHeader>
  </headerFooter>
  <rowBreaks count="1" manualBreakCount="1">
    <brk id="68" max="16383" man="1"/>
  </rowBreaks>
  <drawing r:id="rId4"/>
  <legacyDrawingHF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9">
    <tabColor rgb="FFD5D5FF"/>
    <pageSetUpPr fitToPage="1"/>
  </sheetPr>
  <dimension ref="A1:S33"/>
  <sheetViews>
    <sheetView showGridLines="0" zoomScale="87" zoomScaleNormal="87" zoomScaleSheetLayoutView="50" workbookViewId="0">
      <selection sqref="A1:B1"/>
    </sheetView>
  </sheetViews>
  <sheetFormatPr defaultColWidth="8.7109375" defaultRowHeight="15" x14ac:dyDescent="0.25"/>
  <cols>
    <col min="1" max="1" width="16.7109375" style="143" customWidth="1"/>
    <col min="2" max="3" width="10.7109375" style="143" customWidth="1"/>
    <col min="4" max="5" width="20.7109375" style="143" customWidth="1"/>
    <col min="6" max="9" width="10.7109375" style="143" customWidth="1"/>
    <col min="10" max="10" width="20.7109375" style="143" customWidth="1"/>
    <col min="11" max="18" width="10.7109375" style="143" customWidth="1"/>
    <col min="19" max="16384" width="8.7109375" style="143"/>
  </cols>
  <sheetData>
    <row r="1" spans="1:19" ht="26.25" thickBot="1" x14ac:dyDescent="0.3">
      <c r="A1" s="300" t="str">
        <f>E1_LST!B2</f>
        <v>2020/2021</v>
      </c>
      <c r="B1" s="301"/>
      <c r="C1" s="34"/>
      <c r="D1" s="1"/>
    </row>
    <row r="2" spans="1:19" ht="10.15" customHeight="1" thickBot="1" x14ac:dyDescent="0.3"/>
    <row r="3" spans="1:19" ht="39" customHeight="1" thickBot="1" x14ac:dyDescent="0.3">
      <c r="A3" s="302" t="s">
        <v>92</v>
      </c>
      <c r="B3" s="303"/>
      <c r="C3" s="268" t="str">
        <f>E1_LST!B30</f>
        <v>Moduł E1/4</v>
      </c>
      <c r="D3" s="304"/>
      <c r="E3" s="304"/>
      <c r="F3" s="269"/>
      <c r="G3" s="2"/>
      <c r="H3" s="2"/>
      <c r="I3" s="2"/>
      <c r="J3" s="2"/>
      <c r="K3" s="2"/>
      <c r="L3" s="3"/>
      <c r="M3" s="3"/>
      <c r="N3" s="3"/>
      <c r="O3" s="3"/>
      <c r="P3" s="3"/>
      <c r="Q3" s="3"/>
    </row>
    <row r="4" spans="1:19" s="144" customFormat="1" ht="39.75" customHeight="1" thickBot="1" x14ac:dyDescent="0.3">
      <c r="A4" s="277" t="s">
        <v>93</v>
      </c>
      <c r="B4" s="277"/>
      <c r="C4" s="294" t="str">
        <f>E1_LST!C30</f>
        <v>Metody ilościowe w biznesie</v>
      </c>
      <c r="D4" s="295"/>
      <c r="E4" s="295"/>
      <c r="F4" s="295"/>
      <c r="G4" s="295"/>
      <c r="H4" s="295"/>
      <c r="I4" s="295"/>
      <c r="J4" s="295"/>
      <c r="K4" s="302" t="s">
        <v>94</v>
      </c>
      <c r="L4" s="303"/>
      <c r="M4" s="183">
        <f>E1_LST!D30</f>
        <v>16</v>
      </c>
      <c r="N4" s="297" t="s">
        <v>95</v>
      </c>
      <c r="O4" s="298"/>
      <c r="P4" s="291" t="str">
        <f>E1_LST!F30</f>
        <v>dr M. Bzunek</v>
      </c>
      <c r="Q4" s="292"/>
      <c r="R4" s="293"/>
    </row>
    <row r="5" spans="1:19" s="146" customFormat="1" ht="10.15" customHeight="1" thickBot="1" x14ac:dyDescent="0.3">
      <c r="A5" s="276"/>
      <c r="B5" s="276"/>
      <c r="C5" s="276"/>
      <c r="D5" s="276"/>
      <c r="E5" s="276"/>
      <c r="F5" s="276"/>
      <c r="G5" s="276"/>
      <c r="H5" s="276"/>
      <c r="I5" s="276"/>
      <c r="J5" s="276"/>
      <c r="K5" s="276"/>
      <c r="L5" s="276"/>
      <c r="M5" s="276"/>
      <c r="N5" s="276"/>
      <c r="O5" s="276"/>
      <c r="P5" s="276"/>
      <c r="Q5" s="276"/>
      <c r="R5" s="276"/>
    </row>
    <row r="6" spans="1:19" s="144" customFormat="1" ht="43.35" customHeight="1" thickBot="1" x14ac:dyDescent="0.3">
      <c r="A6" s="277" t="s">
        <v>96</v>
      </c>
      <c r="B6" s="277"/>
      <c r="C6" s="268" t="str">
        <f>E1_LST!B3</f>
        <v>EKONOMIA</v>
      </c>
      <c r="D6" s="269"/>
      <c r="E6" s="5" t="str">
        <f>E1_LST!B4</f>
        <v>I stopnia</v>
      </c>
      <c r="F6" s="181" t="s">
        <v>97</v>
      </c>
      <c r="G6" s="39" t="s">
        <v>98</v>
      </c>
      <c r="H6" s="181" t="s">
        <v>99</v>
      </c>
      <c r="I6" s="39">
        <v>2</v>
      </c>
      <c r="J6" s="6" t="s">
        <v>291</v>
      </c>
      <c r="K6" s="278" t="s">
        <v>100</v>
      </c>
      <c r="L6" s="278"/>
      <c r="M6" s="279" t="s">
        <v>101</v>
      </c>
      <c r="N6" s="279"/>
      <c r="O6" s="183" t="s">
        <v>102</v>
      </c>
      <c r="P6" s="280" t="s">
        <v>103</v>
      </c>
      <c r="Q6" s="281"/>
      <c r="R6" s="183">
        <f>E1_LST!G30</f>
        <v>64</v>
      </c>
    </row>
    <row r="7" spans="1:19" ht="10.15" customHeight="1" thickBot="1" x14ac:dyDescent="0.3">
      <c r="B7" s="7"/>
      <c r="C7" s="7"/>
      <c r="D7" s="7"/>
      <c r="E7" s="7"/>
      <c r="F7" s="7"/>
      <c r="G7" s="7"/>
      <c r="H7" s="7"/>
      <c r="I7" s="7"/>
      <c r="J7" s="7"/>
      <c r="K7" s="7"/>
      <c r="L7" s="7"/>
      <c r="M7" s="8"/>
      <c r="N7" s="7"/>
      <c r="O7" s="7"/>
      <c r="P7" s="7"/>
      <c r="Q7" s="7"/>
    </row>
    <row r="8" spans="1:19" ht="15" customHeight="1" x14ac:dyDescent="0.25">
      <c r="A8" s="262"/>
      <c r="B8" s="263"/>
      <c r="C8" s="263"/>
      <c r="D8" s="263"/>
      <c r="E8" s="263"/>
      <c r="F8" s="263"/>
      <c r="G8" s="263"/>
      <c r="H8" s="263"/>
      <c r="I8" s="263"/>
      <c r="J8" s="263"/>
      <c r="K8" s="263"/>
      <c r="L8" s="263"/>
      <c r="M8" s="263"/>
      <c r="N8" s="263"/>
      <c r="O8" s="263"/>
      <c r="P8" s="263"/>
      <c r="Q8" s="263"/>
      <c r="R8" s="264"/>
      <c r="S8" s="144"/>
    </row>
    <row r="9" spans="1:19" ht="30" customHeight="1" x14ac:dyDescent="0.25">
      <c r="A9" s="265" t="s">
        <v>104</v>
      </c>
      <c r="B9" s="266"/>
      <c r="C9" s="266"/>
      <c r="D9" s="266"/>
      <c r="E9" s="266"/>
      <c r="F9" s="266"/>
      <c r="G9" s="266"/>
      <c r="H9" s="266"/>
      <c r="I9" s="266"/>
      <c r="J9" s="266"/>
      <c r="K9" s="266"/>
      <c r="L9" s="266"/>
      <c r="M9" s="266"/>
      <c r="N9" s="266"/>
      <c r="O9" s="266"/>
      <c r="P9" s="266"/>
      <c r="Q9" s="266"/>
      <c r="R9" s="267"/>
    </row>
    <row r="10" spans="1:19" ht="15" customHeight="1" x14ac:dyDescent="0.25">
      <c r="A10" s="282" t="s">
        <v>444</v>
      </c>
      <c r="B10" s="283"/>
      <c r="C10" s="283"/>
      <c r="D10" s="283"/>
      <c r="E10" s="283"/>
      <c r="F10" s="283"/>
      <c r="G10" s="283"/>
      <c r="H10" s="283"/>
      <c r="I10" s="283"/>
      <c r="J10" s="283"/>
      <c r="K10" s="283"/>
      <c r="L10" s="283"/>
      <c r="M10" s="283"/>
      <c r="N10" s="283"/>
      <c r="O10" s="283"/>
      <c r="P10" s="283"/>
      <c r="Q10" s="283"/>
      <c r="R10" s="284"/>
    </row>
    <row r="11" spans="1:19" ht="100.15" customHeight="1" thickBot="1" x14ac:dyDescent="0.3">
      <c r="A11" s="473" t="s">
        <v>429</v>
      </c>
      <c r="B11" s="474"/>
      <c r="C11" s="474"/>
      <c r="D11" s="474"/>
      <c r="E11" s="474"/>
      <c r="F11" s="474"/>
      <c r="G11" s="474"/>
      <c r="H11" s="474"/>
      <c r="I11" s="474"/>
      <c r="J11" s="474"/>
      <c r="K11" s="474"/>
      <c r="L11" s="474"/>
      <c r="M11" s="474"/>
      <c r="N11" s="474"/>
      <c r="O11" s="474"/>
      <c r="P11" s="474"/>
      <c r="Q11" s="474"/>
      <c r="R11" s="475"/>
    </row>
    <row r="12" spans="1:19" ht="10.15" customHeight="1" thickBot="1" x14ac:dyDescent="0.3">
      <c r="A12" s="248"/>
      <c r="B12" s="248"/>
      <c r="C12" s="248"/>
      <c r="D12" s="248"/>
      <c r="E12" s="248"/>
      <c r="F12" s="248"/>
      <c r="G12" s="248"/>
      <c r="H12" s="248"/>
      <c r="I12" s="248"/>
      <c r="J12" s="248"/>
      <c r="K12" s="248"/>
      <c r="L12" s="248"/>
      <c r="M12" s="248"/>
      <c r="N12" s="248"/>
      <c r="O12" s="248"/>
      <c r="P12" s="248"/>
      <c r="Q12" s="248"/>
      <c r="R12" s="248"/>
    </row>
    <row r="13" spans="1:19" ht="15" customHeight="1" x14ac:dyDescent="0.25">
      <c r="A13" s="178"/>
      <c r="B13" s="179"/>
      <c r="C13" s="179"/>
      <c r="D13" s="179"/>
      <c r="E13" s="179"/>
      <c r="F13" s="179"/>
      <c r="G13" s="179"/>
      <c r="H13" s="179"/>
      <c r="I13" s="179"/>
      <c r="J13" s="179"/>
      <c r="K13" s="179"/>
      <c r="L13" s="179"/>
      <c r="M13" s="179"/>
      <c r="N13" s="179"/>
      <c r="O13" s="179"/>
      <c r="P13" s="179"/>
      <c r="Q13" s="179"/>
      <c r="R13" s="180"/>
      <c r="S13" s="144"/>
    </row>
    <row r="14" spans="1:19" ht="30" customHeight="1" x14ac:dyDescent="0.25">
      <c r="A14" s="265" t="s">
        <v>106</v>
      </c>
      <c r="B14" s="266"/>
      <c r="C14" s="266"/>
      <c r="D14" s="266"/>
      <c r="E14" s="266"/>
      <c r="F14" s="266"/>
      <c r="G14" s="266"/>
      <c r="H14" s="266"/>
      <c r="I14" s="266"/>
      <c r="J14" s="266"/>
      <c r="K14" s="266"/>
      <c r="L14" s="266"/>
      <c r="M14" s="266"/>
      <c r="N14" s="266"/>
      <c r="O14" s="266"/>
      <c r="P14" s="266"/>
      <c r="Q14" s="266"/>
      <c r="R14" s="267"/>
    </row>
    <row r="15" spans="1:19" s="147" customFormat="1" ht="15" customHeight="1" x14ac:dyDescent="0.25">
      <c r="A15" s="256" t="s">
        <v>199</v>
      </c>
      <c r="B15" s="257"/>
      <c r="C15" s="257"/>
      <c r="D15" s="257"/>
      <c r="E15" s="257"/>
      <c r="F15" s="257"/>
      <c r="G15" s="257"/>
      <c r="H15" s="257"/>
      <c r="I15" s="257"/>
      <c r="J15" s="257"/>
      <c r="K15" s="257"/>
      <c r="L15" s="257"/>
      <c r="M15" s="257"/>
      <c r="N15" s="257"/>
      <c r="O15" s="257"/>
      <c r="P15" s="257"/>
      <c r="Q15" s="257"/>
      <c r="R15" s="258"/>
    </row>
    <row r="16" spans="1:19" ht="48.75" customHeight="1" thickBot="1" x14ac:dyDescent="0.3">
      <c r="A16" s="259" t="s">
        <v>407</v>
      </c>
      <c r="B16" s="260"/>
      <c r="C16" s="260"/>
      <c r="D16" s="260"/>
      <c r="E16" s="260"/>
      <c r="F16" s="260"/>
      <c r="G16" s="260"/>
      <c r="H16" s="260"/>
      <c r="I16" s="260"/>
      <c r="J16" s="260"/>
      <c r="K16" s="260"/>
      <c r="L16" s="260"/>
      <c r="M16" s="260"/>
      <c r="N16" s="260"/>
      <c r="O16" s="260"/>
      <c r="P16" s="260"/>
      <c r="Q16" s="260"/>
      <c r="R16" s="261"/>
    </row>
    <row r="17" spans="1:19" ht="10.15" customHeight="1" thickBot="1" x14ac:dyDescent="0.3">
      <c r="A17" s="248"/>
      <c r="B17" s="248"/>
      <c r="C17" s="248"/>
      <c r="D17" s="248"/>
      <c r="E17" s="248"/>
      <c r="F17" s="248"/>
      <c r="G17" s="248"/>
      <c r="H17" s="248"/>
      <c r="I17" s="248"/>
      <c r="J17" s="248"/>
      <c r="K17" s="248"/>
      <c r="L17" s="248"/>
      <c r="M17" s="248"/>
      <c r="N17" s="248"/>
      <c r="O17" s="248"/>
      <c r="P17" s="248"/>
      <c r="Q17" s="248"/>
      <c r="R17" s="248"/>
    </row>
    <row r="18" spans="1:19" ht="15" customHeight="1" x14ac:dyDescent="0.25">
      <c r="A18" s="262"/>
      <c r="B18" s="263"/>
      <c r="C18" s="263"/>
      <c r="D18" s="263"/>
      <c r="E18" s="263"/>
      <c r="F18" s="263"/>
      <c r="G18" s="263"/>
      <c r="H18" s="263"/>
      <c r="I18" s="263"/>
      <c r="J18" s="263"/>
      <c r="K18" s="263"/>
      <c r="L18" s="263"/>
      <c r="M18" s="263"/>
      <c r="N18" s="263"/>
      <c r="O18" s="263"/>
      <c r="P18" s="263"/>
      <c r="Q18" s="263"/>
      <c r="R18" s="264"/>
      <c r="S18" s="144"/>
    </row>
    <row r="19" spans="1:19" ht="30" customHeight="1" x14ac:dyDescent="0.25">
      <c r="A19" s="265" t="s">
        <v>107</v>
      </c>
      <c r="B19" s="266"/>
      <c r="C19" s="266"/>
      <c r="D19" s="266"/>
      <c r="E19" s="266"/>
      <c r="F19" s="266"/>
      <c r="G19" s="266"/>
      <c r="H19" s="266"/>
      <c r="I19" s="266"/>
      <c r="J19" s="266"/>
      <c r="K19" s="266"/>
      <c r="L19" s="266"/>
      <c r="M19" s="266"/>
      <c r="N19" s="266"/>
      <c r="O19" s="266"/>
      <c r="P19" s="266"/>
      <c r="Q19" s="266"/>
      <c r="R19" s="267"/>
    </row>
    <row r="20" spans="1:19" ht="15" customHeight="1" x14ac:dyDescent="0.25">
      <c r="A20" s="256" t="s">
        <v>445</v>
      </c>
      <c r="B20" s="257"/>
      <c r="C20" s="257"/>
      <c r="D20" s="257"/>
      <c r="E20" s="257"/>
      <c r="F20" s="257"/>
      <c r="G20" s="257"/>
      <c r="H20" s="257"/>
      <c r="I20" s="257"/>
      <c r="J20" s="257"/>
      <c r="K20" s="257"/>
      <c r="L20" s="257"/>
      <c r="M20" s="257"/>
      <c r="N20" s="257"/>
      <c r="O20" s="257"/>
      <c r="P20" s="257"/>
      <c r="Q20" s="257"/>
      <c r="R20" s="258"/>
    </row>
    <row r="21" spans="1:19" ht="40.15" customHeight="1" x14ac:dyDescent="0.25">
      <c r="A21" s="467" t="s">
        <v>455</v>
      </c>
      <c r="B21" s="250"/>
      <c r="C21" s="250"/>
      <c r="D21" s="250"/>
      <c r="E21" s="251"/>
      <c r="F21" s="468" t="s">
        <v>456</v>
      </c>
      <c r="G21" s="253"/>
      <c r="H21" s="253"/>
      <c r="I21" s="253"/>
      <c r="J21" s="253"/>
      <c r="K21" s="255"/>
      <c r="L21" s="468" t="s">
        <v>457</v>
      </c>
      <c r="M21" s="253"/>
      <c r="N21" s="253"/>
      <c r="O21" s="253"/>
      <c r="P21" s="253"/>
      <c r="Q21" s="253"/>
      <c r="R21" s="254"/>
    </row>
    <row r="22" spans="1:19" ht="127.5" customHeight="1" thickBot="1" x14ac:dyDescent="0.3">
      <c r="A22" s="288" t="s">
        <v>748</v>
      </c>
      <c r="B22" s="289"/>
      <c r="C22" s="289"/>
      <c r="D22" s="289"/>
      <c r="E22" s="289"/>
      <c r="F22" s="289" t="s">
        <v>750</v>
      </c>
      <c r="G22" s="289"/>
      <c r="H22" s="289"/>
      <c r="I22" s="289"/>
      <c r="J22" s="289"/>
      <c r="K22" s="289"/>
      <c r="L22" s="289" t="s">
        <v>749</v>
      </c>
      <c r="M22" s="289"/>
      <c r="N22" s="289"/>
      <c r="O22" s="289"/>
      <c r="P22" s="289"/>
      <c r="Q22" s="289"/>
      <c r="R22" s="290"/>
    </row>
    <row r="23" spans="1:19" ht="10.15" customHeight="1" thickBot="1" x14ac:dyDescent="0.3">
      <c r="A23" s="248"/>
      <c r="B23" s="248"/>
      <c r="C23" s="248"/>
      <c r="D23" s="248"/>
      <c r="E23" s="248"/>
      <c r="F23" s="248"/>
      <c r="G23" s="248"/>
      <c r="H23" s="248"/>
      <c r="I23" s="248"/>
      <c r="J23" s="248"/>
      <c r="K23" s="248"/>
      <c r="L23" s="248"/>
      <c r="M23" s="248"/>
      <c r="N23" s="248"/>
      <c r="O23" s="248"/>
      <c r="P23" s="248"/>
      <c r="Q23" s="248"/>
      <c r="R23" s="248"/>
    </row>
    <row r="24" spans="1:19" ht="15" customHeight="1" x14ac:dyDescent="0.25">
      <c r="A24" s="35"/>
      <c r="B24" s="36"/>
      <c r="C24" s="36"/>
      <c r="D24" s="36"/>
      <c r="E24" s="36"/>
      <c r="F24" s="36"/>
      <c r="G24" s="36"/>
      <c r="H24" s="36"/>
      <c r="I24" s="36"/>
      <c r="J24" s="36"/>
      <c r="K24" s="36"/>
      <c r="L24" s="36"/>
      <c r="M24" s="36"/>
      <c r="N24" s="36"/>
      <c r="O24" s="36"/>
      <c r="P24" s="36"/>
      <c r="Q24" s="36"/>
      <c r="R24" s="37"/>
    </row>
    <row r="25" spans="1:19" ht="20.100000000000001" customHeight="1" x14ac:dyDescent="0.25">
      <c r="A25" s="210" t="s">
        <v>109</v>
      </c>
      <c r="B25" s="211"/>
      <c r="C25" s="211"/>
      <c r="D25" s="211"/>
      <c r="E25" s="211"/>
      <c r="F25" s="211"/>
      <c r="G25" s="211"/>
      <c r="H25" s="211"/>
      <c r="I25" s="211"/>
      <c r="J25" s="211"/>
      <c r="K25" s="211"/>
      <c r="L25" s="211"/>
      <c r="M25" s="211"/>
      <c r="N25" s="211"/>
      <c r="O25" s="211"/>
      <c r="P25" s="211"/>
      <c r="Q25" s="211"/>
      <c r="R25" s="212"/>
    </row>
    <row r="26" spans="1:19" ht="25.15" customHeight="1" x14ac:dyDescent="0.25">
      <c r="A26" s="26" t="s">
        <v>110</v>
      </c>
      <c r="B26" s="213" t="str">
        <f>E1_LST!B30</f>
        <v>Moduł E1/4</v>
      </c>
      <c r="C26" s="214"/>
      <c r="D26" s="32" t="str">
        <f>E1_LST!B31</f>
        <v>Kurs 4.1.</v>
      </c>
      <c r="E26" s="105" t="str">
        <f>E1_LST!B30</f>
        <v>Moduł E1/4</v>
      </c>
      <c r="F26" s="221" t="str">
        <f>E1_LST!B32</f>
        <v>Kurs 4.2.</v>
      </c>
      <c r="G26" s="222"/>
      <c r="H26" s="229"/>
      <c r="I26" s="230"/>
      <c r="J26" s="33"/>
      <c r="K26" s="237"/>
      <c r="L26" s="238"/>
      <c r="M26" s="237"/>
      <c r="N26" s="238"/>
      <c r="O26" s="239"/>
      <c r="P26" s="240"/>
      <c r="Q26" s="239"/>
      <c r="R26" s="241"/>
    </row>
    <row r="27" spans="1:19" s="106" customFormat="1" ht="59.25" customHeight="1" x14ac:dyDescent="0.25">
      <c r="A27" s="26" t="s">
        <v>111</v>
      </c>
      <c r="B27" s="218" t="str">
        <f>E1_LST!C31</f>
        <v>Matematyka w biznesie</v>
      </c>
      <c r="C27" s="219"/>
      <c r="D27" s="220"/>
      <c r="E27" s="223" t="str">
        <f>E1_LST!C32</f>
        <v>Statystyka</v>
      </c>
      <c r="F27" s="224"/>
      <c r="G27" s="225"/>
      <c r="H27" s="231"/>
      <c r="I27" s="232"/>
      <c r="J27" s="233"/>
      <c r="K27" s="242"/>
      <c r="L27" s="243"/>
      <c r="M27" s="243"/>
      <c r="N27" s="244"/>
      <c r="O27" s="245"/>
      <c r="P27" s="246"/>
      <c r="Q27" s="246"/>
      <c r="R27" s="247"/>
    </row>
    <row r="28" spans="1:19" s="106" customFormat="1" ht="30" customHeight="1" thickBot="1" x14ac:dyDescent="0.3">
      <c r="A28" s="38" t="s">
        <v>112</v>
      </c>
      <c r="B28" s="215">
        <f>E1_LST!D31</f>
        <v>8</v>
      </c>
      <c r="C28" s="216"/>
      <c r="D28" s="217"/>
      <c r="E28" s="226">
        <f>E1_LST!D32</f>
        <v>8</v>
      </c>
      <c r="F28" s="227"/>
      <c r="G28" s="228"/>
      <c r="H28" s="234"/>
      <c r="I28" s="235"/>
      <c r="J28" s="236"/>
      <c r="K28" s="270"/>
      <c r="L28" s="271"/>
      <c r="M28" s="271"/>
      <c r="N28" s="272"/>
      <c r="O28" s="273"/>
      <c r="P28" s="274"/>
      <c r="Q28" s="274"/>
      <c r="R28" s="275"/>
    </row>
    <row r="29" spans="1:19" s="106" customFormat="1" ht="34.5" hidden="1" customHeight="1" thickBot="1" x14ac:dyDescent="0.3">
      <c r="A29" s="148"/>
      <c r="B29" s="149"/>
      <c r="C29" s="150" t="s">
        <v>452</v>
      </c>
      <c r="D29" s="151"/>
      <c r="E29" s="152"/>
      <c r="F29" s="153" t="s">
        <v>452</v>
      </c>
      <c r="G29" s="154"/>
      <c r="H29" s="155"/>
      <c r="I29" s="166"/>
      <c r="J29" s="157"/>
      <c r="K29" s="158"/>
      <c r="L29" s="167"/>
      <c r="M29" s="160"/>
      <c r="N29" s="161"/>
      <c r="O29" s="162"/>
      <c r="P29" s="168"/>
      <c r="Q29" s="164"/>
      <c r="R29" s="165"/>
    </row>
    <row r="30" spans="1:19" x14ac:dyDescent="0.25">
      <c r="A30" s="106"/>
      <c r="B30" s="106"/>
      <c r="C30" s="106"/>
      <c r="D30" s="106"/>
      <c r="E30" s="106"/>
      <c r="F30" s="106"/>
      <c r="G30" s="106"/>
      <c r="H30" s="106"/>
      <c r="I30" s="106"/>
      <c r="J30" s="106"/>
      <c r="K30" s="106"/>
      <c r="L30" s="106"/>
      <c r="M30" s="106"/>
      <c r="N30" s="106"/>
      <c r="O30" s="106"/>
      <c r="P30" s="106"/>
      <c r="Q30" s="106"/>
      <c r="R30" s="106"/>
    </row>
    <row r="31" spans="1:19" x14ac:dyDescent="0.25">
      <c r="A31" s="106"/>
      <c r="B31" s="106"/>
      <c r="C31" s="106"/>
      <c r="D31" s="106"/>
      <c r="E31" s="106"/>
      <c r="F31" s="106"/>
      <c r="G31" s="106"/>
      <c r="H31" s="106"/>
      <c r="I31" s="106"/>
      <c r="J31" s="106"/>
      <c r="K31" s="106"/>
      <c r="L31" s="106"/>
      <c r="M31" s="106"/>
      <c r="N31" s="106"/>
      <c r="O31" s="106"/>
      <c r="P31" s="106"/>
      <c r="Q31" s="106"/>
      <c r="R31" s="106"/>
    </row>
    <row r="32" spans="1:19" x14ac:dyDescent="0.25">
      <c r="A32" s="106"/>
      <c r="B32" s="106"/>
      <c r="C32" s="106"/>
      <c r="D32" s="106"/>
      <c r="E32" s="106"/>
      <c r="F32" s="106"/>
      <c r="G32" s="106"/>
      <c r="H32" s="106"/>
      <c r="I32" s="106"/>
      <c r="J32" s="106"/>
      <c r="K32" s="106"/>
      <c r="L32" s="106"/>
      <c r="M32" s="106"/>
      <c r="N32" s="106"/>
      <c r="O32" s="106"/>
      <c r="P32" s="106"/>
      <c r="Q32" s="106"/>
      <c r="R32" s="106"/>
    </row>
    <row r="33" spans="1:18" x14ac:dyDescent="0.25">
      <c r="A33" s="106"/>
      <c r="B33" s="106"/>
      <c r="C33" s="106"/>
      <c r="D33" s="106"/>
      <c r="E33" s="106"/>
      <c r="F33" s="106"/>
      <c r="G33" s="106"/>
      <c r="H33" s="106"/>
      <c r="I33" s="106"/>
      <c r="J33" s="106"/>
      <c r="K33" s="106"/>
      <c r="L33" s="106"/>
      <c r="M33" s="106"/>
      <c r="N33" s="106"/>
      <c r="O33" s="106"/>
      <c r="P33" s="106"/>
      <c r="Q33" s="106"/>
      <c r="R33" s="106"/>
    </row>
  </sheetData>
  <sheetProtection algorithmName="SHA-512" hashValue="0NHdviJ6+J9Hucf5DQnKB4PEX6e3jQZ2384sZOg/qtQlGkqkF1oD3BCAh45SF4WjOVJgAoftL4NSlWMn/LBwHw==" saltValue="6gEAiQGA7syCrTkn1sdNZg==" spinCount="100000" sheet="1" objects="1" scenarios="1"/>
  <customSheetViews>
    <customSheetView guid="{2B25EEF0-7897-445A-813D-5229DF00C686}" scale="85" showGridLines="0" fitToPage="1" topLeftCell="A7">
      <selection activeCell="F22" sqref="F22:K22"/>
      <pageMargins left="0.70866141732283472" right="0.70866141732283472" top="0.74803149606299213" bottom="0.74803149606299213" header="0.31496062992125984" footer="0.31496062992125984"/>
      <printOptions horizontalCentered="1"/>
      <pageSetup paperSize="9" scale="57" orientation="landscape" r:id="rId1"/>
      <headerFooter>
        <oddHeader>&amp;C&amp;"Century Gothic,Pogrubiony"&amp;12&amp;K05-046KARTA MODUŁU&amp;R&amp;G</oddHeader>
      </headerFooter>
    </customSheetView>
  </customSheetViews>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1100-000000000000}">
      <formula1>20</formula1>
      <formula2>1200</formula2>
    </dataValidation>
    <dataValidation type="list" allowBlank="1" showInputMessage="1" showErrorMessage="1" sqref="K6:L6" xr:uid="{00000000-0002-0000-1100-000001000000}">
      <formula1>STATUS</formula1>
    </dataValidation>
  </dataValidations>
  <hyperlinks>
    <hyperlink ref="F29" r:id="rId2" xr:uid="{AEA2E248-F1F1-4851-A25B-9723638FFF91}"/>
    <hyperlink ref="C29" r:id="rId3" xr:uid="{1359045D-6E14-446D-9A3D-53FBC6D1D89F}"/>
  </hyperlinks>
  <printOptions horizontalCentered="1"/>
  <pageMargins left="0.70866141732283472" right="0.70866141732283472" top="0.74803149606299213" bottom="0.74803149606299213" header="0.31496062992125984" footer="0.31496062992125984"/>
  <pageSetup paperSize="9" scale="56" orientation="landscape" r:id="rId4"/>
  <headerFooter>
    <oddHeader>&amp;C&amp;"Century Gothic,Pogrubiony"&amp;12&amp;K05-046KARTA MODUŁU&amp;R&amp;G</oddHeader>
  </headerFooter>
  <drawing r:id="rId5"/>
  <legacyDrawingHF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20">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E1_LST!B30</f>
        <v>Moduł E1/4</v>
      </c>
      <c r="B3" s="374"/>
      <c r="C3" s="374"/>
      <c r="D3" s="378" t="str">
        <f>E1_LST!C30</f>
        <v>Metody ilościowe w biznesie</v>
      </c>
      <c r="E3" s="379"/>
      <c r="F3" s="379"/>
      <c r="G3" s="379"/>
      <c r="H3" s="379"/>
      <c r="I3" s="380"/>
      <c r="J3" s="2"/>
      <c r="K3" s="2"/>
      <c r="L3" s="3"/>
      <c r="M3" s="3"/>
      <c r="N3" s="3"/>
      <c r="O3" s="3"/>
      <c r="P3" s="3"/>
      <c r="Q3" s="3"/>
      <c r="R3" s="3"/>
    </row>
    <row r="4" spans="1:19" ht="18.75" thickBot="1" x14ac:dyDescent="0.3">
      <c r="A4" s="440" t="s">
        <v>110</v>
      </c>
      <c r="B4" s="440"/>
      <c r="C4" s="440"/>
      <c r="D4" s="375" t="str">
        <f>E1_LST!B31</f>
        <v>Kurs 4.1.</v>
      </c>
      <c r="E4" s="376"/>
      <c r="F4" s="376"/>
      <c r="G4" s="376"/>
      <c r="H4" s="376"/>
      <c r="I4" s="377"/>
      <c r="J4" s="2"/>
      <c r="K4" s="2"/>
      <c r="L4" s="3"/>
      <c r="M4" s="3"/>
      <c r="N4" s="3"/>
      <c r="O4" s="3"/>
      <c r="P4" s="3"/>
      <c r="Q4" s="3"/>
      <c r="R4" s="3"/>
    </row>
    <row r="5" spans="1:19" ht="23.25" thickBot="1" x14ac:dyDescent="0.3">
      <c r="A5" s="441" t="s">
        <v>111</v>
      </c>
      <c r="B5" s="441"/>
      <c r="C5" s="441"/>
      <c r="D5" s="442" t="str">
        <f>E1_LST!C31</f>
        <v>Matematyka w biznesie</v>
      </c>
      <c r="E5" s="442"/>
      <c r="F5" s="442"/>
      <c r="G5" s="442"/>
      <c r="H5" s="442"/>
      <c r="I5" s="442"/>
      <c r="J5" s="442"/>
      <c r="K5" s="442"/>
      <c r="L5" s="443" t="s">
        <v>94</v>
      </c>
      <c r="M5" s="443"/>
      <c r="N5" s="43">
        <f>E1_LST!D31</f>
        <v>8</v>
      </c>
      <c r="O5" s="443" t="s">
        <v>95</v>
      </c>
      <c r="P5" s="443"/>
      <c r="Q5" s="444" t="str">
        <f>E1_LST!F30</f>
        <v>dr M. Bzunek</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(4)'!G6</f>
        <v>I</v>
      </c>
      <c r="H7" s="182" t="s">
        <v>99</v>
      </c>
      <c r="I7" s="39">
        <f>'M (4)'!I6</f>
        <v>2</v>
      </c>
      <c r="J7" s="280" t="s">
        <v>384</v>
      </c>
      <c r="K7" s="281"/>
      <c r="L7" s="382" t="s">
        <v>100</v>
      </c>
      <c r="M7" s="383"/>
      <c r="N7" s="6" t="s">
        <v>101</v>
      </c>
      <c r="O7" s="452" t="s">
        <v>102</v>
      </c>
      <c r="P7" s="452"/>
      <c r="Q7" s="453" t="s">
        <v>103</v>
      </c>
      <c r="R7" s="453"/>
      <c r="S7" s="44">
        <f>E1_LST!G31</f>
        <v>32</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30.75" customHeight="1" x14ac:dyDescent="0.25">
      <c r="A14" s="445" t="s">
        <v>116</v>
      </c>
      <c r="B14" s="387" t="s">
        <v>758</v>
      </c>
      <c r="C14" s="388"/>
      <c r="D14" s="388"/>
      <c r="E14" s="388"/>
      <c r="F14" s="388"/>
      <c r="G14" s="388"/>
      <c r="H14" s="388"/>
      <c r="I14" s="388"/>
      <c r="J14" s="388"/>
      <c r="K14" s="388"/>
      <c r="L14" s="388"/>
      <c r="M14" s="389"/>
      <c r="N14" s="355" t="s">
        <v>298</v>
      </c>
      <c r="O14" s="356"/>
      <c r="P14" s="356"/>
      <c r="Q14" s="356"/>
      <c r="R14" s="356"/>
      <c r="S14" s="357"/>
    </row>
    <row r="15" spans="1:19" ht="30" customHeight="1" x14ac:dyDescent="0.25">
      <c r="A15" s="339"/>
      <c r="B15" s="318"/>
      <c r="C15" s="319"/>
      <c r="D15" s="319"/>
      <c r="E15" s="319"/>
      <c r="F15" s="319"/>
      <c r="G15" s="319"/>
      <c r="H15" s="319"/>
      <c r="I15" s="319"/>
      <c r="J15" s="319"/>
      <c r="K15" s="319"/>
      <c r="L15" s="319"/>
      <c r="M15" s="320"/>
      <c r="N15" s="352" t="s">
        <v>303</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759</v>
      </c>
      <c r="C19" s="316"/>
      <c r="D19" s="316"/>
      <c r="E19" s="316"/>
      <c r="F19" s="316"/>
      <c r="G19" s="316"/>
      <c r="H19" s="316"/>
      <c r="I19" s="316"/>
      <c r="J19" s="316"/>
      <c r="K19" s="316"/>
      <c r="L19" s="316"/>
      <c r="M19" s="317"/>
      <c r="N19" s="349" t="s">
        <v>298</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303</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hidden="1"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hidden="1"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30.75" customHeight="1" x14ac:dyDescent="0.25">
      <c r="A34" s="447" t="s">
        <v>117</v>
      </c>
      <c r="B34" s="387" t="s">
        <v>760</v>
      </c>
      <c r="C34" s="388"/>
      <c r="D34" s="388"/>
      <c r="E34" s="388"/>
      <c r="F34" s="388"/>
      <c r="G34" s="388"/>
      <c r="H34" s="388"/>
      <c r="I34" s="388"/>
      <c r="J34" s="388"/>
      <c r="K34" s="388"/>
      <c r="L34" s="388"/>
      <c r="M34" s="389"/>
      <c r="N34" s="355" t="s">
        <v>309</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t="s">
        <v>310</v>
      </c>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t="s">
        <v>761</v>
      </c>
      <c r="C39" s="316"/>
      <c r="D39" s="316"/>
      <c r="E39" s="316"/>
      <c r="F39" s="316"/>
      <c r="G39" s="316"/>
      <c r="H39" s="316"/>
      <c r="I39" s="316"/>
      <c r="J39" s="316"/>
      <c r="K39" s="316"/>
      <c r="L39" s="316"/>
      <c r="M39" s="317"/>
      <c r="N39" s="349" t="s">
        <v>309</v>
      </c>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t="s">
        <v>310</v>
      </c>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thickBot="1" x14ac:dyDescent="0.3">
      <c r="A43" s="448"/>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8"/>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8"/>
      <c r="B45" s="318"/>
      <c r="C45" s="319"/>
      <c r="D45" s="319"/>
      <c r="E45" s="319"/>
      <c r="F45" s="319"/>
      <c r="G45" s="319"/>
      <c r="H45" s="319"/>
      <c r="I45" s="319"/>
      <c r="J45" s="319"/>
      <c r="K45" s="319"/>
      <c r="L45" s="319"/>
      <c r="M45" s="320"/>
      <c r="N45" s="352"/>
      <c r="O45" s="353"/>
      <c r="P45" s="353"/>
      <c r="Q45" s="353"/>
      <c r="R45" s="353"/>
      <c r="S45" s="354"/>
    </row>
    <row r="46" spans="1:19" ht="15" hidden="1" customHeight="1" x14ac:dyDescent="0.25">
      <c r="A46" s="448"/>
      <c r="B46" s="318"/>
      <c r="C46" s="319"/>
      <c r="D46" s="319"/>
      <c r="E46" s="319"/>
      <c r="F46" s="319"/>
      <c r="G46" s="319"/>
      <c r="H46" s="319"/>
      <c r="I46" s="319"/>
      <c r="J46" s="319"/>
      <c r="K46" s="319"/>
      <c r="L46" s="319"/>
      <c r="M46" s="320"/>
      <c r="N46" s="352"/>
      <c r="O46" s="353"/>
      <c r="P46" s="353"/>
      <c r="Q46" s="353"/>
      <c r="R46" s="353"/>
      <c r="S46" s="354"/>
    </row>
    <row r="47" spans="1:19" ht="15" hidden="1"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hidden="1"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8"/>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8"/>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30" customHeight="1" x14ac:dyDescent="0.25">
      <c r="A54" s="445" t="s">
        <v>118</v>
      </c>
      <c r="B54" s="387" t="s">
        <v>762</v>
      </c>
      <c r="C54" s="388"/>
      <c r="D54" s="388"/>
      <c r="E54" s="388"/>
      <c r="F54" s="388"/>
      <c r="G54" s="388"/>
      <c r="H54" s="388"/>
      <c r="I54" s="388"/>
      <c r="J54" s="388"/>
      <c r="K54" s="388"/>
      <c r="L54" s="388"/>
      <c r="M54" s="389"/>
      <c r="N54" s="355" t="s">
        <v>324</v>
      </c>
      <c r="O54" s="356"/>
      <c r="P54" s="356"/>
      <c r="Q54" s="356"/>
      <c r="R54" s="356"/>
      <c r="S54" s="357"/>
    </row>
    <row r="55" spans="1:19" ht="30" customHeight="1" x14ac:dyDescent="0.25">
      <c r="A55" s="339"/>
      <c r="B55" s="318"/>
      <c r="C55" s="319"/>
      <c r="D55" s="319"/>
      <c r="E55" s="319"/>
      <c r="F55" s="319"/>
      <c r="G55" s="319"/>
      <c r="H55" s="319"/>
      <c r="I55" s="319"/>
      <c r="J55" s="319"/>
      <c r="K55" s="319"/>
      <c r="L55" s="319"/>
      <c r="M55" s="320"/>
      <c r="N55" s="352" t="s">
        <v>331</v>
      </c>
      <c r="O55" s="353"/>
      <c r="P55" s="353"/>
      <c r="Q55" s="353"/>
      <c r="R55" s="353"/>
      <c r="S55" s="354"/>
    </row>
    <row r="56" spans="1:19" ht="30"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763</v>
      </c>
      <c r="C59" s="316"/>
      <c r="D59" s="316"/>
      <c r="E59" s="316"/>
      <c r="F59" s="316"/>
      <c r="G59" s="316"/>
      <c r="H59" s="316"/>
      <c r="I59" s="316"/>
      <c r="J59" s="316"/>
      <c r="K59" s="316"/>
      <c r="L59" s="316"/>
      <c r="M59" s="317"/>
      <c r="N59" s="349" t="s">
        <v>322</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thickBot="1" x14ac:dyDescent="0.3">
      <c r="A68" s="446"/>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479" t="s">
        <v>121</v>
      </c>
      <c r="C71" s="480"/>
      <c r="D71" s="480"/>
      <c r="E71" s="480"/>
      <c r="F71" s="481"/>
      <c r="G71" s="330">
        <f>E1_LST!G31</f>
        <v>32</v>
      </c>
      <c r="H71" s="331"/>
      <c r="I71" s="332"/>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32</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10</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v>16</v>
      </c>
      <c r="H74" s="328"/>
      <c r="I74" s="329"/>
      <c r="J74" s="367"/>
      <c r="K74" s="337"/>
      <c r="L74" s="312" t="s">
        <v>155</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158</v>
      </c>
      <c r="M75" s="313"/>
      <c r="N75" s="313"/>
      <c r="O75" s="313"/>
      <c r="P75" s="313"/>
      <c r="Q75" s="313"/>
      <c r="R75" s="313"/>
      <c r="S75" s="314"/>
    </row>
    <row r="76" spans="1:19" ht="15" customHeight="1" x14ac:dyDescent="0.25">
      <c r="A76" s="339"/>
      <c r="B76" s="346" t="s">
        <v>127</v>
      </c>
      <c r="C76" s="347"/>
      <c r="D76" s="347"/>
      <c r="E76" s="347"/>
      <c r="F76" s="348"/>
      <c r="G76" s="327">
        <v>4</v>
      </c>
      <c r="H76" s="328"/>
      <c r="I76" s="329"/>
      <c r="J76" s="367"/>
      <c r="K76" s="337"/>
      <c r="L76" s="312" t="s">
        <v>177</v>
      </c>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177</v>
      </c>
      <c r="M83" s="313"/>
      <c r="N83" s="313"/>
      <c r="O83" s="313"/>
      <c r="P83" s="313"/>
      <c r="Q83" s="313"/>
      <c r="R83" s="313"/>
      <c r="S83" s="314"/>
    </row>
    <row r="84" spans="1:19" ht="15" customHeight="1" x14ac:dyDescent="0.25">
      <c r="A84" s="339"/>
      <c r="B84" s="340" t="s">
        <v>136</v>
      </c>
      <c r="C84" s="341"/>
      <c r="D84" s="341"/>
      <c r="E84" s="341"/>
      <c r="F84" s="342"/>
      <c r="G84" s="330">
        <f>E1_LST!H31</f>
        <v>168</v>
      </c>
      <c r="H84" s="331"/>
      <c r="I84" s="332"/>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200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76" t="s">
        <v>138</v>
      </c>
      <c r="C88" s="477"/>
      <c r="D88" s="477"/>
      <c r="E88" s="478"/>
      <c r="F88" s="476" t="str">
        <f>E1_LST!E31</f>
        <v>egzamin</v>
      </c>
      <c r="G88" s="477"/>
      <c r="H88" s="477"/>
      <c r="I88" s="478"/>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149</v>
      </c>
      <c r="C90" s="408"/>
      <c r="D90" s="408"/>
      <c r="E90" s="409"/>
      <c r="F90" s="410">
        <v>100</v>
      </c>
      <c r="G90" s="411"/>
      <c r="H90" s="411"/>
      <c r="I90" s="412"/>
      <c r="J90" s="431"/>
      <c r="K90" s="438"/>
      <c r="L90" s="324" t="s">
        <v>293</v>
      </c>
      <c r="M90" s="325"/>
      <c r="N90" s="325"/>
      <c r="O90" s="325"/>
      <c r="P90" s="325"/>
      <c r="Q90" s="325"/>
      <c r="R90" s="325"/>
      <c r="S90" s="326"/>
    </row>
    <row r="91" spans="1:19" ht="15" customHeight="1" x14ac:dyDescent="0.25">
      <c r="A91" s="427"/>
      <c r="B91" s="407"/>
      <c r="C91" s="408"/>
      <c r="D91" s="408"/>
      <c r="E91" s="409"/>
      <c r="F91" s="410"/>
      <c r="G91" s="411"/>
      <c r="H91" s="411"/>
      <c r="I91" s="412"/>
      <c r="J91" s="431"/>
      <c r="K91" s="438"/>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304.5" customHeight="1" x14ac:dyDescent="0.25">
      <c r="A98" s="420"/>
      <c r="B98" s="390" t="s">
        <v>427</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48.75" customHeight="1" x14ac:dyDescent="0.25">
      <c r="A100" s="420"/>
      <c r="B100" s="390" t="s">
        <v>476</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107.25" customHeight="1" x14ac:dyDescent="0.25">
      <c r="A102" s="420"/>
      <c r="B102" s="390" t="s">
        <v>477</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EKtNzQLkMxl6OLPKBqwMqvmYhVLGQ/0JMphQ2yL/gFkY41tPX8q0JJaEKQXXPAnCAcCbyb3OGmHyzwqnsceEng==" saltValue="Kz/K1AsF5JJMCUo6MPxgEQ==" spinCount="100000" sheet="1" objects="1" scenarios="1"/>
  <customSheetViews>
    <customSheetView guid="{2B25EEF0-7897-445A-813D-5229DF00C686}" scale="85" fitToPage="1" hiddenRows="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Gothic,Pogrubiony"&amp;12&amp;K05-047KARTA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1200-000000000000}">
      <formula1>PRAC_STUD</formula1>
    </dataValidation>
    <dataValidation type="list" allowBlank="1" showInputMessage="1" showErrorMessage="1" sqref="L72:L79" xr:uid="{00000000-0002-0000-1200-000001000000}">
      <formula1>METODY</formula1>
    </dataValidation>
    <dataValidation type="list" allowBlank="1" showInputMessage="1" showErrorMessage="1" sqref="L7" xr:uid="{00000000-0002-0000-1200-000002000000}">
      <formula1>STATUS</formula1>
    </dataValidation>
    <dataValidation type="list" allowBlank="1" showInputMessage="1" showErrorMessage="1" sqref="B90:E94" xr:uid="{00000000-0002-0000-1200-000003000000}">
      <formula1>ZAL</formula1>
    </dataValidation>
    <dataValidation type="list" allowBlank="1" showInputMessage="1" showErrorMessage="1" sqref="N54:S68" xr:uid="{00000000-0002-0000-1200-000004000000}">
      <formula1>KEK_E1</formula1>
    </dataValidation>
    <dataValidation type="list" allowBlank="1" showInputMessage="1" showErrorMessage="1" sqref="N34:S53" xr:uid="{00000000-0002-0000-1200-000005000000}">
      <formula1>KEU_E1</formula1>
    </dataValidation>
    <dataValidation type="list" allowBlank="1" showInputMessage="1" showErrorMessage="1" sqref="N14:S33" xr:uid="{00000000-0002-0000-1200-000006000000}">
      <formula1>KEW_E1</formula1>
    </dataValidation>
  </dataValidations>
  <hyperlinks>
    <hyperlink ref="O13" r:id="rId2" xr:uid="{27CFC7D1-DE8B-44D4-B4A7-0BC183487801}"/>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Gothic,Pogrubiony"&amp;12&amp;K05-047KARTA KURSU&amp;R&amp;G</oddHeader>
  </headerFooter>
  <rowBreaks count="1" manualBreakCount="1">
    <brk id="68" max="16383" man="1"/>
  </rowBreaks>
  <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tabColor rgb="FFD5D5FF"/>
    <pageSetUpPr fitToPage="1"/>
  </sheetPr>
  <dimension ref="A1:S29"/>
  <sheetViews>
    <sheetView showGridLines="0" zoomScaleNormal="100" zoomScaleSheetLayoutView="100" workbookViewId="0">
      <selection sqref="A1:B1"/>
    </sheetView>
  </sheetViews>
  <sheetFormatPr defaultColWidth="8.7109375" defaultRowHeight="15" x14ac:dyDescent="0.25"/>
  <cols>
    <col min="1" max="1" width="16.7109375" style="143" customWidth="1"/>
    <col min="2" max="3" width="10.7109375" style="143" customWidth="1"/>
    <col min="4" max="5" width="20.7109375" style="143" customWidth="1"/>
    <col min="6" max="9" width="10.7109375" style="143" customWidth="1"/>
    <col min="10" max="10" width="20.7109375" style="143" customWidth="1"/>
    <col min="11" max="17" width="10.7109375" style="143" customWidth="1"/>
    <col min="18" max="18" width="11.28515625" style="143" customWidth="1"/>
    <col min="19" max="19" width="10.7109375" style="143" customWidth="1"/>
    <col min="20" max="16384" width="8.7109375" style="143"/>
  </cols>
  <sheetData>
    <row r="1" spans="1:19" ht="26.25" thickBot="1" x14ac:dyDescent="0.3">
      <c r="A1" s="300" t="str">
        <f>E1_LST!B2</f>
        <v>2020/2021</v>
      </c>
      <c r="B1" s="301"/>
      <c r="C1" s="34"/>
      <c r="D1" s="1"/>
    </row>
    <row r="2" spans="1:19" ht="10.15" customHeight="1" thickBot="1" x14ac:dyDescent="0.3"/>
    <row r="3" spans="1:19" ht="39" customHeight="1" thickBot="1" x14ac:dyDescent="0.3">
      <c r="A3" s="302" t="s">
        <v>92</v>
      </c>
      <c r="B3" s="303"/>
      <c r="C3" s="268" t="str">
        <f>E1_LST!B10</f>
        <v>Moduł E1/1</v>
      </c>
      <c r="D3" s="304"/>
      <c r="E3" s="304"/>
      <c r="F3" s="269"/>
      <c r="G3" s="2"/>
      <c r="H3" s="2"/>
      <c r="I3" s="2"/>
      <c r="J3" s="2"/>
      <c r="K3" s="2"/>
      <c r="L3" s="3"/>
      <c r="M3" s="3"/>
      <c r="N3" s="3"/>
      <c r="O3" s="3"/>
      <c r="P3" s="3"/>
      <c r="Q3" s="3"/>
    </row>
    <row r="4" spans="1:19" s="144" customFormat="1" ht="39.75" customHeight="1" thickBot="1" x14ac:dyDescent="0.3">
      <c r="A4" s="277" t="s">
        <v>93</v>
      </c>
      <c r="B4" s="277"/>
      <c r="C4" s="294" t="str">
        <f>E1_LST!C10</f>
        <v>Biznes w działaniu</v>
      </c>
      <c r="D4" s="295"/>
      <c r="E4" s="295"/>
      <c r="F4" s="295"/>
      <c r="G4" s="295"/>
      <c r="H4" s="295"/>
      <c r="I4" s="295"/>
      <c r="J4" s="296"/>
      <c r="K4" s="299" t="s">
        <v>94</v>
      </c>
      <c r="L4" s="299"/>
      <c r="M4" s="183">
        <f>E1_LST!D10</f>
        <v>17</v>
      </c>
      <c r="N4" s="297" t="s">
        <v>95</v>
      </c>
      <c r="O4" s="298"/>
      <c r="P4" s="291" t="str">
        <f>E1_LST!F10</f>
        <v>prof. A. Zelek</v>
      </c>
      <c r="Q4" s="292"/>
      <c r="R4" s="293"/>
    </row>
    <row r="5" spans="1:19" s="146" customFormat="1" ht="10.15" customHeight="1" thickBot="1" x14ac:dyDescent="0.3">
      <c r="A5" s="276"/>
      <c r="B5" s="276"/>
      <c r="C5" s="276"/>
      <c r="D5" s="276"/>
      <c r="E5" s="276"/>
      <c r="F5" s="276"/>
      <c r="G5" s="276"/>
      <c r="H5" s="276"/>
      <c r="I5" s="276"/>
      <c r="J5" s="276"/>
      <c r="K5" s="276"/>
      <c r="L5" s="276"/>
      <c r="M5" s="276"/>
      <c r="N5" s="276"/>
      <c r="O5" s="276"/>
      <c r="P5" s="276"/>
      <c r="Q5" s="276"/>
      <c r="R5" s="276"/>
    </row>
    <row r="6" spans="1:19" s="144" customFormat="1" ht="43.35" customHeight="1" thickBot="1" x14ac:dyDescent="0.3">
      <c r="A6" s="277" t="s">
        <v>96</v>
      </c>
      <c r="B6" s="277"/>
      <c r="C6" s="268" t="str">
        <f>E1_LST!B3</f>
        <v>EKONOMIA</v>
      </c>
      <c r="D6" s="269"/>
      <c r="E6" s="5" t="str">
        <f>E1_LST!B4</f>
        <v>I stopnia</v>
      </c>
      <c r="F6" s="181" t="s">
        <v>97</v>
      </c>
      <c r="G6" s="39" t="s">
        <v>98</v>
      </c>
      <c r="H6" s="181" t="s">
        <v>99</v>
      </c>
      <c r="I6" s="39">
        <v>1</v>
      </c>
      <c r="J6" s="6" t="s">
        <v>291</v>
      </c>
      <c r="K6" s="278" t="s">
        <v>100</v>
      </c>
      <c r="L6" s="278"/>
      <c r="M6" s="279" t="s">
        <v>101</v>
      </c>
      <c r="N6" s="279"/>
      <c r="O6" s="183" t="s">
        <v>102</v>
      </c>
      <c r="P6" s="280" t="s">
        <v>103</v>
      </c>
      <c r="Q6" s="281"/>
      <c r="R6" s="183">
        <f>E1_LST!G10</f>
        <v>68</v>
      </c>
    </row>
    <row r="7" spans="1:19" ht="10.15" customHeight="1" thickBot="1" x14ac:dyDescent="0.3">
      <c r="B7" s="7"/>
      <c r="C7" s="7"/>
      <c r="D7" s="7"/>
      <c r="E7" s="7"/>
      <c r="F7" s="7"/>
      <c r="G7" s="7"/>
      <c r="H7" s="7"/>
      <c r="I7" s="7"/>
      <c r="J7" s="7"/>
      <c r="K7" s="7"/>
      <c r="L7" s="7"/>
      <c r="M7" s="8"/>
      <c r="N7" s="7"/>
      <c r="O7" s="7"/>
      <c r="P7" s="7"/>
      <c r="Q7" s="7"/>
    </row>
    <row r="8" spans="1:19" ht="15" customHeight="1" x14ac:dyDescent="0.25">
      <c r="A8" s="262"/>
      <c r="B8" s="263"/>
      <c r="C8" s="263"/>
      <c r="D8" s="263"/>
      <c r="E8" s="263"/>
      <c r="F8" s="263"/>
      <c r="G8" s="263"/>
      <c r="H8" s="263"/>
      <c r="I8" s="263"/>
      <c r="J8" s="263"/>
      <c r="K8" s="263"/>
      <c r="L8" s="263"/>
      <c r="M8" s="263"/>
      <c r="N8" s="263"/>
      <c r="O8" s="263"/>
      <c r="P8" s="263"/>
      <c r="Q8" s="263"/>
      <c r="R8" s="264"/>
      <c r="S8" s="144"/>
    </row>
    <row r="9" spans="1:19" ht="30" customHeight="1" x14ac:dyDescent="0.25">
      <c r="A9" s="265" t="s">
        <v>104</v>
      </c>
      <c r="B9" s="266"/>
      <c r="C9" s="266"/>
      <c r="D9" s="266"/>
      <c r="E9" s="266"/>
      <c r="F9" s="266"/>
      <c r="G9" s="266"/>
      <c r="H9" s="266"/>
      <c r="I9" s="266"/>
      <c r="J9" s="266"/>
      <c r="K9" s="266"/>
      <c r="L9" s="266"/>
      <c r="M9" s="266"/>
      <c r="N9" s="266"/>
      <c r="O9" s="266"/>
      <c r="P9" s="266"/>
      <c r="Q9" s="266"/>
      <c r="R9" s="267"/>
    </row>
    <row r="10" spans="1:19" ht="15" customHeight="1" x14ac:dyDescent="0.25">
      <c r="A10" s="282" t="s">
        <v>444</v>
      </c>
      <c r="B10" s="283"/>
      <c r="C10" s="283"/>
      <c r="D10" s="283"/>
      <c r="E10" s="283"/>
      <c r="F10" s="283"/>
      <c r="G10" s="283"/>
      <c r="H10" s="283"/>
      <c r="I10" s="283"/>
      <c r="J10" s="283"/>
      <c r="K10" s="283"/>
      <c r="L10" s="283"/>
      <c r="M10" s="283"/>
      <c r="N10" s="283"/>
      <c r="O10" s="283"/>
      <c r="P10" s="283"/>
      <c r="Q10" s="283"/>
      <c r="R10" s="284"/>
    </row>
    <row r="11" spans="1:19" ht="100.15" customHeight="1" thickBot="1" x14ac:dyDescent="0.3">
      <c r="A11" s="285" t="s">
        <v>458</v>
      </c>
      <c r="B11" s="286"/>
      <c r="C11" s="286"/>
      <c r="D11" s="286"/>
      <c r="E11" s="286"/>
      <c r="F11" s="286"/>
      <c r="G11" s="286"/>
      <c r="H11" s="286"/>
      <c r="I11" s="286"/>
      <c r="J11" s="286"/>
      <c r="K11" s="286"/>
      <c r="L11" s="286"/>
      <c r="M11" s="286"/>
      <c r="N11" s="286"/>
      <c r="O11" s="286"/>
      <c r="P11" s="286"/>
      <c r="Q11" s="286"/>
      <c r="R11" s="287"/>
    </row>
    <row r="12" spans="1:19" ht="10.15" customHeight="1" thickBot="1" x14ac:dyDescent="0.3">
      <c r="A12" s="248"/>
      <c r="B12" s="248"/>
      <c r="C12" s="248"/>
      <c r="D12" s="248"/>
      <c r="E12" s="248"/>
      <c r="F12" s="248"/>
      <c r="G12" s="248"/>
      <c r="H12" s="248"/>
      <c r="I12" s="248"/>
      <c r="J12" s="248"/>
      <c r="K12" s="248"/>
      <c r="L12" s="248"/>
      <c r="M12" s="248"/>
      <c r="N12" s="248"/>
      <c r="O12" s="248"/>
      <c r="P12" s="248"/>
      <c r="Q12" s="248"/>
      <c r="R12" s="248"/>
    </row>
    <row r="13" spans="1:19" ht="15" customHeight="1" x14ac:dyDescent="0.25">
      <c r="A13" s="178"/>
      <c r="B13" s="179"/>
      <c r="C13" s="179"/>
      <c r="D13" s="179"/>
      <c r="E13" s="179"/>
      <c r="F13" s="179"/>
      <c r="G13" s="179"/>
      <c r="H13" s="179"/>
      <c r="I13" s="179"/>
      <c r="J13" s="179"/>
      <c r="K13" s="179"/>
      <c r="L13" s="179"/>
      <c r="M13" s="179"/>
      <c r="N13" s="179"/>
      <c r="O13" s="179"/>
      <c r="P13" s="179"/>
      <c r="Q13" s="179"/>
      <c r="R13" s="180"/>
      <c r="S13" s="144"/>
    </row>
    <row r="14" spans="1:19" ht="30" customHeight="1" x14ac:dyDescent="0.25">
      <c r="A14" s="265" t="s">
        <v>106</v>
      </c>
      <c r="B14" s="266"/>
      <c r="C14" s="266"/>
      <c r="D14" s="266"/>
      <c r="E14" s="266"/>
      <c r="F14" s="266"/>
      <c r="G14" s="266"/>
      <c r="H14" s="266"/>
      <c r="I14" s="266"/>
      <c r="J14" s="266"/>
      <c r="K14" s="266"/>
      <c r="L14" s="266"/>
      <c r="M14" s="266"/>
      <c r="N14" s="266"/>
      <c r="O14" s="266"/>
      <c r="P14" s="266"/>
      <c r="Q14" s="266"/>
      <c r="R14" s="267"/>
    </row>
    <row r="15" spans="1:19" s="147" customFormat="1" ht="15" customHeight="1" x14ac:dyDescent="0.25">
      <c r="A15" s="256" t="s">
        <v>199</v>
      </c>
      <c r="B15" s="257"/>
      <c r="C15" s="257"/>
      <c r="D15" s="257"/>
      <c r="E15" s="257"/>
      <c r="F15" s="257"/>
      <c r="G15" s="257"/>
      <c r="H15" s="257"/>
      <c r="I15" s="257"/>
      <c r="J15" s="257"/>
      <c r="K15" s="257"/>
      <c r="L15" s="257"/>
      <c r="M15" s="257"/>
      <c r="N15" s="257"/>
      <c r="O15" s="257"/>
      <c r="P15" s="257"/>
      <c r="Q15" s="257"/>
      <c r="R15" s="258"/>
    </row>
    <row r="16" spans="1:19" ht="48.75" customHeight="1" thickBot="1" x14ac:dyDescent="0.3">
      <c r="A16" s="259" t="s">
        <v>388</v>
      </c>
      <c r="B16" s="260"/>
      <c r="C16" s="260"/>
      <c r="D16" s="260"/>
      <c r="E16" s="260"/>
      <c r="F16" s="260"/>
      <c r="G16" s="260"/>
      <c r="H16" s="260"/>
      <c r="I16" s="260"/>
      <c r="J16" s="260"/>
      <c r="K16" s="260"/>
      <c r="L16" s="260"/>
      <c r="M16" s="260"/>
      <c r="N16" s="260"/>
      <c r="O16" s="260"/>
      <c r="P16" s="260"/>
      <c r="Q16" s="260"/>
      <c r="R16" s="261"/>
    </row>
    <row r="17" spans="1:19" ht="10.15" customHeight="1" thickBot="1" x14ac:dyDescent="0.3">
      <c r="A17" s="248"/>
      <c r="B17" s="248"/>
      <c r="C17" s="248"/>
      <c r="D17" s="248"/>
      <c r="E17" s="248"/>
      <c r="F17" s="248"/>
      <c r="G17" s="248"/>
      <c r="H17" s="248"/>
      <c r="I17" s="248"/>
      <c r="J17" s="248"/>
      <c r="K17" s="248"/>
      <c r="L17" s="248"/>
      <c r="M17" s="248"/>
      <c r="N17" s="248"/>
      <c r="O17" s="248"/>
      <c r="P17" s="248"/>
      <c r="Q17" s="248"/>
      <c r="R17" s="248"/>
    </row>
    <row r="18" spans="1:19" ht="15" customHeight="1" x14ac:dyDescent="0.25">
      <c r="A18" s="262"/>
      <c r="B18" s="263"/>
      <c r="C18" s="263"/>
      <c r="D18" s="263"/>
      <c r="E18" s="263"/>
      <c r="F18" s="263"/>
      <c r="G18" s="263"/>
      <c r="H18" s="263"/>
      <c r="I18" s="263"/>
      <c r="J18" s="263"/>
      <c r="K18" s="263"/>
      <c r="L18" s="263"/>
      <c r="M18" s="263"/>
      <c r="N18" s="263"/>
      <c r="O18" s="263"/>
      <c r="P18" s="263"/>
      <c r="Q18" s="263"/>
      <c r="R18" s="264"/>
      <c r="S18" s="144"/>
    </row>
    <row r="19" spans="1:19" ht="30" customHeight="1" x14ac:dyDescent="0.25">
      <c r="A19" s="265" t="s">
        <v>107</v>
      </c>
      <c r="B19" s="266"/>
      <c r="C19" s="266"/>
      <c r="D19" s="266"/>
      <c r="E19" s="266"/>
      <c r="F19" s="266"/>
      <c r="G19" s="266"/>
      <c r="H19" s="266"/>
      <c r="I19" s="266"/>
      <c r="J19" s="266"/>
      <c r="K19" s="266"/>
      <c r="L19" s="266"/>
      <c r="M19" s="266"/>
      <c r="N19" s="266"/>
      <c r="O19" s="266"/>
      <c r="P19" s="266"/>
      <c r="Q19" s="266"/>
      <c r="R19" s="267"/>
    </row>
    <row r="20" spans="1:19" ht="15" customHeight="1" x14ac:dyDescent="0.25">
      <c r="A20" s="256" t="s">
        <v>445</v>
      </c>
      <c r="B20" s="257"/>
      <c r="C20" s="257"/>
      <c r="D20" s="257"/>
      <c r="E20" s="257"/>
      <c r="F20" s="257"/>
      <c r="G20" s="257"/>
      <c r="H20" s="257"/>
      <c r="I20" s="257"/>
      <c r="J20" s="257"/>
      <c r="K20" s="257"/>
      <c r="L20" s="257"/>
      <c r="M20" s="257"/>
      <c r="N20" s="257"/>
      <c r="O20" s="257"/>
      <c r="P20" s="257"/>
      <c r="Q20" s="257"/>
      <c r="R20" s="258"/>
    </row>
    <row r="21" spans="1:19" ht="40.15" customHeight="1" x14ac:dyDescent="0.25">
      <c r="A21" s="249" t="s">
        <v>448</v>
      </c>
      <c r="B21" s="250"/>
      <c r="C21" s="250"/>
      <c r="D21" s="250"/>
      <c r="E21" s="251"/>
      <c r="F21" s="252" t="s">
        <v>449</v>
      </c>
      <c r="G21" s="253"/>
      <c r="H21" s="253"/>
      <c r="I21" s="253"/>
      <c r="J21" s="253"/>
      <c r="K21" s="255"/>
      <c r="L21" s="252" t="s">
        <v>450</v>
      </c>
      <c r="M21" s="253"/>
      <c r="N21" s="253"/>
      <c r="O21" s="253"/>
      <c r="P21" s="253"/>
      <c r="Q21" s="253"/>
      <c r="R21" s="254"/>
    </row>
    <row r="22" spans="1:19" ht="127.5" customHeight="1" thickBot="1" x14ac:dyDescent="0.3">
      <c r="A22" s="288" t="s">
        <v>389</v>
      </c>
      <c r="B22" s="289"/>
      <c r="C22" s="289"/>
      <c r="D22" s="289"/>
      <c r="E22" s="289"/>
      <c r="F22" s="289" t="s">
        <v>446</v>
      </c>
      <c r="G22" s="289"/>
      <c r="H22" s="289"/>
      <c r="I22" s="289"/>
      <c r="J22" s="289"/>
      <c r="K22" s="289"/>
      <c r="L22" s="289" t="s">
        <v>447</v>
      </c>
      <c r="M22" s="289"/>
      <c r="N22" s="289"/>
      <c r="O22" s="289"/>
      <c r="P22" s="289"/>
      <c r="Q22" s="289"/>
      <c r="R22" s="290"/>
    </row>
    <row r="23" spans="1:19" ht="10.15" customHeight="1" thickBot="1" x14ac:dyDescent="0.3">
      <c r="A23" s="248"/>
      <c r="B23" s="248"/>
      <c r="C23" s="248"/>
      <c r="D23" s="248"/>
      <c r="E23" s="248"/>
      <c r="F23" s="248"/>
      <c r="G23" s="248"/>
      <c r="H23" s="248"/>
      <c r="I23" s="248"/>
      <c r="J23" s="248"/>
      <c r="K23" s="248"/>
      <c r="L23" s="248"/>
      <c r="M23" s="248"/>
      <c r="N23" s="248"/>
      <c r="O23" s="248"/>
      <c r="P23" s="248"/>
      <c r="Q23" s="248"/>
      <c r="R23" s="248"/>
    </row>
    <row r="24" spans="1:19" ht="15" customHeight="1" x14ac:dyDescent="0.25">
      <c r="A24" s="35"/>
      <c r="B24" s="36"/>
      <c r="C24" s="36"/>
      <c r="D24" s="36"/>
      <c r="E24" s="36"/>
      <c r="F24" s="36"/>
      <c r="G24" s="36"/>
      <c r="H24" s="36"/>
      <c r="I24" s="36"/>
      <c r="J24" s="36"/>
      <c r="K24" s="36"/>
      <c r="L24" s="36"/>
      <c r="M24" s="36"/>
      <c r="N24" s="36"/>
      <c r="O24" s="36"/>
      <c r="P24" s="36"/>
      <c r="Q24" s="36"/>
      <c r="R24" s="37"/>
    </row>
    <row r="25" spans="1:19" ht="20.100000000000001" customHeight="1" x14ac:dyDescent="0.25">
      <c r="A25" s="210" t="s">
        <v>109</v>
      </c>
      <c r="B25" s="211"/>
      <c r="C25" s="211"/>
      <c r="D25" s="211"/>
      <c r="E25" s="211"/>
      <c r="F25" s="211"/>
      <c r="G25" s="211"/>
      <c r="H25" s="211"/>
      <c r="I25" s="211"/>
      <c r="J25" s="211"/>
      <c r="K25" s="211"/>
      <c r="L25" s="211"/>
      <c r="M25" s="211"/>
      <c r="N25" s="211"/>
      <c r="O25" s="211"/>
      <c r="P25" s="211"/>
      <c r="Q25" s="211"/>
      <c r="R25" s="212"/>
    </row>
    <row r="26" spans="1:19" ht="25.15" customHeight="1" x14ac:dyDescent="0.25">
      <c r="A26" s="26" t="s">
        <v>110</v>
      </c>
      <c r="B26" s="213" t="str">
        <f>E1_LST!B10</f>
        <v>Moduł E1/1</v>
      </c>
      <c r="C26" s="214"/>
      <c r="D26" s="32" t="str">
        <f>E1_LST!B11</f>
        <v>Kurs 1.1.</v>
      </c>
      <c r="E26" s="105" t="str">
        <f>E1_LST!B10</f>
        <v>Moduł E1/1</v>
      </c>
      <c r="F26" s="221" t="str">
        <f>E1_LST!B12</f>
        <v>Kurs 1.2.</v>
      </c>
      <c r="G26" s="222"/>
      <c r="H26" s="229" t="str">
        <f>E1_LST!B10</f>
        <v>Moduł E1/1</v>
      </c>
      <c r="I26" s="230"/>
      <c r="J26" s="33" t="str">
        <f>E1_LST!B13</f>
        <v>Kurs 1.3.</v>
      </c>
      <c r="K26" s="237" t="str">
        <f>E1_LST!B10</f>
        <v>Moduł E1/1</v>
      </c>
      <c r="L26" s="238"/>
      <c r="M26" s="237" t="str">
        <f>E1_LST!B14</f>
        <v>Kurs 1.4.</v>
      </c>
      <c r="N26" s="238"/>
      <c r="O26" s="239" t="str">
        <f>E1_LST!B10</f>
        <v>Moduł E1/1</v>
      </c>
      <c r="P26" s="240"/>
      <c r="Q26" s="239" t="str">
        <f>E1_LST!B15</f>
        <v>Kurs 1.5.</v>
      </c>
      <c r="R26" s="241"/>
    </row>
    <row r="27" spans="1:19" s="106" customFormat="1" ht="59.25" customHeight="1" x14ac:dyDescent="0.25">
      <c r="A27" s="26" t="s">
        <v>111</v>
      </c>
      <c r="B27" s="218" t="str">
        <f>E1_LST!C11</f>
        <v>Projekt Przedsiębiorstwo - warsztat</v>
      </c>
      <c r="C27" s="219"/>
      <c r="D27" s="220"/>
      <c r="E27" s="223" t="str">
        <f>E1_LST!C12</f>
        <v>Gra symulacyjna</v>
      </c>
      <c r="F27" s="224"/>
      <c r="G27" s="225"/>
      <c r="H27" s="231" t="str">
        <f>E1_LST!C13</f>
        <v>Realne problemy ekonomii - warsztat</v>
      </c>
      <c r="I27" s="232"/>
      <c r="J27" s="233"/>
      <c r="K27" s="242" t="str">
        <f>E1_LST!C14</f>
        <v>Prawa autorskie i ochrona własności intelektualnej</v>
      </c>
      <c r="L27" s="243"/>
      <c r="M27" s="243"/>
      <c r="N27" s="244"/>
      <c r="O27" s="245" t="str">
        <f>E1_LST!C15</f>
        <v>Prawo w biznesie</v>
      </c>
      <c r="P27" s="246"/>
      <c r="Q27" s="246"/>
      <c r="R27" s="247"/>
    </row>
    <row r="28" spans="1:19" s="106" customFormat="1" ht="30" customHeight="1" thickBot="1" x14ac:dyDescent="0.3">
      <c r="A28" s="38" t="s">
        <v>112</v>
      </c>
      <c r="B28" s="215">
        <f>E1_LST!D11</f>
        <v>8</v>
      </c>
      <c r="C28" s="216"/>
      <c r="D28" s="217"/>
      <c r="E28" s="226">
        <f>E1_LST!D12</f>
        <v>1</v>
      </c>
      <c r="F28" s="227"/>
      <c r="G28" s="228"/>
      <c r="H28" s="234">
        <f>E1_LST!D13</f>
        <v>2</v>
      </c>
      <c r="I28" s="235"/>
      <c r="J28" s="236"/>
      <c r="K28" s="270">
        <f>E1_LST!D14</f>
        <v>2</v>
      </c>
      <c r="L28" s="271"/>
      <c r="M28" s="271"/>
      <c r="N28" s="272"/>
      <c r="O28" s="273">
        <f>E1_LST!D15</f>
        <v>4</v>
      </c>
      <c r="P28" s="274"/>
      <c r="Q28" s="274"/>
      <c r="R28" s="275"/>
    </row>
    <row r="29" spans="1:19" s="106" customFormat="1" ht="34.5" hidden="1" customHeight="1" thickBot="1" x14ac:dyDescent="0.3">
      <c r="A29" s="148"/>
      <c r="B29" s="149"/>
      <c r="C29" s="150" t="s">
        <v>452</v>
      </c>
      <c r="D29" s="151"/>
      <c r="E29" s="152"/>
      <c r="F29" s="153" t="s">
        <v>452</v>
      </c>
      <c r="G29" s="154"/>
      <c r="H29" s="155"/>
      <c r="I29" s="156" t="s">
        <v>452</v>
      </c>
      <c r="J29" s="157"/>
      <c r="K29" s="158"/>
      <c r="L29" s="159" t="s">
        <v>452</v>
      </c>
      <c r="M29" s="160"/>
      <c r="N29" s="161"/>
      <c r="O29" s="162"/>
      <c r="P29" s="163" t="s">
        <v>452</v>
      </c>
      <c r="Q29" s="164"/>
      <c r="R29" s="165"/>
    </row>
  </sheetData>
  <sheetProtection algorithmName="SHA-512" hashValue="QMso49+h5hXPxE3LqHPbpLhvv2X8iMV6sS8XCKTMzu4fMk7BYPe2fY+Mb+/eHA43IaKtA81jUZjGIsPbg3wjjQ==" saltValue="M1dr/fkHoJ4GulLZUfrEVg==" spinCount="100000" sheet="1" objects="1" scenarios="1"/>
  <customSheetViews>
    <customSheetView guid="{2B25EEF0-7897-445A-813D-5229DF00C686}" scale="85" showGridLines="0" fitToPage="1">
      <selection sqref="A1:B1"/>
      <pageMargins left="0.70866141732283472" right="0.70866141732283472" top="0.74803149606299213" bottom="0.74803149606299213" header="0.31496062992125984" footer="0.31496062992125984"/>
      <printOptions horizontalCentered="1"/>
      <pageSetup paperSize="9" scale="56" orientation="landscape" r:id="rId1"/>
      <headerFooter>
        <oddHeader>&amp;C&amp;"Century Gothic,Pogrubiony"&amp;12&amp;K05-045KARTA MODUŁU&amp;R&amp;G</oddHeader>
      </headerFooter>
    </customSheetView>
  </customSheetViews>
  <mergeCells count="51">
    <mergeCell ref="P4:R4"/>
    <mergeCell ref="C4:J4"/>
    <mergeCell ref="N4:O4"/>
    <mergeCell ref="K4:L4"/>
    <mergeCell ref="A1:B1"/>
    <mergeCell ref="A3:B3"/>
    <mergeCell ref="A4:B4"/>
    <mergeCell ref="C3:F3"/>
    <mergeCell ref="C6:D6"/>
    <mergeCell ref="K28:N28"/>
    <mergeCell ref="O28:R28"/>
    <mergeCell ref="A5:R5"/>
    <mergeCell ref="A6:B6"/>
    <mergeCell ref="K6:L6"/>
    <mergeCell ref="M6:N6"/>
    <mergeCell ref="P6:Q6"/>
    <mergeCell ref="A8:R8"/>
    <mergeCell ref="A9:R9"/>
    <mergeCell ref="A10:R10"/>
    <mergeCell ref="A11:R11"/>
    <mergeCell ref="A14:R14"/>
    <mergeCell ref="A22:E22"/>
    <mergeCell ref="F22:K22"/>
    <mergeCell ref="L22:R22"/>
    <mergeCell ref="A23:R23"/>
    <mergeCell ref="A16:R16"/>
    <mergeCell ref="A18:R18"/>
    <mergeCell ref="A19:R19"/>
    <mergeCell ref="A20:R20"/>
    <mergeCell ref="A17:R17"/>
    <mergeCell ref="A12:R12"/>
    <mergeCell ref="A21:E21"/>
    <mergeCell ref="L21:R21"/>
    <mergeCell ref="F21:K21"/>
    <mergeCell ref="A15:R15"/>
    <mergeCell ref="A25:R25"/>
    <mergeCell ref="B26:C26"/>
    <mergeCell ref="B28:D28"/>
    <mergeCell ref="B27:D27"/>
    <mergeCell ref="F26:G26"/>
    <mergeCell ref="E27:G27"/>
    <mergeCell ref="E28:G28"/>
    <mergeCell ref="H26:I26"/>
    <mergeCell ref="H27:J27"/>
    <mergeCell ref="H28:J28"/>
    <mergeCell ref="K26:L26"/>
    <mergeCell ref="M26:N26"/>
    <mergeCell ref="O26:P26"/>
    <mergeCell ref="Q26:R26"/>
    <mergeCell ref="K27:N27"/>
    <mergeCell ref="O27:R27"/>
  </mergeCells>
  <dataValidations disablePrompts="1" count="2">
    <dataValidation type="list" allowBlank="1" showInputMessage="1" showErrorMessage="1" sqref="K6:L6" xr:uid="{00000000-0002-0000-0100-000000000000}">
      <formula1>STATUS</formula1>
    </dataValidation>
    <dataValidation type="textLength" allowBlank="1" showInputMessage="1" showErrorMessage="1" errorTitle="ilość znaków" error="treść powinna mieć pomiędzy 20 a 1100 znaków" sqref="A11:R11" xr:uid="{00000000-0002-0000-0100-000001000000}">
      <formula1>20</formula1>
      <formula2>1200</formula2>
    </dataValidation>
  </dataValidations>
  <hyperlinks>
    <hyperlink ref="F29" location="'1.2'!A1" tooltip="-&gt; idź do karty kursu" display="→  PRZEJDŹ DO KURSU" xr:uid="{0ACC7FCF-2248-4514-AEC1-525392D3C935}"/>
    <hyperlink ref="L29" location="'1.4'!A1" tooltip="-&gt; idź do karty kursu" display="→  PRZEJDŹ DO KURSU" xr:uid="{C9932FC5-C24D-4E92-A3B6-F44C5E0182B2}"/>
    <hyperlink ref="P29" location="'1.5'!A1" tooltip="-&gt; idź do karty kursu" display="→  PRZEJDŹ DO KURSU" xr:uid="{BD9EB5D0-3B7D-439A-BDC6-EA8D52240728}"/>
    <hyperlink ref="C29" location="'1.1. '!A1" tooltip="-&gt; idź do karty kursu" display="→  PRZEJDŹ DO KURSU" xr:uid="{F6E6D160-D452-4975-ABA0-A48AF6A8F085}"/>
    <hyperlink ref="I29" location="'1.3'!A1" tooltip="-&gt; idź do karty kursu" display="→  PRZEJDŹ DO KURSU" xr:uid="{37341488-63F4-4CAC-8A62-4396B9E6FFF9}"/>
  </hyperlinks>
  <printOptions horizontalCentered="1"/>
  <pageMargins left="0.70866141732283472" right="0.70866141732283472" top="0.74803149606299213" bottom="0.74803149606299213" header="0.31496062992125984" footer="0.31496062992125984"/>
  <pageSetup paperSize="9" scale="56" orientation="landscape" r:id="rId2"/>
  <headerFooter>
    <oddHeader>&amp;C&amp;"Century Gothic,Pogrubiony"&amp;12&amp;K05-045KARTA MODUŁU&amp;R&amp;G</oddHeader>
  </headerFooter>
  <ignoredErrors>
    <ignoredError sqref="M26" formula="1"/>
  </ignoredErrors>
  <drawing r:id="rId3"/>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1">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E1_LST!B30</f>
        <v>Moduł E1/4</v>
      </c>
      <c r="B3" s="374"/>
      <c r="C3" s="374"/>
      <c r="D3" s="378" t="str">
        <f>E1_LST!C30</f>
        <v>Metody ilościowe w biznesie</v>
      </c>
      <c r="E3" s="379"/>
      <c r="F3" s="379"/>
      <c r="G3" s="379"/>
      <c r="H3" s="379"/>
      <c r="I3" s="380"/>
      <c r="J3" s="2"/>
      <c r="K3" s="2"/>
      <c r="L3" s="3"/>
      <c r="M3" s="3"/>
      <c r="N3" s="3"/>
      <c r="O3" s="3"/>
      <c r="P3" s="3"/>
      <c r="Q3" s="3"/>
      <c r="R3" s="3"/>
    </row>
    <row r="4" spans="1:19" ht="18.75" thickBot="1" x14ac:dyDescent="0.3">
      <c r="A4" s="440" t="s">
        <v>110</v>
      </c>
      <c r="B4" s="440"/>
      <c r="C4" s="440"/>
      <c r="D4" s="375" t="str">
        <f>E1_LST!B32</f>
        <v>Kurs 4.2.</v>
      </c>
      <c r="E4" s="376"/>
      <c r="F4" s="376"/>
      <c r="G4" s="376"/>
      <c r="H4" s="376"/>
      <c r="I4" s="377"/>
      <c r="J4" s="2"/>
      <c r="K4" s="2"/>
      <c r="L4" s="3"/>
      <c r="M4" s="3"/>
      <c r="N4" s="3"/>
      <c r="O4" s="3"/>
      <c r="P4" s="3"/>
      <c r="Q4" s="3"/>
      <c r="R4" s="3"/>
    </row>
    <row r="5" spans="1:19" ht="23.25" thickBot="1" x14ac:dyDescent="0.3">
      <c r="A5" s="441" t="s">
        <v>111</v>
      </c>
      <c r="B5" s="441"/>
      <c r="C5" s="441"/>
      <c r="D5" s="442" t="str">
        <f>E1_LST!C32</f>
        <v>Statystyka</v>
      </c>
      <c r="E5" s="442"/>
      <c r="F5" s="442"/>
      <c r="G5" s="442"/>
      <c r="H5" s="442"/>
      <c r="I5" s="442"/>
      <c r="J5" s="442"/>
      <c r="K5" s="442"/>
      <c r="L5" s="443" t="s">
        <v>94</v>
      </c>
      <c r="M5" s="443"/>
      <c r="N5" s="43">
        <f>E1_LST!D32</f>
        <v>8</v>
      </c>
      <c r="O5" s="443" t="s">
        <v>95</v>
      </c>
      <c r="P5" s="443"/>
      <c r="Q5" s="444" t="str">
        <f>E1_LST!F30</f>
        <v>dr M. Bzunek</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(4)'!G6</f>
        <v>I</v>
      </c>
      <c r="H7" s="182" t="s">
        <v>99</v>
      </c>
      <c r="I7" s="39">
        <f>'M (4)'!I6</f>
        <v>2</v>
      </c>
      <c r="J7" s="280" t="s">
        <v>384</v>
      </c>
      <c r="K7" s="281"/>
      <c r="L7" s="382" t="s">
        <v>100</v>
      </c>
      <c r="M7" s="383"/>
      <c r="N7" s="6" t="s">
        <v>101</v>
      </c>
      <c r="O7" s="452" t="s">
        <v>102</v>
      </c>
      <c r="P7" s="452"/>
      <c r="Q7" s="453" t="s">
        <v>103</v>
      </c>
      <c r="R7" s="453"/>
      <c r="S7" s="44">
        <f>E1_LST!G32</f>
        <v>32</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737</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463"/>
      <c r="D15" s="463"/>
      <c r="E15" s="463"/>
      <c r="F15" s="463"/>
      <c r="G15" s="463"/>
      <c r="H15" s="463"/>
      <c r="I15" s="463"/>
      <c r="J15" s="463"/>
      <c r="K15" s="463"/>
      <c r="L15" s="463"/>
      <c r="M15" s="320"/>
      <c r="N15" s="352" t="s">
        <v>298</v>
      </c>
      <c r="O15" s="353"/>
      <c r="P15" s="353"/>
      <c r="Q15" s="353"/>
      <c r="R15" s="353"/>
      <c r="S15" s="354"/>
    </row>
    <row r="16" spans="1:19" ht="15" customHeight="1" x14ac:dyDescent="0.25">
      <c r="A16" s="339"/>
      <c r="B16" s="318"/>
      <c r="C16" s="463"/>
      <c r="D16" s="463"/>
      <c r="E16" s="463"/>
      <c r="F16" s="463"/>
      <c r="G16" s="463"/>
      <c r="H16" s="463"/>
      <c r="I16" s="463"/>
      <c r="J16" s="463"/>
      <c r="K16" s="463"/>
      <c r="L16" s="463"/>
      <c r="M16" s="320"/>
      <c r="N16" s="352" t="s">
        <v>300</v>
      </c>
      <c r="O16" s="353"/>
      <c r="P16" s="353"/>
      <c r="Q16" s="353"/>
      <c r="R16" s="353"/>
      <c r="S16" s="354"/>
    </row>
    <row r="17" spans="1:19" ht="15" customHeight="1" x14ac:dyDescent="0.25">
      <c r="A17" s="339"/>
      <c r="B17" s="318"/>
      <c r="C17" s="463"/>
      <c r="D17" s="463"/>
      <c r="E17" s="463"/>
      <c r="F17" s="463"/>
      <c r="G17" s="463"/>
      <c r="H17" s="463"/>
      <c r="I17" s="463"/>
      <c r="J17" s="463"/>
      <c r="K17" s="463"/>
      <c r="L17" s="463"/>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577</v>
      </c>
      <c r="C19" s="316"/>
      <c r="D19" s="316"/>
      <c r="E19" s="316"/>
      <c r="F19" s="316"/>
      <c r="G19" s="316"/>
      <c r="H19" s="316"/>
      <c r="I19" s="316"/>
      <c r="J19" s="316"/>
      <c r="K19" s="316"/>
      <c r="L19" s="316"/>
      <c r="M19" s="317"/>
      <c r="N19" s="349" t="s">
        <v>295</v>
      </c>
      <c r="O19" s="350"/>
      <c r="P19" s="350"/>
      <c r="Q19" s="350"/>
      <c r="R19" s="350"/>
      <c r="S19" s="351"/>
    </row>
    <row r="20" spans="1:19" ht="15" customHeight="1" x14ac:dyDescent="0.25">
      <c r="A20" s="339"/>
      <c r="B20" s="318"/>
      <c r="C20" s="463"/>
      <c r="D20" s="463"/>
      <c r="E20" s="463"/>
      <c r="F20" s="463"/>
      <c r="G20" s="463"/>
      <c r="H20" s="463"/>
      <c r="I20" s="463"/>
      <c r="J20" s="463"/>
      <c r="K20" s="463"/>
      <c r="L20" s="463"/>
      <c r="M20" s="320"/>
      <c r="N20" s="352" t="s">
        <v>296</v>
      </c>
      <c r="O20" s="353"/>
      <c r="P20" s="353"/>
      <c r="Q20" s="353"/>
      <c r="R20" s="353"/>
      <c r="S20" s="354"/>
    </row>
    <row r="21" spans="1:19" ht="15" customHeight="1" x14ac:dyDescent="0.25">
      <c r="A21" s="339"/>
      <c r="B21" s="318"/>
      <c r="C21" s="463"/>
      <c r="D21" s="463"/>
      <c r="E21" s="463"/>
      <c r="F21" s="463"/>
      <c r="G21" s="463"/>
      <c r="H21" s="463"/>
      <c r="I21" s="463"/>
      <c r="J21" s="463"/>
      <c r="K21" s="463"/>
      <c r="L21" s="463"/>
      <c r="M21" s="320"/>
      <c r="N21" s="352" t="s">
        <v>301</v>
      </c>
      <c r="O21" s="353"/>
      <c r="P21" s="353"/>
      <c r="Q21" s="353"/>
      <c r="R21" s="353"/>
      <c r="S21" s="354"/>
    </row>
    <row r="22" spans="1:19" ht="15" customHeight="1" x14ac:dyDescent="0.25">
      <c r="A22" s="339"/>
      <c r="B22" s="318"/>
      <c r="C22" s="463"/>
      <c r="D22" s="463"/>
      <c r="E22" s="463"/>
      <c r="F22" s="463"/>
      <c r="G22" s="463"/>
      <c r="H22" s="463"/>
      <c r="I22" s="463"/>
      <c r="J22" s="463"/>
      <c r="K22" s="463"/>
      <c r="L22" s="463"/>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578</v>
      </c>
      <c r="C24" s="316"/>
      <c r="D24" s="316"/>
      <c r="E24" s="316"/>
      <c r="F24" s="316"/>
      <c r="G24" s="316"/>
      <c r="H24" s="316"/>
      <c r="I24" s="316"/>
      <c r="J24" s="316"/>
      <c r="K24" s="316"/>
      <c r="L24" s="316"/>
      <c r="M24" s="317"/>
      <c r="N24" s="349" t="s">
        <v>298</v>
      </c>
      <c r="O24" s="350"/>
      <c r="P24" s="350"/>
      <c r="Q24" s="350"/>
      <c r="R24" s="350"/>
      <c r="S24" s="351"/>
    </row>
    <row r="25" spans="1:19" ht="15" customHeight="1" x14ac:dyDescent="0.25">
      <c r="A25" s="339"/>
      <c r="B25" s="318"/>
      <c r="C25" s="463"/>
      <c r="D25" s="463"/>
      <c r="E25" s="463"/>
      <c r="F25" s="463"/>
      <c r="G25" s="463"/>
      <c r="H25" s="463"/>
      <c r="I25" s="463"/>
      <c r="J25" s="463"/>
      <c r="K25" s="463"/>
      <c r="L25" s="463"/>
      <c r="M25" s="320"/>
      <c r="N25" s="352" t="s">
        <v>300</v>
      </c>
      <c r="O25" s="353"/>
      <c r="P25" s="353"/>
      <c r="Q25" s="353"/>
      <c r="R25" s="353"/>
      <c r="S25" s="354"/>
    </row>
    <row r="26" spans="1:19" ht="15" customHeight="1" x14ac:dyDescent="0.25">
      <c r="A26" s="339"/>
      <c r="B26" s="318"/>
      <c r="C26" s="463"/>
      <c r="D26" s="463"/>
      <c r="E26" s="463"/>
      <c r="F26" s="463"/>
      <c r="G26" s="463"/>
      <c r="H26" s="463"/>
      <c r="I26" s="463"/>
      <c r="J26" s="463"/>
      <c r="K26" s="463"/>
      <c r="L26" s="463"/>
      <c r="M26" s="320"/>
      <c r="N26" s="352"/>
      <c r="O26" s="353"/>
      <c r="P26" s="353"/>
      <c r="Q26" s="353"/>
      <c r="R26" s="353"/>
      <c r="S26" s="354"/>
    </row>
    <row r="27" spans="1:19" ht="15" customHeight="1" x14ac:dyDescent="0.25">
      <c r="A27" s="339"/>
      <c r="B27" s="318"/>
      <c r="C27" s="463"/>
      <c r="D27" s="463"/>
      <c r="E27" s="463"/>
      <c r="F27" s="463"/>
      <c r="G27" s="463"/>
      <c r="H27" s="463"/>
      <c r="I27" s="463"/>
      <c r="J27" s="463"/>
      <c r="K27" s="463"/>
      <c r="L27" s="463"/>
      <c r="M27" s="320"/>
      <c r="N27" s="352"/>
      <c r="O27" s="353"/>
      <c r="P27" s="353"/>
      <c r="Q27" s="353"/>
      <c r="R27" s="353"/>
      <c r="S27" s="354"/>
    </row>
    <row r="28" spans="1:19" ht="15"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customHeight="1" x14ac:dyDescent="0.25">
      <c r="A29" s="339"/>
      <c r="B29" s="315" t="s">
        <v>738</v>
      </c>
      <c r="C29" s="316"/>
      <c r="D29" s="316"/>
      <c r="E29" s="316"/>
      <c r="F29" s="316"/>
      <c r="G29" s="316"/>
      <c r="H29" s="316"/>
      <c r="I29" s="316"/>
      <c r="J29" s="316"/>
      <c r="K29" s="316"/>
      <c r="L29" s="316"/>
      <c r="M29" s="317"/>
      <c r="N29" s="349" t="s">
        <v>298</v>
      </c>
      <c r="O29" s="350"/>
      <c r="P29" s="350"/>
      <c r="Q29" s="350"/>
      <c r="R29" s="350"/>
      <c r="S29" s="351"/>
    </row>
    <row r="30" spans="1:19" ht="15" customHeight="1" x14ac:dyDescent="0.25">
      <c r="A30" s="339"/>
      <c r="B30" s="318"/>
      <c r="C30" s="463"/>
      <c r="D30" s="463"/>
      <c r="E30" s="463"/>
      <c r="F30" s="463"/>
      <c r="G30" s="463"/>
      <c r="H30" s="463"/>
      <c r="I30" s="463"/>
      <c r="J30" s="463"/>
      <c r="K30" s="463"/>
      <c r="L30" s="463"/>
      <c r="M30" s="320"/>
      <c r="N30" s="352" t="s">
        <v>300</v>
      </c>
      <c r="O30" s="353"/>
      <c r="P30" s="353"/>
      <c r="Q30" s="353"/>
      <c r="R30" s="353"/>
      <c r="S30" s="354"/>
    </row>
    <row r="31" spans="1:19" ht="15" customHeight="1" x14ac:dyDescent="0.25">
      <c r="A31" s="339"/>
      <c r="B31" s="318"/>
      <c r="C31" s="463"/>
      <c r="D31" s="463"/>
      <c r="E31" s="463"/>
      <c r="F31" s="463"/>
      <c r="G31" s="463"/>
      <c r="H31" s="463"/>
      <c r="I31" s="463"/>
      <c r="J31" s="463"/>
      <c r="K31" s="463"/>
      <c r="L31" s="463"/>
      <c r="M31" s="320"/>
      <c r="N31" s="352"/>
      <c r="O31" s="353"/>
      <c r="P31" s="353"/>
      <c r="Q31" s="353"/>
      <c r="R31" s="353"/>
      <c r="S31" s="354"/>
    </row>
    <row r="32" spans="1:19" ht="15" customHeight="1" x14ac:dyDescent="0.25">
      <c r="A32" s="339"/>
      <c r="B32" s="318"/>
      <c r="C32" s="463"/>
      <c r="D32" s="463"/>
      <c r="E32" s="463"/>
      <c r="F32" s="463"/>
      <c r="G32" s="463"/>
      <c r="H32" s="463"/>
      <c r="I32" s="463"/>
      <c r="J32" s="463"/>
      <c r="K32" s="463"/>
      <c r="L32" s="463"/>
      <c r="M32" s="320"/>
      <c r="N32" s="352"/>
      <c r="O32" s="353"/>
      <c r="P32" s="353"/>
      <c r="Q32" s="353"/>
      <c r="R32" s="353"/>
      <c r="S32" s="354"/>
    </row>
    <row r="33" spans="1:19" ht="15"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739</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8"/>
      <c r="B35" s="318"/>
      <c r="C35" s="463"/>
      <c r="D35" s="463"/>
      <c r="E35" s="463"/>
      <c r="F35" s="463"/>
      <c r="G35" s="463"/>
      <c r="H35" s="463"/>
      <c r="I35" s="463"/>
      <c r="J35" s="463"/>
      <c r="K35" s="463"/>
      <c r="L35" s="463"/>
      <c r="M35" s="320"/>
      <c r="N35" s="352" t="s">
        <v>311</v>
      </c>
      <c r="O35" s="353"/>
      <c r="P35" s="353"/>
      <c r="Q35" s="353"/>
      <c r="R35" s="353"/>
      <c r="S35" s="354"/>
    </row>
    <row r="36" spans="1:19" ht="15" customHeight="1" x14ac:dyDescent="0.25">
      <c r="A36" s="448"/>
      <c r="B36" s="318"/>
      <c r="C36" s="463"/>
      <c r="D36" s="463"/>
      <c r="E36" s="463"/>
      <c r="F36" s="463"/>
      <c r="G36" s="463"/>
      <c r="H36" s="463"/>
      <c r="I36" s="463"/>
      <c r="J36" s="463"/>
      <c r="K36" s="463"/>
      <c r="L36" s="463"/>
      <c r="M36" s="320"/>
      <c r="N36" s="352"/>
      <c r="O36" s="353"/>
      <c r="P36" s="353"/>
      <c r="Q36" s="353"/>
      <c r="R36" s="353"/>
      <c r="S36" s="354"/>
    </row>
    <row r="37" spans="1:19" ht="15" customHeight="1" x14ac:dyDescent="0.25">
      <c r="A37" s="448"/>
      <c r="B37" s="318"/>
      <c r="C37" s="463"/>
      <c r="D37" s="463"/>
      <c r="E37" s="463"/>
      <c r="F37" s="463"/>
      <c r="G37" s="463"/>
      <c r="H37" s="463"/>
      <c r="I37" s="463"/>
      <c r="J37" s="463"/>
      <c r="K37" s="463"/>
      <c r="L37" s="463"/>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t="s">
        <v>579</v>
      </c>
      <c r="C39" s="316"/>
      <c r="D39" s="316"/>
      <c r="E39" s="316"/>
      <c r="F39" s="316"/>
      <c r="G39" s="316"/>
      <c r="H39" s="316"/>
      <c r="I39" s="316"/>
      <c r="J39" s="316"/>
      <c r="K39" s="316"/>
      <c r="L39" s="316"/>
      <c r="M39" s="317"/>
      <c r="N39" s="349" t="s">
        <v>308</v>
      </c>
      <c r="O39" s="350"/>
      <c r="P39" s="350"/>
      <c r="Q39" s="350"/>
      <c r="R39" s="350"/>
      <c r="S39" s="351"/>
    </row>
    <row r="40" spans="1:19" ht="15" customHeight="1" x14ac:dyDescent="0.25">
      <c r="A40" s="448"/>
      <c r="B40" s="318"/>
      <c r="C40" s="463"/>
      <c r="D40" s="463"/>
      <c r="E40" s="463"/>
      <c r="F40" s="463"/>
      <c r="G40" s="463"/>
      <c r="H40" s="463"/>
      <c r="I40" s="463"/>
      <c r="J40" s="463"/>
      <c r="K40" s="463"/>
      <c r="L40" s="463"/>
      <c r="M40" s="320"/>
      <c r="N40" s="352" t="s">
        <v>309</v>
      </c>
      <c r="O40" s="353"/>
      <c r="P40" s="353"/>
      <c r="Q40" s="353"/>
      <c r="R40" s="353"/>
      <c r="S40" s="354"/>
    </row>
    <row r="41" spans="1:19" ht="15" customHeight="1" x14ac:dyDescent="0.25">
      <c r="A41" s="448"/>
      <c r="B41" s="318"/>
      <c r="C41" s="463"/>
      <c r="D41" s="463"/>
      <c r="E41" s="463"/>
      <c r="F41" s="463"/>
      <c r="G41" s="463"/>
      <c r="H41" s="463"/>
      <c r="I41" s="463"/>
      <c r="J41" s="463"/>
      <c r="K41" s="463"/>
      <c r="L41" s="463"/>
      <c r="M41" s="320"/>
      <c r="N41" s="352"/>
      <c r="O41" s="353"/>
      <c r="P41" s="353"/>
      <c r="Q41" s="353"/>
      <c r="R41" s="353"/>
      <c r="S41" s="354"/>
    </row>
    <row r="42" spans="1:19" ht="15" customHeight="1" x14ac:dyDescent="0.25">
      <c r="A42" s="448"/>
      <c r="B42" s="318"/>
      <c r="C42" s="463"/>
      <c r="D42" s="463"/>
      <c r="E42" s="463"/>
      <c r="F42" s="463"/>
      <c r="G42" s="463"/>
      <c r="H42" s="463"/>
      <c r="I42" s="463"/>
      <c r="J42" s="463"/>
      <c r="K42" s="463"/>
      <c r="L42" s="463"/>
      <c r="M42" s="320"/>
      <c r="N42" s="352"/>
      <c r="O42" s="353"/>
      <c r="P42" s="353"/>
      <c r="Q42" s="353"/>
      <c r="R42" s="353"/>
      <c r="S42" s="354"/>
    </row>
    <row r="43" spans="1:19" ht="15" customHeight="1" x14ac:dyDescent="0.25">
      <c r="A43" s="448"/>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8"/>
      <c r="B44" s="315" t="s">
        <v>580</v>
      </c>
      <c r="C44" s="316"/>
      <c r="D44" s="316"/>
      <c r="E44" s="316"/>
      <c r="F44" s="316"/>
      <c r="G44" s="316"/>
      <c r="H44" s="316"/>
      <c r="I44" s="316"/>
      <c r="J44" s="316"/>
      <c r="K44" s="316"/>
      <c r="L44" s="316"/>
      <c r="M44" s="317"/>
      <c r="N44" s="349" t="s">
        <v>310</v>
      </c>
      <c r="O44" s="350"/>
      <c r="P44" s="350"/>
      <c r="Q44" s="350"/>
      <c r="R44" s="350"/>
      <c r="S44" s="351"/>
    </row>
    <row r="45" spans="1:19" ht="15" customHeight="1" x14ac:dyDescent="0.25">
      <c r="A45" s="448"/>
      <c r="B45" s="318"/>
      <c r="C45" s="463"/>
      <c r="D45" s="463"/>
      <c r="E45" s="463"/>
      <c r="F45" s="463"/>
      <c r="G45" s="463"/>
      <c r="H45" s="463"/>
      <c r="I45" s="463"/>
      <c r="J45" s="463"/>
      <c r="K45" s="463"/>
      <c r="L45" s="463"/>
      <c r="M45" s="320"/>
      <c r="N45" s="352" t="s">
        <v>311</v>
      </c>
      <c r="O45" s="353"/>
      <c r="P45" s="353"/>
      <c r="Q45" s="353"/>
      <c r="R45" s="353"/>
      <c r="S45" s="354"/>
    </row>
    <row r="46" spans="1:19" ht="15" customHeight="1" x14ac:dyDescent="0.25">
      <c r="A46" s="448"/>
      <c r="B46" s="318"/>
      <c r="C46" s="463"/>
      <c r="D46" s="463"/>
      <c r="E46" s="463"/>
      <c r="F46" s="463"/>
      <c r="G46" s="463"/>
      <c r="H46" s="463"/>
      <c r="I46" s="463"/>
      <c r="J46" s="463"/>
      <c r="K46" s="463"/>
      <c r="L46" s="463"/>
      <c r="M46" s="320"/>
      <c r="N46" s="352" t="s">
        <v>315</v>
      </c>
      <c r="O46" s="353"/>
      <c r="P46" s="353"/>
      <c r="Q46" s="353"/>
      <c r="R46" s="353"/>
      <c r="S46" s="354"/>
    </row>
    <row r="47" spans="1:19" ht="15" customHeight="1" x14ac:dyDescent="0.25">
      <c r="A47" s="448"/>
      <c r="B47" s="318"/>
      <c r="C47" s="463"/>
      <c r="D47" s="463"/>
      <c r="E47" s="463"/>
      <c r="F47" s="463"/>
      <c r="G47" s="463"/>
      <c r="H47" s="463"/>
      <c r="I47" s="463"/>
      <c r="J47" s="463"/>
      <c r="K47" s="463"/>
      <c r="L47" s="463"/>
      <c r="M47" s="320"/>
      <c r="N47" s="352"/>
      <c r="O47" s="353"/>
      <c r="P47" s="353"/>
      <c r="Q47" s="353"/>
      <c r="R47" s="353"/>
      <c r="S47" s="354"/>
    </row>
    <row r="48" spans="1:19" ht="15"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customHeight="1" x14ac:dyDescent="0.25">
      <c r="A49" s="448"/>
      <c r="B49" s="315" t="s">
        <v>581</v>
      </c>
      <c r="C49" s="316"/>
      <c r="D49" s="316"/>
      <c r="E49" s="316"/>
      <c r="F49" s="316"/>
      <c r="G49" s="316"/>
      <c r="H49" s="316"/>
      <c r="I49" s="316"/>
      <c r="J49" s="316"/>
      <c r="K49" s="316"/>
      <c r="L49" s="316"/>
      <c r="M49" s="317"/>
      <c r="N49" s="349" t="s">
        <v>310</v>
      </c>
      <c r="O49" s="350"/>
      <c r="P49" s="350"/>
      <c r="Q49" s="350"/>
      <c r="R49" s="350"/>
      <c r="S49" s="351"/>
    </row>
    <row r="50" spans="1:19" ht="15" customHeight="1" x14ac:dyDescent="0.25">
      <c r="A50" s="448"/>
      <c r="B50" s="318"/>
      <c r="C50" s="463"/>
      <c r="D50" s="463"/>
      <c r="E50" s="463"/>
      <c r="F50" s="463"/>
      <c r="G50" s="463"/>
      <c r="H50" s="463"/>
      <c r="I50" s="463"/>
      <c r="J50" s="463"/>
      <c r="K50" s="463"/>
      <c r="L50" s="463"/>
      <c r="M50" s="320"/>
      <c r="N50" s="352" t="s">
        <v>311</v>
      </c>
      <c r="O50" s="353"/>
      <c r="P50" s="353"/>
      <c r="Q50" s="353"/>
      <c r="R50" s="353"/>
      <c r="S50" s="354"/>
    </row>
    <row r="51" spans="1:19" ht="15" customHeight="1" x14ac:dyDescent="0.25">
      <c r="A51" s="448"/>
      <c r="B51" s="318"/>
      <c r="C51" s="463"/>
      <c r="D51" s="463"/>
      <c r="E51" s="463"/>
      <c r="F51" s="463"/>
      <c r="G51" s="463"/>
      <c r="H51" s="463"/>
      <c r="I51" s="463"/>
      <c r="J51" s="463"/>
      <c r="K51" s="463"/>
      <c r="L51" s="463"/>
      <c r="M51" s="320"/>
      <c r="N51" s="352" t="s">
        <v>315</v>
      </c>
      <c r="O51" s="353"/>
      <c r="P51" s="353"/>
      <c r="Q51" s="353"/>
      <c r="R51" s="353"/>
      <c r="S51" s="354"/>
    </row>
    <row r="52" spans="1:19" ht="15" customHeight="1" x14ac:dyDescent="0.25">
      <c r="A52" s="448"/>
      <c r="B52" s="318"/>
      <c r="C52" s="463"/>
      <c r="D52" s="463"/>
      <c r="E52" s="463"/>
      <c r="F52" s="463"/>
      <c r="G52" s="463"/>
      <c r="H52" s="463"/>
      <c r="I52" s="463"/>
      <c r="J52" s="463"/>
      <c r="K52" s="463"/>
      <c r="L52" s="463"/>
      <c r="M52" s="320"/>
      <c r="N52" s="352"/>
      <c r="O52" s="353"/>
      <c r="P52" s="353"/>
      <c r="Q52" s="353"/>
      <c r="R52" s="353"/>
      <c r="S52" s="354"/>
    </row>
    <row r="53" spans="1:19" ht="15"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72" t="s">
        <v>118</v>
      </c>
      <c r="B54" s="318" t="s">
        <v>582</v>
      </c>
      <c r="C54" s="463"/>
      <c r="D54" s="463"/>
      <c r="E54" s="463"/>
      <c r="F54" s="463"/>
      <c r="G54" s="463"/>
      <c r="H54" s="463"/>
      <c r="I54" s="463"/>
      <c r="J54" s="463"/>
      <c r="K54" s="463"/>
      <c r="L54" s="463"/>
      <c r="M54" s="320"/>
      <c r="N54" s="355" t="s">
        <v>322</v>
      </c>
      <c r="O54" s="356"/>
      <c r="P54" s="356"/>
      <c r="Q54" s="356"/>
      <c r="R54" s="356"/>
      <c r="S54" s="357"/>
    </row>
    <row r="55" spans="1:19" ht="15" customHeight="1" x14ac:dyDescent="0.25">
      <c r="A55" s="339"/>
      <c r="B55" s="318"/>
      <c r="C55" s="463"/>
      <c r="D55" s="463"/>
      <c r="E55" s="463"/>
      <c r="F55" s="463"/>
      <c r="G55" s="463"/>
      <c r="H55" s="463"/>
      <c r="I55" s="463"/>
      <c r="J55" s="463"/>
      <c r="K55" s="463"/>
      <c r="L55" s="463"/>
      <c r="M55" s="320"/>
      <c r="N55" s="352" t="s">
        <v>331</v>
      </c>
      <c r="O55" s="353"/>
      <c r="P55" s="353"/>
      <c r="Q55" s="353"/>
      <c r="R55" s="353"/>
      <c r="S55" s="354"/>
    </row>
    <row r="56" spans="1:19" ht="15" customHeight="1" x14ac:dyDescent="0.25">
      <c r="A56" s="339"/>
      <c r="B56" s="318"/>
      <c r="C56" s="463"/>
      <c r="D56" s="463"/>
      <c r="E56" s="463"/>
      <c r="F56" s="463"/>
      <c r="G56" s="463"/>
      <c r="H56" s="463"/>
      <c r="I56" s="463"/>
      <c r="J56" s="463"/>
      <c r="K56" s="463"/>
      <c r="L56" s="463"/>
      <c r="M56" s="320"/>
      <c r="N56" s="352"/>
      <c r="O56" s="353"/>
      <c r="P56" s="353"/>
      <c r="Q56" s="353"/>
      <c r="R56" s="353"/>
      <c r="S56" s="354"/>
    </row>
    <row r="57" spans="1:19" ht="15" customHeight="1" x14ac:dyDescent="0.25">
      <c r="A57" s="339"/>
      <c r="B57" s="318"/>
      <c r="C57" s="463"/>
      <c r="D57" s="463"/>
      <c r="E57" s="463"/>
      <c r="F57" s="463"/>
      <c r="G57" s="463"/>
      <c r="H57" s="463"/>
      <c r="I57" s="463"/>
      <c r="J57" s="463"/>
      <c r="K57" s="463"/>
      <c r="L57" s="463"/>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583</v>
      </c>
      <c r="C59" s="316"/>
      <c r="D59" s="316"/>
      <c r="E59" s="316"/>
      <c r="F59" s="316"/>
      <c r="G59" s="316"/>
      <c r="H59" s="316"/>
      <c r="I59" s="316"/>
      <c r="J59" s="316"/>
      <c r="K59" s="316"/>
      <c r="L59" s="316"/>
      <c r="M59" s="317"/>
      <c r="N59" s="349" t="s">
        <v>324</v>
      </c>
      <c r="O59" s="350"/>
      <c r="P59" s="350"/>
      <c r="Q59" s="350"/>
      <c r="R59" s="350"/>
      <c r="S59" s="351"/>
    </row>
    <row r="60" spans="1:19" ht="15" customHeight="1" x14ac:dyDescent="0.25">
      <c r="A60" s="339"/>
      <c r="B60" s="318"/>
      <c r="C60" s="463"/>
      <c r="D60" s="463"/>
      <c r="E60" s="463"/>
      <c r="F60" s="463"/>
      <c r="G60" s="463"/>
      <c r="H60" s="463"/>
      <c r="I60" s="463"/>
      <c r="J60" s="463"/>
      <c r="K60" s="463"/>
      <c r="L60" s="463"/>
      <c r="M60" s="320"/>
      <c r="N60" s="352" t="s">
        <v>329</v>
      </c>
      <c r="O60" s="353"/>
      <c r="P60" s="353"/>
      <c r="Q60" s="353"/>
      <c r="R60" s="353"/>
      <c r="S60" s="354"/>
    </row>
    <row r="61" spans="1:19" ht="15" customHeight="1" x14ac:dyDescent="0.25">
      <c r="A61" s="339"/>
      <c r="B61" s="318"/>
      <c r="C61" s="463"/>
      <c r="D61" s="463"/>
      <c r="E61" s="463"/>
      <c r="F61" s="463"/>
      <c r="G61" s="463"/>
      <c r="H61" s="463"/>
      <c r="I61" s="463"/>
      <c r="J61" s="463"/>
      <c r="K61" s="463"/>
      <c r="L61" s="463"/>
      <c r="M61" s="320"/>
      <c r="N61" s="352" t="s">
        <v>331</v>
      </c>
      <c r="O61" s="353"/>
      <c r="P61" s="353"/>
      <c r="Q61" s="353"/>
      <c r="R61" s="353"/>
      <c r="S61" s="354"/>
    </row>
    <row r="62" spans="1:19" ht="15" customHeight="1" x14ac:dyDescent="0.25">
      <c r="A62" s="339"/>
      <c r="B62" s="318"/>
      <c r="C62" s="463"/>
      <c r="D62" s="463"/>
      <c r="E62" s="463"/>
      <c r="F62" s="463"/>
      <c r="G62" s="463"/>
      <c r="H62" s="463"/>
      <c r="I62" s="463"/>
      <c r="J62" s="463"/>
      <c r="K62" s="463"/>
      <c r="L62" s="463"/>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584</v>
      </c>
      <c r="C64" s="316"/>
      <c r="D64" s="316"/>
      <c r="E64" s="316"/>
      <c r="F64" s="316"/>
      <c r="G64" s="316"/>
      <c r="H64" s="316"/>
      <c r="I64" s="316"/>
      <c r="J64" s="316"/>
      <c r="K64" s="316"/>
      <c r="L64" s="316"/>
      <c r="M64" s="317"/>
      <c r="N64" s="349" t="s">
        <v>325</v>
      </c>
      <c r="O64" s="350"/>
      <c r="P64" s="350"/>
      <c r="Q64" s="350"/>
      <c r="R64" s="350"/>
      <c r="S64" s="351"/>
    </row>
    <row r="65" spans="1:19" ht="15" customHeight="1" x14ac:dyDescent="0.25">
      <c r="A65" s="339"/>
      <c r="B65" s="318"/>
      <c r="C65" s="463"/>
      <c r="D65" s="463"/>
      <c r="E65" s="463"/>
      <c r="F65" s="463"/>
      <c r="G65" s="463"/>
      <c r="H65" s="463"/>
      <c r="I65" s="463"/>
      <c r="J65" s="463"/>
      <c r="K65" s="463"/>
      <c r="L65" s="463"/>
      <c r="M65" s="320"/>
      <c r="N65" s="352" t="s">
        <v>329</v>
      </c>
      <c r="O65" s="353"/>
      <c r="P65" s="353"/>
      <c r="Q65" s="353"/>
      <c r="R65" s="353"/>
      <c r="S65" s="354"/>
    </row>
    <row r="66" spans="1:19" ht="15" customHeight="1" x14ac:dyDescent="0.25">
      <c r="A66" s="339"/>
      <c r="B66" s="318"/>
      <c r="C66" s="463"/>
      <c r="D66" s="463"/>
      <c r="E66" s="463"/>
      <c r="F66" s="463"/>
      <c r="G66" s="463"/>
      <c r="H66" s="463"/>
      <c r="I66" s="463"/>
      <c r="J66" s="463"/>
      <c r="K66" s="463"/>
      <c r="L66" s="463"/>
      <c r="M66" s="320"/>
      <c r="N66" s="352" t="s">
        <v>331</v>
      </c>
      <c r="O66" s="353"/>
      <c r="P66" s="353"/>
      <c r="Q66" s="353"/>
      <c r="R66" s="353"/>
      <c r="S66" s="354"/>
    </row>
    <row r="67" spans="1:19" ht="15" customHeight="1" x14ac:dyDescent="0.25">
      <c r="A67" s="339"/>
      <c r="B67" s="318"/>
      <c r="C67" s="463"/>
      <c r="D67" s="463"/>
      <c r="E67" s="463"/>
      <c r="F67" s="463"/>
      <c r="G67" s="463"/>
      <c r="H67" s="463"/>
      <c r="I67" s="463"/>
      <c r="J67" s="463"/>
      <c r="K67" s="463"/>
      <c r="L67" s="463"/>
      <c r="M67" s="320"/>
      <c r="N67" s="352"/>
      <c r="O67" s="353"/>
      <c r="P67" s="353"/>
      <c r="Q67" s="353"/>
      <c r="R67" s="353"/>
      <c r="S67" s="354"/>
    </row>
    <row r="68" spans="1:19" ht="15" customHeight="1" x14ac:dyDescent="0.25">
      <c r="A68" s="339"/>
      <c r="B68" s="384"/>
      <c r="C68" s="385"/>
      <c r="D68" s="385"/>
      <c r="E68" s="385"/>
      <c r="F68" s="385"/>
      <c r="G68" s="385"/>
      <c r="H68" s="385"/>
      <c r="I68" s="385"/>
      <c r="J68" s="385"/>
      <c r="K68" s="385"/>
      <c r="L68" s="385"/>
      <c r="M68" s="386"/>
      <c r="N68" s="358"/>
      <c r="O68" s="359"/>
      <c r="P68" s="359"/>
      <c r="Q68" s="359"/>
      <c r="R68" s="359"/>
      <c r="S68" s="360"/>
    </row>
    <row r="69" spans="1:19" ht="15" customHeight="1" x14ac:dyDescent="0.25">
      <c r="A69" s="469"/>
      <c r="B69" s="470"/>
      <c r="C69" s="470"/>
      <c r="D69" s="470"/>
      <c r="E69" s="470"/>
      <c r="F69" s="470"/>
      <c r="G69" s="470"/>
      <c r="H69" s="470"/>
      <c r="I69" s="470"/>
      <c r="J69" s="470"/>
      <c r="K69" s="470"/>
      <c r="L69" s="470"/>
      <c r="M69" s="470"/>
      <c r="N69" s="470"/>
      <c r="O69" s="470"/>
      <c r="P69" s="470"/>
      <c r="Q69" s="470"/>
      <c r="R69" s="470"/>
      <c r="S69" s="471"/>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E1_LST!G32</f>
        <v>32</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32</v>
      </c>
      <c r="H72" s="331"/>
      <c r="I72" s="332"/>
      <c r="J72" s="367"/>
      <c r="K72" s="337"/>
      <c r="L72" s="482" t="s">
        <v>124</v>
      </c>
      <c r="M72" s="483"/>
      <c r="N72" s="483"/>
      <c r="O72" s="483"/>
      <c r="P72" s="483"/>
      <c r="Q72" s="483"/>
      <c r="R72" s="483"/>
      <c r="S72" s="484"/>
    </row>
    <row r="73" spans="1:19" ht="15" customHeight="1" x14ac:dyDescent="0.25">
      <c r="A73" s="339"/>
      <c r="B73" s="346" t="s">
        <v>124</v>
      </c>
      <c r="C73" s="347"/>
      <c r="D73" s="347"/>
      <c r="E73" s="347"/>
      <c r="F73" s="348"/>
      <c r="G73" s="327">
        <v>10</v>
      </c>
      <c r="H73" s="328"/>
      <c r="I73" s="329"/>
      <c r="J73" s="367"/>
      <c r="K73" s="337"/>
      <c r="L73" s="482" t="s">
        <v>151</v>
      </c>
      <c r="M73" s="483"/>
      <c r="N73" s="483"/>
      <c r="O73" s="483"/>
      <c r="P73" s="483"/>
      <c r="Q73" s="483"/>
      <c r="R73" s="483"/>
      <c r="S73" s="484"/>
    </row>
    <row r="74" spans="1:19" ht="15" customHeight="1" x14ac:dyDescent="0.25">
      <c r="A74" s="339"/>
      <c r="B74" s="346" t="s">
        <v>125</v>
      </c>
      <c r="C74" s="347"/>
      <c r="D74" s="347"/>
      <c r="E74" s="347"/>
      <c r="F74" s="348"/>
      <c r="G74" s="327">
        <v>12</v>
      </c>
      <c r="H74" s="328"/>
      <c r="I74" s="329"/>
      <c r="J74" s="367"/>
      <c r="K74" s="337"/>
      <c r="L74" s="482" t="s">
        <v>177</v>
      </c>
      <c r="M74" s="483"/>
      <c r="N74" s="483"/>
      <c r="O74" s="483"/>
      <c r="P74" s="483"/>
      <c r="Q74" s="483"/>
      <c r="R74" s="483"/>
      <c r="S74" s="484"/>
    </row>
    <row r="75" spans="1:19" ht="15" customHeight="1" x14ac:dyDescent="0.25">
      <c r="A75" s="339"/>
      <c r="B75" s="346" t="s">
        <v>126</v>
      </c>
      <c r="C75" s="347"/>
      <c r="D75" s="347"/>
      <c r="E75" s="347"/>
      <c r="F75" s="348"/>
      <c r="G75" s="327"/>
      <c r="H75" s="328"/>
      <c r="I75" s="329"/>
      <c r="J75" s="367"/>
      <c r="K75" s="337"/>
      <c r="L75" s="482" t="s">
        <v>178</v>
      </c>
      <c r="M75" s="483"/>
      <c r="N75" s="483"/>
      <c r="O75" s="483"/>
      <c r="P75" s="483"/>
      <c r="Q75" s="483"/>
      <c r="R75" s="483"/>
      <c r="S75" s="484"/>
    </row>
    <row r="76" spans="1:19" ht="15" customHeight="1" x14ac:dyDescent="0.25">
      <c r="A76" s="339"/>
      <c r="B76" s="346" t="s">
        <v>127</v>
      </c>
      <c r="C76" s="347"/>
      <c r="D76" s="347"/>
      <c r="E76" s="347"/>
      <c r="F76" s="348"/>
      <c r="G76" s="327">
        <v>8</v>
      </c>
      <c r="H76" s="328"/>
      <c r="I76" s="329"/>
      <c r="J76" s="367"/>
      <c r="K76" s="337"/>
      <c r="L76" s="482" t="s">
        <v>161</v>
      </c>
      <c r="M76" s="483"/>
      <c r="N76" s="483"/>
      <c r="O76" s="483"/>
      <c r="P76" s="483"/>
      <c r="Q76" s="483"/>
      <c r="R76" s="483"/>
      <c r="S76" s="48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482" t="s">
        <v>150</v>
      </c>
      <c r="M81" s="483"/>
      <c r="N81" s="483"/>
      <c r="O81" s="483"/>
      <c r="P81" s="483"/>
      <c r="Q81" s="483"/>
      <c r="R81" s="483"/>
      <c r="S81" s="484"/>
    </row>
    <row r="82" spans="1:19" ht="15" customHeight="1" x14ac:dyDescent="0.25">
      <c r="A82" s="339"/>
      <c r="B82" s="346" t="s">
        <v>134</v>
      </c>
      <c r="C82" s="347"/>
      <c r="D82" s="347"/>
      <c r="E82" s="347"/>
      <c r="F82" s="348"/>
      <c r="G82" s="327">
        <v>2</v>
      </c>
      <c r="H82" s="328"/>
      <c r="I82" s="329"/>
      <c r="J82" s="367"/>
      <c r="K82" s="337"/>
      <c r="L82" s="482" t="s">
        <v>157</v>
      </c>
      <c r="M82" s="483"/>
      <c r="N82" s="483"/>
      <c r="O82" s="483"/>
      <c r="P82" s="483"/>
      <c r="Q82" s="483"/>
      <c r="R82" s="483"/>
      <c r="S82" s="484"/>
    </row>
    <row r="83" spans="1:19" ht="15" customHeight="1" x14ac:dyDescent="0.25">
      <c r="A83" s="339"/>
      <c r="B83" s="346" t="s">
        <v>135</v>
      </c>
      <c r="C83" s="347"/>
      <c r="D83" s="347"/>
      <c r="E83" s="347"/>
      <c r="F83" s="348"/>
      <c r="G83" s="327"/>
      <c r="H83" s="328"/>
      <c r="I83" s="329"/>
      <c r="J83" s="367"/>
      <c r="K83" s="337"/>
      <c r="L83" s="482" t="s">
        <v>177</v>
      </c>
      <c r="M83" s="483"/>
      <c r="N83" s="483"/>
      <c r="O83" s="483"/>
      <c r="P83" s="483"/>
      <c r="Q83" s="483"/>
      <c r="R83" s="483"/>
      <c r="S83" s="484"/>
    </row>
    <row r="84" spans="1:19" ht="15" customHeight="1" x14ac:dyDescent="0.25">
      <c r="A84" s="339"/>
      <c r="B84" s="305" t="s">
        <v>136</v>
      </c>
      <c r="C84" s="306"/>
      <c r="D84" s="306"/>
      <c r="E84" s="306"/>
      <c r="F84" s="307"/>
      <c r="G84" s="343">
        <f>E1_LST!H32</f>
        <v>168</v>
      </c>
      <c r="H84" s="344"/>
      <c r="I84" s="345"/>
      <c r="J84" s="367"/>
      <c r="K84" s="337"/>
      <c r="L84" s="482" t="s">
        <v>345</v>
      </c>
      <c r="M84" s="483"/>
      <c r="N84" s="483"/>
      <c r="O84" s="483"/>
      <c r="P84" s="483"/>
      <c r="Q84" s="483"/>
      <c r="R84" s="483"/>
      <c r="S84" s="484"/>
    </row>
    <row r="85" spans="1:19" ht="15" customHeight="1" x14ac:dyDescent="0.25">
      <c r="A85" s="339"/>
      <c r="B85" s="340" t="s">
        <v>206</v>
      </c>
      <c r="C85" s="341"/>
      <c r="D85" s="341"/>
      <c r="E85" s="341"/>
      <c r="F85" s="342"/>
      <c r="G85" s="330">
        <f>SUM(G84,G71)</f>
        <v>200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E1_LST!E32</f>
        <v>egzamin</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149</v>
      </c>
      <c r="C90" s="408"/>
      <c r="D90" s="408"/>
      <c r="E90" s="409"/>
      <c r="F90" s="410">
        <v>50</v>
      </c>
      <c r="G90" s="411"/>
      <c r="H90" s="411"/>
      <c r="I90" s="412"/>
      <c r="J90" s="431"/>
      <c r="K90" s="438"/>
      <c r="L90" s="324" t="s">
        <v>293</v>
      </c>
      <c r="M90" s="325"/>
      <c r="N90" s="325"/>
      <c r="O90" s="325"/>
      <c r="P90" s="325"/>
      <c r="Q90" s="325"/>
      <c r="R90" s="325"/>
      <c r="S90" s="326"/>
    </row>
    <row r="91" spans="1:19" ht="15" customHeight="1" x14ac:dyDescent="0.25">
      <c r="A91" s="427"/>
      <c r="B91" s="407" t="s">
        <v>197</v>
      </c>
      <c r="C91" s="408"/>
      <c r="D91" s="408"/>
      <c r="E91" s="409"/>
      <c r="F91" s="410">
        <v>50</v>
      </c>
      <c r="G91" s="411"/>
      <c r="H91" s="411"/>
      <c r="I91" s="412"/>
      <c r="J91" s="431"/>
      <c r="K91" s="438"/>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198" customHeight="1" x14ac:dyDescent="0.25">
      <c r="A98" s="420"/>
      <c r="B98" s="390" t="s">
        <v>428</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76.5" customHeight="1" x14ac:dyDescent="0.25">
      <c r="A100" s="420"/>
      <c r="B100" s="390" t="s">
        <v>408</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95.25" customHeight="1" x14ac:dyDescent="0.25">
      <c r="A102" s="420"/>
      <c r="B102" s="390" t="s">
        <v>409</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v9aCuM+XL8aTQZ3IrNknPztfD2K29pbVLaGfk0XXhdr3nm9RHM1fVq+el+C2Yldbc4D83vPv8Z9TtDfeYFUXJw==" saltValue="o7eRdWtCo/h+opsXIFvEAg==" spinCount="100000" sheet="1" objects="1" scenarios="1"/>
  <customSheetViews>
    <customSheetView guid="{2B25EEF0-7897-445A-813D-5229DF00C686}" scale="85" fitToPage="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2" orientation="portrait" r:id="rId1"/>
      <headerFooter>
        <oddHeader>&amp;C&amp;"Century Gothic,Pogrubiony"&amp;12&amp;K05-047KARTA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300-000000000000}">
      <formula1>ZAL</formula1>
    </dataValidation>
    <dataValidation type="list" allowBlank="1" showInputMessage="1" showErrorMessage="1" sqref="L7" xr:uid="{00000000-0002-0000-1300-000001000000}">
      <formula1>STATUS</formula1>
    </dataValidation>
    <dataValidation type="list" allowBlank="1" showInputMessage="1" showErrorMessage="1" sqref="L72:L79" xr:uid="{00000000-0002-0000-1300-000002000000}">
      <formula1>METODY</formula1>
    </dataValidation>
    <dataValidation type="list" allowBlank="1" showInputMessage="1" showErrorMessage="1" sqref="L81:L85" xr:uid="{00000000-0002-0000-1300-000003000000}">
      <formula1>PRAC_STUD</formula1>
    </dataValidation>
    <dataValidation type="list" allowBlank="1" showInputMessage="1" showErrorMessage="1" sqref="N54:S68" xr:uid="{00000000-0002-0000-1300-000004000000}">
      <formula1>KEK_E1</formula1>
    </dataValidation>
    <dataValidation type="list" allowBlank="1" showInputMessage="1" showErrorMessage="1" sqref="N34:S53" xr:uid="{00000000-0002-0000-1300-000005000000}">
      <formula1>KEU_E1</formula1>
    </dataValidation>
    <dataValidation type="list" allowBlank="1" showInputMessage="1" showErrorMessage="1" sqref="N14:S33" xr:uid="{00000000-0002-0000-1300-000006000000}">
      <formula1>KEW_E1</formula1>
    </dataValidation>
  </dataValidations>
  <hyperlinks>
    <hyperlink ref="O13" r:id="rId2" xr:uid="{C2F5CBB7-1062-4B91-B31A-B0D77CD5A1D0}"/>
  </hyperlinks>
  <printOptions horizontalCentered="1"/>
  <pageMargins left="0.31496062992125984" right="0.31496062992125984" top="0.55118110236220474" bottom="0.15748031496062992" header="0.31496062992125984" footer="0.31496062992125984"/>
  <pageSetup paperSize="9" scale="42" orientation="portrait" r:id="rId3"/>
  <headerFooter>
    <oddHeader>&amp;C&amp;"Century Gothic,Pogrubiony"&amp;12&amp;K05-047KARTA KURSU&amp;R&amp;G</oddHeader>
  </headerFooter>
  <rowBreaks count="1" manualBreakCount="1">
    <brk id="68" max="16383" man="1"/>
  </rowBreaks>
  <drawing r:id="rId4"/>
  <legacyDrawingHF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2">
    <tabColor rgb="FFD5D5FF"/>
    <pageSetUpPr fitToPage="1"/>
  </sheetPr>
  <dimension ref="A1:S46"/>
  <sheetViews>
    <sheetView showGridLines="0" zoomScale="87" zoomScaleNormal="87" zoomScaleSheetLayoutView="50" workbookViewId="0">
      <selection sqref="A1:B1"/>
    </sheetView>
  </sheetViews>
  <sheetFormatPr defaultColWidth="8.7109375" defaultRowHeight="15" x14ac:dyDescent="0.25"/>
  <cols>
    <col min="1" max="1" width="16.7109375" style="143" customWidth="1"/>
    <col min="2" max="3" width="10.7109375" style="143" customWidth="1"/>
    <col min="4" max="5" width="20.7109375" style="143" customWidth="1"/>
    <col min="6" max="9" width="10.7109375" style="143" customWidth="1"/>
    <col min="10" max="10" width="20.7109375" style="143" customWidth="1"/>
    <col min="11" max="18" width="10.7109375" style="143" customWidth="1"/>
    <col min="19" max="16384" width="8.7109375" style="143"/>
  </cols>
  <sheetData>
    <row r="1" spans="1:19" ht="26.25" thickBot="1" x14ac:dyDescent="0.3">
      <c r="A1" s="300" t="str">
        <f>E1_LST!B2</f>
        <v>2020/2021</v>
      </c>
      <c r="B1" s="301"/>
      <c r="C1" s="34"/>
      <c r="D1" s="1"/>
    </row>
    <row r="2" spans="1:19" ht="10.15" customHeight="1" thickBot="1" x14ac:dyDescent="0.3"/>
    <row r="3" spans="1:19" ht="39" customHeight="1" thickBot="1" x14ac:dyDescent="0.3">
      <c r="A3" s="302" t="s">
        <v>92</v>
      </c>
      <c r="B3" s="303"/>
      <c r="C3" s="268" t="str">
        <f>E1_LST!B34</f>
        <v>Moduł E1/5</v>
      </c>
      <c r="D3" s="304"/>
      <c r="E3" s="304"/>
      <c r="F3" s="269"/>
      <c r="G3" s="2"/>
      <c r="H3" s="2"/>
      <c r="I3" s="2"/>
      <c r="J3" s="2"/>
      <c r="K3" s="2"/>
      <c r="L3" s="3"/>
      <c r="M3" s="3"/>
      <c r="N3" s="3"/>
      <c r="O3" s="3"/>
      <c r="P3" s="3"/>
      <c r="Q3" s="3"/>
    </row>
    <row r="4" spans="1:19" s="144" customFormat="1" ht="39.75" customHeight="1" thickBot="1" x14ac:dyDescent="0.3">
      <c r="A4" s="277" t="s">
        <v>93</v>
      </c>
      <c r="B4" s="277"/>
      <c r="C4" s="294" t="str">
        <f>E1_LST!C34</f>
        <v>Rozwój osobisty i kompetencje interpersonalne</v>
      </c>
      <c r="D4" s="295"/>
      <c r="E4" s="295"/>
      <c r="F4" s="295"/>
      <c r="G4" s="295"/>
      <c r="H4" s="295"/>
      <c r="I4" s="295"/>
      <c r="J4" s="296"/>
      <c r="K4" s="299" t="s">
        <v>94</v>
      </c>
      <c r="L4" s="299"/>
      <c r="M4" s="183">
        <f>E1_LST!D34</f>
        <v>4</v>
      </c>
      <c r="N4" s="297" t="s">
        <v>95</v>
      </c>
      <c r="O4" s="298"/>
      <c r="P4" s="291" t="str">
        <f>E1_LST!F34</f>
        <v>mgr S. Świergiel</v>
      </c>
      <c r="Q4" s="292"/>
      <c r="R4" s="293"/>
    </row>
    <row r="5" spans="1:19" s="146" customFormat="1" ht="10.15" customHeight="1" thickBot="1" x14ac:dyDescent="0.3">
      <c r="A5" s="276"/>
      <c r="B5" s="276"/>
      <c r="C5" s="276"/>
      <c r="D5" s="276"/>
      <c r="E5" s="276"/>
      <c r="F5" s="276"/>
      <c r="G5" s="276"/>
      <c r="H5" s="276"/>
      <c r="I5" s="276"/>
      <c r="J5" s="276"/>
      <c r="K5" s="276"/>
      <c r="L5" s="276"/>
      <c r="M5" s="276"/>
      <c r="N5" s="276"/>
      <c r="O5" s="276"/>
      <c r="P5" s="276"/>
      <c r="Q5" s="276"/>
      <c r="R5" s="276"/>
    </row>
    <row r="6" spans="1:19" s="144" customFormat="1" ht="43.35" customHeight="1" thickBot="1" x14ac:dyDescent="0.3">
      <c r="A6" s="277" t="s">
        <v>96</v>
      </c>
      <c r="B6" s="277"/>
      <c r="C6" s="268" t="str">
        <f>E1_LST!B3</f>
        <v>EKONOMIA</v>
      </c>
      <c r="D6" s="269"/>
      <c r="E6" s="5" t="str">
        <f>E1_LST!B4</f>
        <v>I stopnia</v>
      </c>
      <c r="F6" s="181" t="s">
        <v>97</v>
      </c>
      <c r="G6" s="39" t="s">
        <v>346</v>
      </c>
      <c r="H6" s="181" t="s">
        <v>99</v>
      </c>
      <c r="I6" s="39">
        <v>3</v>
      </c>
      <c r="J6" s="6" t="s">
        <v>291</v>
      </c>
      <c r="K6" s="278" t="s">
        <v>100</v>
      </c>
      <c r="L6" s="278"/>
      <c r="M6" s="279" t="s">
        <v>101</v>
      </c>
      <c r="N6" s="279"/>
      <c r="O6" s="183" t="s">
        <v>102</v>
      </c>
      <c r="P6" s="280" t="s">
        <v>103</v>
      </c>
      <c r="Q6" s="281"/>
      <c r="R6" s="183">
        <f>E1_LST!G34</f>
        <v>34</v>
      </c>
    </row>
    <row r="7" spans="1:19" ht="10.15" customHeight="1" thickBot="1" x14ac:dyDescent="0.3">
      <c r="B7" s="7"/>
      <c r="C7" s="7"/>
      <c r="D7" s="7"/>
      <c r="E7" s="7"/>
      <c r="F7" s="7"/>
      <c r="G7" s="7"/>
      <c r="H7" s="7"/>
      <c r="I7" s="7"/>
      <c r="J7" s="7"/>
      <c r="K7" s="7"/>
      <c r="L7" s="7"/>
      <c r="M7" s="8"/>
      <c r="N7" s="7"/>
      <c r="O7" s="7"/>
      <c r="P7" s="7"/>
      <c r="Q7" s="7"/>
    </row>
    <row r="8" spans="1:19" ht="15" customHeight="1" x14ac:dyDescent="0.25">
      <c r="A8" s="262"/>
      <c r="B8" s="263"/>
      <c r="C8" s="263"/>
      <c r="D8" s="263"/>
      <c r="E8" s="263"/>
      <c r="F8" s="263"/>
      <c r="G8" s="263"/>
      <c r="H8" s="263"/>
      <c r="I8" s="263"/>
      <c r="J8" s="263"/>
      <c r="K8" s="263"/>
      <c r="L8" s="263"/>
      <c r="M8" s="263"/>
      <c r="N8" s="263"/>
      <c r="O8" s="263"/>
      <c r="P8" s="263"/>
      <c r="Q8" s="263"/>
      <c r="R8" s="264"/>
      <c r="S8" s="144"/>
    </row>
    <row r="9" spans="1:19" ht="30" customHeight="1" x14ac:dyDescent="0.25">
      <c r="A9" s="265" t="s">
        <v>104</v>
      </c>
      <c r="B9" s="266"/>
      <c r="C9" s="266"/>
      <c r="D9" s="266"/>
      <c r="E9" s="266"/>
      <c r="F9" s="266"/>
      <c r="G9" s="266"/>
      <c r="H9" s="266"/>
      <c r="I9" s="266"/>
      <c r="J9" s="266"/>
      <c r="K9" s="266"/>
      <c r="L9" s="266"/>
      <c r="M9" s="266"/>
      <c r="N9" s="266"/>
      <c r="O9" s="266"/>
      <c r="P9" s="266"/>
      <c r="Q9" s="266"/>
      <c r="R9" s="267"/>
    </row>
    <row r="10" spans="1:19" ht="15" customHeight="1" x14ac:dyDescent="0.25">
      <c r="A10" s="282" t="s">
        <v>444</v>
      </c>
      <c r="B10" s="283"/>
      <c r="C10" s="283"/>
      <c r="D10" s="283"/>
      <c r="E10" s="283"/>
      <c r="F10" s="283"/>
      <c r="G10" s="283"/>
      <c r="H10" s="283"/>
      <c r="I10" s="283"/>
      <c r="J10" s="283"/>
      <c r="K10" s="283"/>
      <c r="L10" s="283"/>
      <c r="M10" s="283"/>
      <c r="N10" s="283"/>
      <c r="O10" s="283"/>
      <c r="P10" s="283"/>
      <c r="Q10" s="283"/>
      <c r="R10" s="284"/>
    </row>
    <row r="11" spans="1:19" ht="100.15" customHeight="1" thickBot="1" x14ac:dyDescent="0.3">
      <c r="A11" s="285" t="s">
        <v>431</v>
      </c>
      <c r="B11" s="286"/>
      <c r="C11" s="286"/>
      <c r="D11" s="286"/>
      <c r="E11" s="286"/>
      <c r="F11" s="286"/>
      <c r="G11" s="286"/>
      <c r="H11" s="286"/>
      <c r="I11" s="286"/>
      <c r="J11" s="286"/>
      <c r="K11" s="286"/>
      <c r="L11" s="286"/>
      <c r="M11" s="286"/>
      <c r="N11" s="286"/>
      <c r="O11" s="286"/>
      <c r="P11" s="286"/>
      <c r="Q11" s="286"/>
      <c r="R11" s="287"/>
    </row>
    <row r="12" spans="1:19" ht="10.15" customHeight="1" thickBot="1" x14ac:dyDescent="0.3">
      <c r="A12" s="248"/>
      <c r="B12" s="248"/>
      <c r="C12" s="248"/>
      <c r="D12" s="248"/>
      <c r="E12" s="248"/>
      <c r="F12" s="248"/>
      <c r="G12" s="248"/>
      <c r="H12" s="248"/>
      <c r="I12" s="248"/>
      <c r="J12" s="248"/>
      <c r="K12" s="248"/>
      <c r="L12" s="248"/>
      <c r="M12" s="248"/>
      <c r="N12" s="248"/>
      <c r="O12" s="248"/>
      <c r="P12" s="248"/>
      <c r="Q12" s="248"/>
      <c r="R12" s="248"/>
    </row>
    <row r="13" spans="1:19" ht="15" customHeight="1" x14ac:dyDescent="0.25">
      <c r="A13" s="178"/>
      <c r="B13" s="179"/>
      <c r="C13" s="179"/>
      <c r="D13" s="179"/>
      <c r="E13" s="179"/>
      <c r="F13" s="179"/>
      <c r="G13" s="179"/>
      <c r="H13" s="179"/>
      <c r="I13" s="179"/>
      <c r="J13" s="179"/>
      <c r="K13" s="179"/>
      <c r="L13" s="179"/>
      <c r="M13" s="179"/>
      <c r="N13" s="179"/>
      <c r="O13" s="179"/>
      <c r="P13" s="179"/>
      <c r="Q13" s="179"/>
      <c r="R13" s="180"/>
      <c r="S13" s="144"/>
    </row>
    <row r="14" spans="1:19" ht="30" customHeight="1" x14ac:dyDescent="0.25">
      <c r="A14" s="265" t="s">
        <v>106</v>
      </c>
      <c r="B14" s="266"/>
      <c r="C14" s="266"/>
      <c r="D14" s="266"/>
      <c r="E14" s="266"/>
      <c r="F14" s="266"/>
      <c r="G14" s="266"/>
      <c r="H14" s="266"/>
      <c r="I14" s="266"/>
      <c r="J14" s="266"/>
      <c r="K14" s="266"/>
      <c r="L14" s="266"/>
      <c r="M14" s="266"/>
      <c r="N14" s="266"/>
      <c r="O14" s="266"/>
      <c r="P14" s="266"/>
      <c r="Q14" s="266"/>
      <c r="R14" s="267"/>
    </row>
    <row r="15" spans="1:19" s="147" customFormat="1" ht="15" customHeight="1" x14ac:dyDescent="0.25">
      <c r="A15" s="256" t="s">
        <v>199</v>
      </c>
      <c r="B15" s="257"/>
      <c r="C15" s="257"/>
      <c r="D15" s="257"/>
      <c r="E15" s="257"/>
      <c r="F15" s="257"/>
      <c r="G15" s="257"/>
      <c r="H15" s="257"/>
      <c r="I15" s="257"/>
      <c r="J15" s="257"/>
      <c r="K15" s="257"/>
      <c r="L15" s="257"/>
      <c r="M15" s="257"/>
      <c r="N15" s="257"/>
      <c r="O15" s="257"/>
      <c r="P15" s="257"/>
      <c r="Q15" s="257"/>
      <c r="R15" s="258"/>
    </row>
    <row r="16" spans="1:19" ht="48.75" customHeight="1" thickBot="1" x14ac:dyDescent="0.3">
      <c r="A16" s="259" t="s">
        <v>482</v>
      </c>
      <c r="B16" s="260"/>
      <c r="C16" s="260"/>
      <c r="D16" s="260"/>
      <c r="E16" s="260"/>
      <c r="F16" s="260"/>
      <c r="G16" s="260"/>
      <c r="H16" s="260"/>
      <c r="I16" s="260"/>
      <c r="J16" s="260"/>
      <c r="K16" s="260"/>
      <c r="L16" s="260"/>
      <c r="M16" s="260"/>
      <c r="N16" s="260"/>
      <c r="O16" s="260"/>
      <c r="P16" s="260"/>
      <c r="Q16" s="260"/>
      <c r="R16" s="261"/>
    </row>
    <row r="17" spans="1:19" ht="10.15" customHeight="1" thickBot="1" x14ac:dyDescent="0.3">
      <c r="A17" s="248"/>
      <c r="B17" s="248"/>
      <c r="C17" s="248"/>
      <c r="D17" s="248"/>
      <c r="E17" s="248"/>
      <c r="F17" s="248"/>
      <c r="G17" s="248"/>
      <c r="H17" s="248"/>
      <c r="I17" s="248"/>
      <c r="J17" s="248"/>
      <c r="K17" s="248"/>
      <c r="L17" s="248"/>
      <c r="M17" s="248"/>
      <c r="N17" s="248"/>
      <c r="O17" s="248"/>
      <c r="P17" s="248"/>
      <c r="Q17" s="248"/>
      <c r="R17" s="248"/>
    </row>
    <row r="18" spans="1:19" ht="15" customHeight="1" x14ac:dyDescent="0.25">
      <c r="A18" s="262"/>
      <c r="B18" s="263"/>
      <c r="C18" s="263"/>
      <c r="D18" s="263"/>
      <c r="E18" s="263"/>
      <c r="F18" s="263"/>
      <c r="G18" s="263"/>
      <c r="H18" s="263"/>
      <c r="I18" s="263"/>
      <c r="J18" s="263"/>
      <c r="K18" s="263"/>
      <c r="L18" s="263"/>
      <c r="M18" s="263"/>
      <c r="N18" s="263"/>
      <c r="O18" s="263"/>
      <c r="P18" s="263"/>
      <c r="Q18" s="263"/>
      <c r="R18" s="264"/>
      <c r="S18" s="144"/>
    </row>
    <row r="19" spans="1:19" ht="30" customHeight="1" x14ac:dyDescent="0.25">
      <c r="A19" s="265" t="s">
        <v>107</v>
      </c>
      <c r="B19" s="266"/>
      <c r="C19" s="266"/>
      <c r="D19" s="266"/>
      <c r="E19" s="266"/>
      <c r="F19" s="266"/>
      <c r="G19" s="266"/>
      <c r="H19" s="266"/>
      <c r="I19" s="266"/>
      <c r="J19" s="266"/>
      <c r="K19" s="266"/>
      <c r="L19" s="266"/>
      <c r="M19" s="266"/>
      <c r="N19" s="266"/>
      <c r="O19" s="266"/>
      <c r="P19" s="266"/>
      <c r="Q19" s="266"/>
      <c r="R19" s="267"/>
    </row>
    <row r="20" spans="1:19" ht="15" customHeight="1" x14ac:dyDescent="0.25">
      <c r="A20" s="256" t="s">
        <v>445</v>
      </c>
      <c r="B20" s="257"/>
      <c r="C20" s="257"/>
      <c r="D20" s="257"/>
      <c r="E20" s="257"/>
      <c r="F20" s="257"/>
      <c r="G20" s="257"/>
      <c r="H20" s="257"/>
      <c r="I20" s="257"/>
      <c r="J20" s="257"/>
      <c r="K20" s="257"/>
      <c r="L20" s="257"/>
      <c r="M20" s="257"/>
      <c r="N20" s="257"/>
      <c r="O20" s="257"/>
      <c r="P20" s="257"/>
      <c r="Q20" s="257"/>
      <c r="R20" s="258"/>
    </row>
    <row r="21" spans="1:19" ht="40.15" customHeight="1" x14ac:dyDescent="0.25">
      <c r="A21" s="467" t="s">
        <v>455</v>
      </c>
      <c r="B21" s="250"/>
      <c r="C21" s="250"/>
      <c r="D21" s="250"/>
      <c r="E21" s="251"/>
      <c r="F21" s="468" t="s">
        <v>456</v>
      </c>
      <c r="G21" s="253"/>
      <c r="H21" s="253"/>
      <c r="I21" s="253"/>
      <c r="J21" s="253"/>
      <c r="K21" s="255"/>
      <c r="L21" s="468" t="s">
        <v>457</v>
      </c>
      <c r="M21" s="253"/>
      <c r="N21" s="253"/>
      <c r="O21" s="253"/>
      <c r="P21" s="253"/>
      <c r="Q21" s="253"/>
      <c r="R21" s="254"/>
    </row>
    <row r="22" spans="1:19" ht="144" customHeight="1" thickBot="1" x14ac:dyDescent="0.3">
      <c r="A22" s="288" t="s">
        <v>721</v>
      </c>
      <c r="B22" s="289"/>
      <c r="C22" s="289"/>
      <c r="D22" s="289"/>
      <c r="E22" s="289"/>
      <c r="F22" s="289" t="s">
        <v>722</v>
      </c>
      <c r="G22" s="289"/>
      <c r="H22" s="289"/>
      <c r="I22" s="289"/>
      <c r="J22" s="289"/>
      <c r="K22" s="289"/>
      <c r="L22" s="289" t="s">
        <v>723</v>
      </c>
      <c r="M22" s="289"/>
      <c r="N22" s="289"/>
      <c r="O22" s="289"/>
      <c r="P22" s="289"/>
      <c r="Q22" s="289"/>
      <c r="R22" s="290"/>
    </row>
    <row r="23" spans="1:19" ht="10.15" customHeight="1" thickBot="1" x14ac:dyDescent="0.3">
      <c r="A23" s="248"/>
      <c r="B23" s="248"/>
      <c r="C23" s="248"/>
      <c r="D23" s="248"/>
      <c r="E23" s="248"/>
      <c r="F23" s="248"/>
      <c r="G23" s="248"/>
      <c r="H23" s="248"/>
      <c r="I23" s="248"/>
      <c r="J23" s="248"/>
      <c r="K23" s="248"/>
      <c r="L23" s="248"/>
      <c r="M23" s="248"/>
      <c r="N23" s="248"/>
      <c r="O23" s="248"/>
      <c r="P23" s="248"/>
      <c r="Q23" s="248"/>
      <c r="R23" s="248"/>
    </row>
    <row r="24" spans="1:19" ht="15" customHeight="1" x14ac:dyDescent="0.25">
      <c r="A24" s="35"/>
      <c r="B24" s="36"/>
      <c r="C24" s="36"/>
      <c r="D24" s="36"/>
      <c r="E24" s="36"/>
      <c r="F24" s="36"/>
      <c r="G24" s="36"/>
      <c r="H24" s="36"/>
      <c r="I24" s="36"/>
      <c r="J24" s="36"/>
      <c r="K24" s="36"/>
      <c r="L24" s="36"/>
      <c r="M24" s="36"/>
      <c r="N24" s="36"/>
      <c r="O24" s="36"/>
      <c r="P24" s="36"/>
      <c r="Q24" s="36"/>
      <c r="R24" s="37"/>
    </row>
    <row r="25" spans="1:19" ht="20.100000000000001" customHeight="1" x14ac:dyDescent="0.25">
      <c r="A25" s="210" t="s">
        <v>109</v>
      </c>
      <c r="B25" s="211"/>
      <c r="C25" s="211"/>
      <c r="D25" s="211"/>
      <c r="E25" s="211"/>
      <c r="F25" s="211"/>
      <c r="G25" s="211"/>
      <c r="H25" s="211"/>
      <c r="I25" s="211"/>
      <c r="J25" s="211"/>
      <c r="K25" s="211"/>
      <c r="L25" s="211"/>
      <c r="M25" s="211"/>
      <c r="N25" s="211"/>
      <c r="O25" s="211"/>
      <c r="P25" s="211"/>
      <c r="Q25" s="211"/>
      <c r="R25" s="212"/>
    </row>
    <row r="26" spans="1:19" ht="25.15" customHeight="1" x14ac:dyDescent="0.25">
      <c r="A26" s="26" t="s">
        <v>110</v>
      </c>
      <c r="B26" s="213" t="str">
        <f>E1_LST!B34</f>
        <v>Moduł E1/5</v>
      </c>
      <c r="C26" s="214"/>
      <c r="D26" s="32" t="str">
        <f>E1_LST!B35</f>
        <v>Kurs 5.1.</v>
      </c>
      <c r="E26" s="105" t="str">
        <f>E1_LST!B34</f>
        <v>Moduł E1/5</v>
      </c>
      <c r="F26" s="221" t="str">
        <f>E1_LST!B36</f>
        <v>Kurs 5.2.</v>
      </c>
      <c r="G26" s="222"/>
      <c r="H26" s="229" t="str">
        <f>E1_LST!B34</f>
        <v>Moduł E1/5</v>
      </c>
      <c r="I26" s="230"/>
      <c r="J26" s="33" t="str">
        <f>E1_LST!B37</f>
        <v>Kurs 5.3.</v>
      </c>
      <c r="K26" s="237"/>
      <c r="L26" s="238"/>
      <c r="M26" s="237"/>
      <c r="N26" s="238"/>
      <c r="O26" s="239"/>
      <c r="P26" s="240"/>
      <c r="Q26" s="239"/>
      <c r="R26" s="241"/>
    </row>
    <row r="27" spans="1:19" s="106" customFormat="1" ht="59.25" customHeight="1" x14ac:dyDescent="0.25">
      <c r="A27" s="26" t="s">
        <v>111</v>
      </c>
      <c r="B27" s="218" t="str">
        <f>E1_LST!C35</f>
        <v>Autoprezentacja - warsztat</v>
      </c>
      <c r="C27" s="219"/>
      <c r="D27" s="220"/>
      <c r="E27" s="223" t="str">
        <f>E1_LST!C36</f>
        <v>Praca w zespole - warsztat</v>
      </c>
      <c r="F27" s="224"/>
      <c r="G27" s="225"/>
      <c r="H27" s="231" t="str">
        <f>E1_LST!C37</f>
        <v>Etyka w biznesie - warsztat</v>
      </c>
      <c r="I27" s="232"/>
      <c r="J27" s="233"/>
      <c r="K27" s="242"/>
      <c r="L27" s="243"/>
      <c r="M27" s="243"/>
      <c r="N27" s="244"/>
      <c r="O27" s="245"/>
      <c r="P27" s="246"/>
      <c r="Q27" s="246"/>
      <c r="R27" s="247"/>
    </row>
    <row r="28" spans="1:19" s="106" customFormat="1" ht="30" customHeight="1" thickBot="1" x14ac:dyDescent="0.3">
      <c r="A28" s="38" t="s">
        <v>112</v>
      </c>
      <c r="B28" s="215">
        <f>E1_LST!D35</f>
        <v>1</v>
      </c>
      <c r="C28" s="216"/>
      <c r="D28" s="217"/>
      <c r="E28" s="226">
        <f>E1_LST!D36</f>
        <v>1</v>
      </c>
      <c r="F28" s="227"/>
      <c r="G28" s="228"/>
      <c r="H28" s="234">
        <f>E1_LST!D37</f>
        <v>2</v>
      </c>
      <c r="I28" s="235"/>
      <c r="J28" s="236"/>
      <c r="K28" s="270"/>
      <c r="L28" s="271"/>
      <c r="M28" s="271"/>
      <c r="N28" s="272"/>
      <c r="O28" s="273"/>
      <c r="P28" s="274"/>
      <c r="Q28" s="274"/>
      <c r="R28" s="275"/>
    </row>
    <row r="29" spans="1:19" s="106" customFormat="1" ht="34.5" hidden="1" customHeight="1" thickBot="1" x14ac:dyDescent="0.3">
      <c r="A29" s="148"/>
      <c r="B29" s="149"/>
      <c r="C29" s="150" t="s">
        <v>452</v>
      </c>
      <c r="D29" s="151"/>
      <c r="E29" s="152"/>
      <c r="F29" s="153" t="s">
        <v>452</v>
      </c>
      <c r="G29" s="154"/>
      <c r="H29" s="155"/>
      <c r="I29" s="166" t="s">
        <v>452</v>
      </c>
      <c r="J29" s="157"/>
      <c r="K29" s="158"/>
      <c r="L29" s="167"/>
      <c r="M29" s="160"/>
      <c r="N29" s="161"/>
      <c r="O29" s="162"/>
      <c r="P29" s="168"/>
      <c r="Q29" s="164"/>
      <c r="R29" s="165"/>
    </row>
    <row r="30" spans="1:19" s="106" customFormat="1" x14ac:dyDescent="0.25"/>
    <row r="31" spans="1:19" s="106" customFormat="1" x14ac:dyDescent="0.25"/>
    <row r="32" spans="1:19" s="106" customFormat="1" x14ac:dyDescent="0.25"/>
    <row r="33" spans="1:18" s="106" customFormat="1" x14ac:dyDescent="0.25"/>
    <row r="34" spans="1:18" s="106" customFormat="1" x14ac:dyDescent="0.25"/>
    <row r="35" spans="1:18" s="106" customFormat="1" x14ac:dyDescent="0.25"/>
    <row r="36" spans="1:18" s="106" customFormat="1" x14ac:dyDescent="0.25"/>
    <row r="37" spans="1:18" s="106" customFormat="1" x14ac:dyDescent="0.25"/>
    <row r="38" spans="1:18" s="106" customFormat="1" x14ac:dyDescent="0.25"/>
    <row r="39" spans="1:18" s="106" customFormat="1" x14ac:dyDescent="0.25"/>
    <row r="40" spans="1:18" s="106" customFormat="1" x14ac:dyDescent="0.25"/>
    <row r="41" spans="1:18" s="106" customFormat="1" x14ac:dyDescent="0.25"/>
    <row r="42" spans="1:18" s="106" customFormat="1" x14ac:dyDescent="0.25"/>
    <row r="43" spans="1:18" x14ac:dyDescent="0.25">
      <c r="A43" s="106"/>
      <c r="B43" s="106"/>
      <c r="C43" s="106"/>
      <c r="D43" s="106"/>
      <c r="E43" s="106"/>
      <c r="F43" s="106"/>
      <c r="G43" s="106"/>
      <c r="H43" s="106"/>
      <c r="I43" s="106"/>
      <c r="J43" s="106"/>
      <c r="K43" s="106"/>
      <c r="L43" s="106"/>
      <c r="M43" s="106"/>
      <c r="N43" s="106"/>
      <c r="O43" s="106"/>
      <c r="P43" s="106"/>
      <c r="Q43" s="106"/>
      <c r="R43" s="106"/>
    </row>
    <row r="44" spans="1:18" x14ac:dyDescent="0.25">
      <c r="A44" s="106"/>
      <c r="B44" s="106"/>
      <c r="C44" s="106"/>
      <c r="D44" s="106"/>
      <c r="E44" s="106"/>
      <c r="F44" s="106"/>
      <c r="G44" s="106"/>
      <c r="H44" s="106"/>
      <c r="I44" s="106"/>
      <c r="J44" s="106"/>
      <c r="K44" s="106"/>
      <c r="L44" s="106"/>
      <c r="M44" s="106"/>
      <c r="N44" s="106"/>
      <c r="O44" s="106"/>
      <c r="P44" s="106"/>
      <c r="Q44" s="106"/>
      <c r="R44" s="106"/>
    </row>
    <row r="45" spans="1:18" x14ac:dyDescent="0.25">
      <c r="A45" s="106"/>
      <c r="B45" s="106"/>
      <c r="C45" s="106"/>
      <c r="D45" s="106"/>
      <c r="E45" s="106"/>
      <c r="F45" s="106"/>
      <c r="G45" s="106"/>
      <c r="H45" s="106"/>
      <c r="I45" s="106"/>
      <c r="J45" s="106"/>
      <c r="K45" s="106"/>
      <c r="L45" s="106"/>
      <c r="M45" s="106"/>
      <c r="N45" s="106"/>
      <c r="O45" s="106"/>
      <c r="P45" s="106"/>
      <c r="Q45" s="106"/>
      <c r="R45" s="106"/>
    </row>
    <row r="46" spans="1:18" x14ac:dyDescent="0.25">
      <c r="A46" s="106"/>
      <c r="B46" s="106"/>
      <c r="C46" s="106"/>
      <c r="D46" s="106"/>
      <c r="E46" s="106"/>
      <c r="F46" s="106"/>
      <c r="G46" s="106"/>
      <c r="H46" s="106"/>
      <c r="I46" s="106"/>
      <c r="J46" s="106"/>
      <c r="K46" s="106"/>
      <c r="L46" s="106"/>
      <c r="M46" s="106"/>
      <c r="N46" s="106"/>
      <c r="O46" s="106"/>
      <c r="P46" s="106"/>
      <c r="Q46" s="106"/>
      <c r="R46" s="106"/>
    </row>
  </sheetData>
  <sheetProtection algorithmName="SHA-512" hashValue="7yaEDIRvSqfmPzCovZzc5lG8PMNov+QRg/CBTZC3oQFO+suW0wi03UgRxazyjsVGEF0ZovVON3oPFhUYicH/Sw==" saltValue="ZOvp7sVtsxnCRBCLusJJNA==" spinCount="100000" sheet="1" objects="1" scenarios="1"/>
  <customSheetViews>
    <customSheetView guid="{2B25EEF0-7897-445A-813D-5229DF00C686}" scale="73" showGridLines="0" fitToPage="1">
      <selection activeCell="A11" sqref="A11:R11"/>
      <pageMargins left="0.70866141732283472" right="0.70866141732283472" top="0.74803149606299213" bottom="0.74803149606299213" header="0.31496062992125984" footer="0.31496062992125984"/>
      <printOptions horizontalCentered="1"/>
      <pageSetup paperSize="9" scale="56" orientation="landscape" r:id="rId1"/>
      <headerFooter>
        <oddHeader>&amp;C&amp;"Century Gothic,Pogrubiony"&amp;12&amp;K05-047KARTA MODUŁU&amp;R&amp;G</oddHeader>
      </headerFooter>
    </customSheetView>
  </customSheetViews>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1400-000000000000}">
      <formula1>20</formula1>
      <formula2>1200</formula2>
    </dataValidation>
    <dataValidation type="list" allowBlank="1" showInputMessage="1" showErrorMessage="1" sqref="K6:L6" xr:uid="{00000000-0002-0000-1400-000001000000}">
      <formula1>STATUS</formula1>
    </dataValidation>
  </dataValidations>
  <hyperlinks>
    <hyperlink ref="F29" r:id="rId2" xr:uid="{063023E4-3EA5-457C-A905-49B50836CC84}"/>
    <hyperlink ref="C29" r:id="rId3" xr:uid="{94292A5E-C740-48B9-852B-B5601F66C0FE}"/>
    <hyperlink ref="I29" r:id="rId4" xr:uid="{C5A90400-6DC6-4090-B02F-F5736CFCE25D}"/>
  </hyperlinks>
  <printOptions horizontalCentered="1"/>
  <pageMargins left="0.70866141732283472" right="0.70866141732283472" top="0.74803149606299213" bottom="0.74803149606299213" header="0.31496062992125984" footer="0.31496062992125984"/>
  <pageSetup paperSize="9" scale="55" orientation="landscape" r:id="rId5"/>
  <headerFooter>
    <oddHeader>&amp;C&amp;"Century Gothic,Pogrubiony"&amp;12&amp;K05-047KARTA MODUŁU&amp;R&amp;G</oddHeader>
  </headerFooter>
  <drawing r:id="rId6"/>
  <legacyDrawingHF r:id="rId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3">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E1_LST!B34</f>
        <v>Moduł E1/5</v>
      </c>
      <c r="B3" s="374"/>
      <c r="C3" s="374"/>
      <c r="D3" s="378" t="str">
        <f>E1_LST!C34</f>
        <v>Rozwój osobisty i kompetencje interpersonalne</v>
      </c>
      <c r="E3" s="379"/>
      <c r="F3" s="379"/>
      <c r="G3" s="379"/>
      <c r="H3" s="379"/>
      <c r="I3" s="380"/>
      <c r="J3" s="2"/>
      <c r="K3" s="2"/>
      <c r="L3" s="3"/>
      <c r="M3" s="3"/>
      <c r="N3" s="3"/>
      <c r="O3" s="3"/>
      <c r="P3" s="3"/>
      <c r="Q3" s="3"/>
      <c r="R3" s="3"/>
    </row>
    <row r="4" spans="1:19" ht="18.75" thickBot="1" x14ac:dyDescent="0.3">
      <c r="A4" s="440" t="s">
        <v>110</v>
      </c>
      <c r="B4" s="440"/>
      <c r="C4" s="440"/>
      <c r="D4" s="375" t="str">
        <f>E1_LST!B35</f>
        <v>Kurs 5.1.</v>
      </c>
      <c r="E4" s="376"/>
      <c r="F4" s="376"/>
      <c r="G4" s="376"/>
      <c r="H4" s="376"/>
      <c r="I4" s="377"/>
      <c r="J4" s="2"/>
      <c r="K4" s="2"/>
      <c r="L4" s="3"/>
      <c r="M4" s="3"/>
      <c r="N4" s="3"/>
      <c r="O4" s="3"/>
      <c r="P4" s="3"/>
      <c r="Q4" s="3"/>
      <c r="R4" s="3"/>
    </row>
    <row r="5" spans="1:19" ht="23.25" thickBot="1" x14ac:dyDescent="0.3">
      <c r="A5" s="441" t="s">
        <v>111</v>
      </c>
      <c r="B5" s="441"/>
      <c r="C5" s="441"/>
      <c r="D5" s="442" t="str">
        <f>E1_LST!C35</f>
        <v>Autoprezentacja - warsztat</v>
      </c>
      <c r="E5" s="442"/>
      <c r="F5" s="442"/>
      <c r="G5" s="442"/>
      <c r="H5" s="442"/>
      <c r="I5" s="442"/>
      <c r="J5" s="442"/>
      <c r="K5" s="442"/>
      <c r="L5" s="443" t="s">
        <v>94</v>
      </c>
      <c r="M5" s="443"/>
      <c r="N5" s="43">
        <f>E1_LST!D35</f>
        <v>1</v>
      </c>
      <c r="O5" s="443" t="s">
        <v>95</v>
      </c>
      <c r="P5" s="443"/>
      <c r="Q5" s="444" t="str">
        <f>E1_LST!F34</f>
        <v>mgr S. Świergiel</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(5)'!G6</f>
        <v>II</v>
      </c>
      <c r="H7" s="182" t="s">
        <v>99</v>
      </c>
      <c r="I7" s="39">
        <f>'M (5)'!I6</f>
        <v>3</v>
      </c>
      <c r="J7" s="280" t="s">
        <v>384</v>
      </c>
      <c r="K7" s="281"/>
      <c r="L7" s="382" t="s">
        <v>100</v>
      </c>
      <c r="M7" s="383"/>
      <c r="N7" s="6" t="s">
        <v>101</v>
      </c>
      <c r="O7" s="452" t="s">
        <v>102</v>
      </c>
      <c r="P7" s="452"/>
      <c r="Q7" s="453" t="s">
        <v>103</v>
      </c>
      <c r="R7" s="453"/>
      <c r="S7" s="44">
        <f>E1_LST!G35</f>
        <v>10</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585</v>
      </c>
      <c r="C14" s="388"/>
      <c r="D14" s="388"/>
      <c r="E14" s="388"/>
      <c r="F14" s="388"/>
      <c r="G14" s="388"/>
      <c r="H14" s="388"/>
      <c r="I14" s="388"/>
      <c r="J14" s="388"/>
      <c r="K14" s="388"/>
      <c r="L14" s="388"/>
      <c r="M14" s="389"/>
      <c r="N14" s="355" t="s">
        <v>299</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586</v>
      </c>
      <c r="C19" s="316"/>
      <c r="D19" s="316"/>
      <c r="E19" s="316"/>
      <c r="F19" s="316"/>
      <c r="G19" s="316"/>
      <c r="H19" s="316"/>
      <c r="I19" s="316"/>
      <c r="J19" s="316"/>
      <c r="K19" s="316"/>
      <c r="L19" s="316"/>
      <c r="M19" s="317"/>
      <c r="N19" s="349" t="s">
        <v>299</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587</v>
      </c>
      <c r="C24" s="316"/>
      <c r="D24" s="316"/>
      <c r="E24" s="316"/>
      <c r="F24" s="316"/>
      <c r="G24" s="316"/>
      <c r="H24" s="316"/>
      <c r="I24" s="316"/>
      <c r="J24" s="316"/>
      <c r="K24" s="316"/>
      <c r="L24" s="316"/>
      <c r="M24" s="317"/>
      <c r="N24" s="349" t="s">
        <v>295</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t="s">
        <v>303</v>
      </c>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thickBot="1" x14ac:dyDescent="0.3">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588</v>
      </c>
      <c r="C34" s="388"/>
      <c r="D34" s="388"/>
      <c r="E34" s="388"/>
      <c r="F34" s="388"/>
      <c r="G34" s="388"/>
      <c r="H34" s="388"/>
      <c r="I34" s="388"/>
      <c r="J34" s="388"/>
      <c r="K34" s="388"/>
      <c r="L34" s="388"/>
      <c r="M34" s="389"/>
      <c r="N34" s="355" t="s">
        <v>311</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t="s">
        <v>589</v>
      </c>
      <c r="C39" s="316"/>
      <c r="D39" s="316"/>
      <c r="E39" s="316"/>
      <c r="F39" s="316"/>
      <c r="G39" s="316"/>
      <c r="H39" s="316"/>
      <c r="I39" s="316"/>
      <c r="J39" s="316"/>
      <c r="K39" s="316"/>
      <c r="L39" s="316"/>
      <c r="M39" s="317"/>
      <c r="N39" s="349" t="s">
        <v>311</v>
      </c>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t="s">
        <v>312</v>
      </c>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8"/>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8"/>
      <c r="B44" s="315" t="s">
        <v>590</v>
      </c>
      <c r="C44" s="316"/>
      <c r="D44" s="316"/>
      <c r="E44" s="316"/>
      <c r="F44" s="316"/>
      <c r="G44" s="316"/>
      <c r="H44" s="316"/>
      <c r="I44" s="316"/>
      <c r="J44" s="316"/>
      <c r="K44" s="316"/>
      <c r="L44" s="316"/>
      <c r="M44" s="317"/>
      <c r="N44" s="349" t="s">
        <v>311</v>
      </c>
      <c r="O44" s="350"/>
      <c r="P44" s="350"/>
      <c r="Q44" s="350"/>
      <c r="R44" s="350"/>
      <c r="S44" s="351"/>
    </row>
    <row r="45" spans="1:19" ht="15" customHeight="1" x14ac:dyDescent="0.25">
      <c r="A45" s="448"/>
      <c r="B45" s="318"/>
      <c r="C45" s="319"/>
      <c r="D45" s="319"/>
      <c r="E45" s="319"/>
      <c r="F45" s="319"/>
      <c r="G45" s="319"/>
      <c r="H45" s="319"/>
      <c r="I45" s="319"/>
      <c r="J45" s="319"/>
      <c r="K45" s="319"/>
      <c r="L45" s="319"/>
      <c r="M45" s="320"/>
      <c r="N45" s="352" t="s">
        <v>314</v>
      </c>
      <c r="O45" s="353"/>
      <c r="P45" s="353"/>
      <c r="Q45" s="353"/>
      <c r="R45" s="353"/>
      <c r="S45" s="354"/>
    </row>
    <row r="46" spans="1:19" ht="15" customHeight="1" x14ac:dyDescent="0.25">
      <c r="A46" s="448"/>
      <c r="B46" s="318"/>
      <c r="C46" s="319"/>
      <c r="D46" s="319"/>
      <c r="E46" s="319"/>
      <c r="F46" s="319"/>
      <c r="G46" s="319"/>
      <c r="H46" s="319"/>
      <c r="I46" s="319"/>
      <c r="J46" s="319"/>
      <c r="K46" s="319"/>
      <c r="L46" s="319"/>
      <c r="M46" s="320"/>
      <c r="N46" s="352"/>
      <c r="O46" s="353"/>
      <c r="P46" s="353"/>
      <c r="Q46" s="353"/>
      <c r="R46" s="353"/>
      <c r="S46" s="354"/>
    </row>
    <row r="47" spans="1:19" ht="15"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customHeight="1" thickBot="1" x14ac:dyDescent="0.3">
      <c r="A48" s="448"/>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8"/>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8"/>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45" t="s">
        <v>118</v>
      </c>
      <c r="B54" s="387" t="s">
        <v>591</v>
      </c>
      <c r="C54" s="388"/>
      <c r="D54" s="388"/>
      <c r="E54" s="388"/>
      <c r="F54" s="388"/>
      <c r="G54" s="388"/>
      <c r="H54" s="388"/>
      <c r="I54" s="388"/>
      <c r="J54" s="388"/>
      <c r="K54" s="388"/>
      <c r="L54" s="388"/>
      <c r="M54" s="389"/>
      <c r="N54" s="355" t="s">
        <v>325</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327</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740</v>
      </c>
      <c r="C59" s="316"/>
      <c r="D59" s="316"/>
      <c r="E59" s="316"/>
      <c r="F59" s="316"/>
      <c r="G59" s="316"/>
      <c r="H59" s="316"/>
      <c r="I59" s="316"/>
      <c r="J59" s="316"/>
      <c r="K59" s="316"/>
      <c r="L59" s="316"/>
      <c r="M59" s="317"/>
      <c r="N59" s="349" t="s">
        <v>323</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325</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592</v>
      </c>
      <c r="C64" s="316"/>
      <c r="D64" s="316"/>
      <c r="E64" s="316"/>
      <c r="F64" s="316"/>
      <c r="G64" s="316"/>
      <c r="H64" s="316"/>
      <c r="I64" s="316"/>
      <c r="J64" s="316"/>
      <c r="K64" s="316"/>
      <c r="L64" s="316"/>
      <c r="M64" s="317"/>
      <c r="N64" s="349" t="s">
        <v>325</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t="s">
        <v>322</v>
      </c>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t="s">
        <v>326</v>
      </c>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customHeight="1" thickBot="1" x14ac:dyDescent="0.3">
      <c r="A68" s="446"/>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E1_LST!G35</f>
        <v>10</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10</v>
      </c>
      <c r="H72" s="331"/>
      <c r="I72" s="332"/>
      <c r="J72" s="367"/>
      <c r="K72" s="337"/>
      <c r="L72" s="312" t="s">
        <v>155</v>
      </c>
      <c r="M72" s="313"/>
      <c r="N72" s="313"/>
      <c r="O72" s="313"/>
      <c r="P72" s="313"/>
      <c r="Q72" s="313"/>
      <c r="R72" s="313"/>
      <c r="S72" s="314"/>
    </row>
    <row r="73" spans="1:19" ht="15" customHeight="1" x14ac:dyDescent="0.25">
      <c r="A73" s="339"/>
      <c r="B73" s="346" t="s">
        <v>124</v>
      </c>
      <c r="C73" s="347"/>
      <c r="D73" s="347"/>
      <c r="E73" s="347"/>
      <c r="F73" s="348"/>
      <c r="G73" s="327">
        <v>2</v>
      </c>
      <c r="H73" s="328"/>
      <c r="I73" s="329"/>
      <c r="J73" s="367"/>
      <c r="K73" s="337"/>
      <c r="L73" s="312" t="s">
        <v>164</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t="s">
        <v>124</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v>8</v>
      </c>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154</v>
      </c>
      <c r="M81" s="313"/>
      <c r="N81" s="313"/>
      <c r="O81" s="313"/>
      <c r="P81" s="313"/>
      <c r="Q81" s="313"/>
      <c r="R81" s="313"/>
      <c r="S81" s="314"/>
    </row>
    <row r="82" spans="1:19" ht="15" customHeight="1" x14ac:dyDescent="0.25">
      <c r="A82" s="339"/>
      <c r="B82" s="346" t="s">
        <v>134</v>
      </c>
      <c r="C82" s="347"/>
      <c r="D82" s="347"/>
      <c r="E82" s="347"/>
      <c r="F82" s="348"/>
      <c r="G82" s="327"/>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c r="M83" s="313"/>
      <c r="N83" s="313"/>
      <c r="O83" s="313"/>
      <c r="P83" s="313"/>
      <c r="Q83" s="313"/>
      <c r="R83" s="313"/>
      <c r="S83" s="314"/>
    </row>
    <row r="84" spans="1:19" ht="15" customHeight="1" x14ac:dyDescent="0.25">
      <c r="A84" s="339"/>
      <c r="B84" s="305" t="s">
        <v>136</v>
      </c>
      <c r="C84" s="306"/>
      <c r="D84" s="306"/>
      <c r="E84" s="306"/>
      <c r="F84" s="307"/>
      <c r="G84" s="343">
        <f>E1_LST!H35</f>
        <v>15</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25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E1_LST!E35</f>
        <v>zaliczenie</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197</v>
      </c>
      <c r="C90" s="408"/>
      <c r="D90" s="408"/>
      <c r="E90" s="409"/>
      <c r="F90" s="410">
        <v>50</v>
      </c>
      <c r="G90" s="411"/>
      <c r="H90" s="411"/>
      <c r="I90" s="412"/>
      <c r="J90" s="431"/>
      <c r="K90" s="438"/>
      <c r="L90" s="324" t="s">
        <v>293</v>
      </c>
      <c r="M90" s="325"/>
      <c r="N90" s="325"/>
      <c r="O90" s="325"/>
      <c r="P90" s="325"/>
      <c r="Q90" s="325"/>
      <c r="R90" s="325"/>
      <c r="S90" s="326"/>
    </row>
    <row r="91" spans="1:19" ht="15" customHeight="1" x14ac:dyDescent="0.25">
      <c r="A91" s="427"/>
      <c r="B91" s="407" t="s">
        <v>159</v>
      </c>
      <c r="C91" s="408"/>
      <c r="D91" s="408"/>
      <c r="E91" s="409"/>
      <c r="F91" s="410">
        <v>50</v>
      </c>
      <c r="G91" s="411"/>
      <c r="H91" s="411"/>
      <c r="I91" s="412"/>
      <c r="J91" s="431"/>
      <c r="K91" s="438"/>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100.5" customHeight="1" x14ac:dyDescent="0.25">
      <c r="A98" s="420"/>
      <c r="B98" s="461" t="s">
        <v>878</v>
      </c>
      <c r="C98" s="461"/>
      <c r="D98" s="461"/>
      <c r="E98" s="461"/>
      <c r="F98" s="461"/>
      <c r="G98" s="461"/>
      <c r="H98" s="461"/>
      <c r="I98" s="461"/>
      <c r="J98" s="461"/>
      <c r="K98" s="461"/>
      <c r="L98" s="461"/>
      <c r="M98" s="461"/>
      <c r="N98" s="461"/>
      <c r="O98" s="461"/>
      <c r="P98" s="461"/>
      <c r="Q98" s="461"/>
      <c r="R98" s="461"/>
      <c r="S98" s="462"/>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77.099999999999994" customHeight="1" x14ac:dyDescent="0.25">
      <c r="A100" s="420"/>
      <c r="B100" s="461" t="s">
        <v>877</v>
      </c>
      <c r="C100" s="461"/>
      <c r="D100" s="461"/>
      <c r="E100" s="461"/>
      <c r="F100" s="461"/>
      <c r="G100" s="461"/>
      <c r="H100" s="461"/>
      <c r="I100" s="461"/>
      <c r="J100" s="461"/>
      <c r="K100" s="461"/>
      <c r="L100" s="461"/>
      <c r="M100" s="461"/>
      <c r="N100" s="461"/>
      <c r="O100" s="461"/>
      <c r="P100" s="461"/>
      <c r="Q100" s="461"/>
      <c r="R100" s="461"/>
      <c r="S100" s="462"/>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43.5" customHeight="1" x14ac:dyDescent="0.25">
      <c r="A102" s="420"/>
      <c r="B102" s="461" t="s">
        <v>876</v>
      </c>
      <c r="C102" s="461"/>
      <c r="D102" s="461"/>
      <c r="E102" s="461"/>
      <c r="F102" s="461"/>
      <c r="G102" s="461"/>
      <c r="H102" s="461"/>
      <c r="I102" s="461"/>
      <c r="J102" s="461"/>
      <c r="K102" s="461"/>
      <c r="L102" s="461"/>
      <c r="M102" s="461"/>
      <c r="N102" s="461"/>
      <c r="O102" s="461"/>
      <c r="P102" s="461"/>
      <c r="Q102" s="461"/>
      <c r="R102" s="461"/>
      <c r="S102" s="462"/>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kqlHJwaEjgse5ycI2XvXKiKiSWR+vVk7YMQtH/ydjDuFGY6qi1iGUZ5MnBNqgWKv5lhxTbNGxAlznZj/l3PLtg==" saltValue="vASz9n4WFifRnP9VQEJQRQ==" spinCount="100000" sheet="1" objects="1" scenarios="1"/>
  <customSheetViews>
    <customSheetView guid="{2B25EEF0-7897-445A-813D-5229DF00C686}" scale="85" fitToPage="1" hiddenRows="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Gothic,Pogrubiony"&amp;12&amp;K05-048KARTA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500-000000000000}">
      <formula1>ZAL</formula1>
    </dataValidation>
    <dataValidation type="list" allowBlank="1" showInputMessage="1" showErrorMessage="1" sqref="L7" xr:uid="{00000000-0002-0000-1500-000001000000}">
      <formula1>STATUS</formula1>
    </dataValidation>
    <dataValidation type="list" allowBlank="1" showInputMessage="1" showErrorMessage="1" sqref="L72:L79" xr:uid="{00000000-0002-0000-1500-000002000000}">
      <formula1>METODY</formula1>
    </dataValidation>
    <dataValidation type="list" allowBlank="1" showInputMessage="1" showErrorMessage="1" sqref="L81:L85" xr:uid="{00000000-0002-0000-1500-000003000000}">
      <formula1>PRAC_STUD</formula1>
    </dataValidation>
    <dataValidation type="list" allowBlank="1" showInputMessage="1" showErrorMessage="1" sqref="N54:S68" xr:uid="{00000000-0002-0000-1500-000004000000}">
      <formula1>KEK_E1</formula1>
    </dataValidation>
    <dataValidation type="list" allowBlank="1" showInputMessage="1" showErrorMessage="1" sqref="N34:S53" xr:uid="{00000000-0002-0000-1500-000005000000}">
      <formula1>KEU_E1</formula1>
    </dataValidation>
    <dataValidation type="list" allowBlank="1" showInputMessage="1" showErrorMessage="1" sqref="N14:S33" xr:uid="{00000000-0002-0000-1500-000006000000}">
      <formula1>KEW_E1</formula1>
    </dataValidation>
  </dataValidations>
  <hyperlinks>
    <hyperlink ref="O13" r:id="rId2" xr:uid="{2793E5DE-6CB5-4643-849C-7821AB7CB9F8}"/>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Gothic,Pogrubiony"&amp;12&amp;K05-048KARTA KURSU&amp;R&amp;G</oddHeader>
  </headerFooter>
  <rowBreaks count="1" manualBreakCount="1">
    <brk id="68" max="16383" man="1"/>
  </rowBreaks>
  <drawing r:id="rId4"/>
  <legacyDrawingHF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4">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E1_LST!B34</f>
        <v>Moduł E1/5</v>
      </c>
      <c r="B3" s="374"/>
      <c r="C3" s="374"/>
      <c r="D3" s="378" t="str">
        <f>E1_LST!C34</f>
        <v>Rozwój osobisty i kompetencje interpersonalne</v>
      </c>
      <c r="E3" s="379"/>
      <c r="F3" s="379"/>
      <c r="G3" s="379"/>
      <c r="H3" s="379"/>
      <c r="I3" s="380"/>
      <c r="J3" s="2"/>
      <c r="K3" s="2"/>
      <c r="L3" s="3"/>
      <c r="M3" s="3"/>
      <c r="N3" s="3"/>
      <c r="O3" s="3"/>
      <c r="P3" s="3"/>
      <c r="Q3" s="3"/>
      <c r="R3" s="3"/>
    </row>
    <row r="4" spans="1:19" ht="18.75" thickBot="1" x14ac:dyDescent="0.3">
      <c r="A4" s="440" t="s">
        <v>110</v>
      </c>
      <c r="B4" s="440"/>
      <c r="C4" s="440"/>
      <c r="D4" s="375" t="str">
        <f>E1_LST!B36</f>
        <v>Kurs 5.2.</v>
      </c>
      <c r="E4" s="376"/>
      <c r="F4" s="376"/>
      <c r="G4" s="376"/>
      <c r="H4" s="376"/>
      <c r="I4" s="377"/>
      <c r="J4" s="2"/>
      <c r="K4" s="2"/>
      <c r="L4" s="3"/>
      <c r="M4" s="3"/>
      <c r="N4" s="3"/>
      <c r="O4" s="3"/>
      <c r="P4" s="3"/>
      <c r="Q4" s="3"/>
      <c r="R4" s="3"/>
    </row>
    <row r="5" spans="1:19" ht="23.25" thickBot="1" x14ac:dyDescent="0.3">
      <c r="A5" s="441" t="s">
        <v>111</v>
      </c>
      <c r="B5" s="441"/>
      <c r="C5" s="441"/>
      <c r="D5" s="442" t="str">
        <f>E1_LST!C36</f>
        <v>Praca w zespole - warsztat</v>
      </c>
      <c r="E5" s="442"/>
      <c r="F5" s="442"/>
      <c r="G5" s="442"/>
      <c r="H5" s="442"/>
      <c r="I5" s="442"/>
      <c r="J5" s="442"/>
      <c r="K5" s="442"/>
      <c r="L5" s="443" t="s">
        <v>94</v>
      </c>
      <c r="M5" s="443"/>
      <c r="N5" s="43">
        <f>E1_LST!D36</f>
        <v>1</v>
      </c>
      <c r="O5" s="443" t="s">
        <v>95</v>
      </c>
      <c r="P5" s="443"/>
      <c r="Q5" s="444" t="str">
        <f>E1_LST!F34</f>
        <v>mgr S. Świergiel</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(5)'!G6</f>
        <v>II</v>
      </c>
      <c r="H7" s="182" t="s">
        <v>99</v>
      </c>
      <c r="I7" s="39">
        <f>'M (5)'!I6</f>
        <v>3</v>
      </c>
      <c r="J7" s="280" t="s">
        <v>384</v>
      </c>
      <c r="K7" s="281"/>
      <c r="L7" s="382" t="s">
        <v>100</v>
      </c>
      <c r="M7" s="383"/>
      <c r="N7" s="6" t="s">
        <v>101</v>
      </c>
      <c r="O7" s="452" t="s">
        <v>102</v>
      </c>
      <c r="P7" s="452"/>
      <c r="Q7" s="453" t="s">
        <v>103</v>
      </c>
      <c r="R7" s="453"/>
      <c r="S7" s="44">
        <f>E1_LST!G36</f>
        <v>10</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741</v>
      </c>
      <c r="C14" s="388"/>
      <c r="D14" s="388"/>
      <c r="E14" s="388"/>
      <c r="F14" s="388"/>
      <c r="G14" s="388"/>
      <c r="H14" s="388"/>
      <c r="I14" s="388"/>
      <c r="J14" s="388"/>
      <c r="K14" s="388"/>
      <c r="L14" s="388"/>
      <c r="M14" s="389"/>
      <c r="N14" s="355" t="s">
        <v>299</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593</v>
      </c>
      <c r="C19" s="316"/>
      <c r="D19" s="316"/>
      <c r="E19" s="316"/>
      <c r="F19" s="316"/>
      <c r="G19" s="316"/>
      <c r="H19" s="316"/>
      <c r="I19" s="316"/>
      <c r="J19" s="316"/>
      <c r="K19" s="316"/>
      <c r="L19" s="316"/>
      <c r="M19" s="317"/>
      <c r="N19" s="349" t="s">
        <v>299</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594</v>
      </c>
      <c r="C24" s="316"/>
      <c r="D24" s="316"/>
      <c r="E24" s="316"/>
      <c r="F24" s="316"/>
      <c r="G24" s="316"/>
      <c r="H24" s="316"/>
      <c r="I24" s="316"/>
      <c r="J24" s="316"/>
      <c r="K24" s="316"/>
      <c r="L24" s="316"/>
      <c r="M24" s="317"/>
      <c r="N24" s="349" t="s">
        <v>299</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thickBot="1" x14ac:dyDescent="0.3">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595</v>
      </c>
      <c r="C34" s="388"/>
      <c r="D34" s="388"/>
      <c r="E34" s="388"/>
      <c r="F34" s="388"/>
      <c r="G34" s="388"/>
      <c r="H34" s="388"/>
      <c r="I34" s="388"/>
      <c r="J34" s="388"/>
      <c r="K34" s="388"/>
      <c r="L34" s="388"/>
      <c r="M34" s="389"/>
      <c r="N34" s="355" t="s">
        <v>313</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t="s">
        <v>596</v>
      </c>
      <c r="C39" s="316"/>
      <c r="D39" s="316"/>
      <c r="E39" s="316"/>
      <c r="F39" s="316"/>
      <c r="G39" s="316"/>
      <c r="H39" s="316"/>
      <c r="I39" s="316"/>
      <c r="J39" s="316"/>
      <c r="K39" s="316"/>
      <c r="L39" s="316"/>
      <c r="M39" s="317"/>
      <c r="N39" s="349" t="s">
        <v>311</v>
      </c>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8"/>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8"/>
      <c r="B44" s="315" t="s">
        <v>597</v>
      </c>
      <c r="C44" s="316"/>
      <c r="D44" s="316"/>
      <c r="E44" s="316"/>
      <c r="F44" s="316"/>
      <c r="G44" s="316"/>
      <c r="H44" s="316"/>
      <c r="I44" s="316"/>
      <c r="J44" s="316"/>
      <c r="K44" s="316"/>
      <c r="L44" s="316"/>
      <c r="M44" s="317"/>
      <c r="N44" s="349" t="s">
        <v>313</v>
      </c>
      <c r="O44" s="350"/>
      <c r="P44" s="350"/>
      <c r="Q44" s="350"/>
      <c r="R44" s="350"/>
      <c r="S44" s="351"/>
    </row>
    <row r="45" spans="1:19" ht="15" customHeight="1" x14ac:dyDescent="0.25">
      <c r="A45" s="448"/>
      <c r="B45" s="318"/>
      <c r="C45" s="319"/>
      <c r="D45" s="319"/>
      <c r="E45" s="319"/>
      <c r="F45" s="319"/>
      <c r="G45" s="319"/>
      <c r="H45" s="319"/>
      <c r="I45" s="319"/>
      <c r="J45" s="319"/>
      <c r="K45" s="319"/>
      <c r="L45" s="319"/>
      <c r="M45" s="320"/>
      <c r="N45" s="352" t="s">
        <v>316</v>
      </c>
      <c r="O45" s="353"/>
      <c r="P45" s="353"/>
      <c r="Q45" s="353"/>
      <c r="R45" s="353"/>
      <c r="S45" s="354"/>
    </row>
    <row r="46" spans="1:19" ht="15" customHeight="1" x14ac:dyDescent="0.25">
      <c r="A46" s="448"/>
      <c r="B46" s="318"/>
      <c r="C46" s="319"/>
      <c r="D46" s="319"/>
      <c r="E46" s="319"/>
      <c r="F46" s="319"/>
      <c r="G46" s="319"/>
      <c r="H46" s="319"/>
      <c r="I46" s="319"/>
      <c r="J46" s="319"/>
      <c r="K46" s="319"/>
      <c r="L46" s="319"/>
      <c r="M46" s="320"/>
      <c r="N46" s="352"/>
      <c r="O46" s="353"/>
      <c r="P46" s="353"/>
      <c r="Q46" s="353"/>
      <c r="R46" s="353"/>
      <c r="S46" s="354"/>
    </row>
    <row r="47" spans="1:19" ht="15"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customHeight="1" x14ac:dyDescent="0.25">
      <c r="A49" s="448"/>
      <c r="B49" s="315" t="s">
        <v>598</v>
      </c>
      <c r="C49" s="316"/>
      <c r="D49" s="316"/>
      <c r="E49" s="316"/>
      <c r="F49" s="316"/>
      <c r="G49" s="316"/>
      <c r="H49" s="316"/>
      <c r="I49" s="316"/>
      <c r="J49" s="316"/>
      <c r="K49" s="316"/>
      <c r="L49" s="316"/>
      <c r="M49" s="317"/>
      <c r="N49" s="349" t="s">
        <v>312</v>
      </c>
      <c r="O49" s="350"/>
      <c r="P49" s="350"/>
      <c r="Q49" s="350"/>
      <c r="R49" s="350"/>
      <c r="S49" s="351"/>
    </row>
    <row r="50" spans="1:19" ht="15" customHeight="1" x14ac:dyDescent="0.25">
      <c r="A50" s="448"/>
      <c r="B50" s="318"/>
      <c r="C50" s="319"/>
      <c r="D50" s="319"/>
      <c r="E50" s="319"/>
      <c r="F50" s="319"/>
      <c r="G50" s="319"/>
      <c r="H50" s="319"/>
      <c r="I50" s="319"/>
      <c r="J50" s="319"/>
      <c r="K50" s="319"/>
      <c r="L50" s="319"/>
      <c r="M50" s="320"/>
      <c r="N50" s="352" t="s">
        <v>314</v>
      </c>
      <c r="O50" s="353"/>
      <c r="P50" s="353"/>
      <c r="Q50" s="353"/>
      <c r="R50" s="353"/>
      <c r="S50" s="354"/>
    </row>
    <row r="51" spans="1:19" ht="15"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72" t="s">
        <v>118</v>
      </c>
      <c r="B54" s="318" t="s">
        <v>599</v>
      </c>
      <c r="C54" s="319"/>
      <c r="D54" s="319"/>
      <c r="E54" s="319"/>
      <c r="F54" s="319"/>
      <c r="G54" s="319"/>
      <c r="H54" s="319"/>
      <c r="I54" s="319"/>
      <c r="J54" s="319"/>
      <c r="K54" s="319"/>
      <c r="L54" s="319"/>
      <c r="M54" s="320"/>
      <c r="N54" s="355" t="s">
        <v>325</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332</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600</v>
      </c>
      <c r="C59" s="316"/>
      <c r="D59" s="316"/>
      <c r="E59" s="316"/>
      <c r="F59" s="316"/>
      <c r="G59" s="316"/>
      <c r="H59" s="316"/>
      <c r="I59" s="316"/>
      <c r="J59" s="316"/>
      <c r="K59" s="316"/>
      <c r="L59" s="316"/>
      <c r="M59" s="317"/>
      <c r="N59" s="349" t="s">
        <v>325</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328</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601</v>
      </c>
      <c r="C64" s="316"/>
      <c r="D64" s="316"/>
      <c r="E64" s="316"/>
      <c r="F64" s="316"/>
      <c r="G64" s="316"/>
      <c r="H64" s="316"/>
      <c r="I64" s="316"/>
      <c r="J64" s="316"/>
      <c r="K64" s="316"/>
      <c r="L64" s="316"/>
      <c r="M64" s="317"/>
      <c r="N64" s="349" t="s">
        <v>324</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t="s">
        <v>322</v>
      </c>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customHeight="1" x14ac:dyDescent="0.25">
      <c r="A68" s="339"/>
      <c r="B68" s="384"/>
      <c r="C68" s="385"/>
      <c r="D68" s="385"/>
      <c r="E68" s="385"/>
      <c r="F68" s="385"/>
      <c r="G68" s="385"/>
      <c r="H68" s="385"/>
      <c r="I68" s="385"/>
      <c r="J68" s="385"/>
      <c r="K68" s="385"/>
      <c r="L68" s="385"/>
      <c r="M68" s="386"/>
      <c r="N68" s="358"/>
      <c r="O68" s="359"/>
      <c r="P68" s="359"/>
      <c r="Q68" s="359"/>
      <c r="R68" s="359"/>
      <c r="S68" s="360"/>
    </row>
    <row r="69" spans="1:19" ht="15" customHeight="1" x14ac:dyDescent="0.25">
      <c r="A69" s="469"/>
      <c r="B69" s="470"/>
      <c r="C69" s="470"/>
      <c r="D69" s="470"/>
      <c r="E69" s="470"/>
      <c r="F69" s="470"/>
      <c r="G69" s="470"/>
      <c r="H69" s="470"/>
      <c r="I69" s="470"/>
      <c r="J69" s="470"/>
      <c r="K69" s="470"/>
      <c r="L69" s="470"/>
      <c r="M69" s="470"/>
      <c r="N69" s="470"/>
      <c r="O69" s="470"/>
      <c r="P69" s="470"/>
      <c r="Q69" s="470"/>
      <c r="R69" s="470"/>
      <c r="S69" s="471"/>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E1_LST!G36</f>
        <v>10</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10</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2</v>
      </c>
      <c r="H73" s="328"/>
      <c r="I73" s="329"/>
      <c r="J73" s="367"/>
      <c r="K73" s="337"/>
      <c r="L73" s="312" t="s">
        <v>165</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t="s">
        <v>175</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155</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v>8</v>
      </c>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154</v>
      </c>
      <c r="M81" s="313"/>
      <c r="N81" s="313"/>
      <c r="O81" s="313"/>
      <c r="P81" s="313"/>
      <c r="Q81" s="313"/>
      <c r="R81" s="313"/>
      <c r="S81" s="314"/>
    </row>
    <row r="82" spans="1:19" ht="15" customHeight="1" x14ac:dyDescent="0.25">
      <c r="A82" s="339"/>
      <c r="B82" s="346" t="s">
        <v>134</v>
      </c>
      <c r="C82" s="347"/>
      <c r="D82" s="347"/>
      <c r="E82" s="347"/>
      <c r="F82" s="348"/>
      <c r="G82" s="327"/>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c r="M83" s="313"/>
      <c r="N83" s="313"/>
      <c r="O83" s="313"/>
      <c r="P83" s="313"/>
      <c r="Q83" s="313"/>
      <c r="R83" s="313"/>
      <c r="S83" s="314"/>
    </row>
    <row r="84" spans="1:19" ht="15" customHeight="1" x14ac:dyDescent="0.25">
      <c r="A84" s="339"/>
      <c r="B84" s="305" t="s">
        <v>136</v>
      </c>
      <c r="C84" s="306"/>
      <c r="D84" s="306"/>
      <c r="E84" s="306"/>
      <c r="F84" s="307"/>
      <c r="G84" s="343">
        <f>E1_LST!H36</f>
        <v>15</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25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E1_LST!E36</f>
        <v>zaliczenie</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165</v>
      </c>
      <c r="C90" s="408"/>
      <c r="D90" s="408"/>
      <c r="E90" s="409"/>
      <c r="F90" s="410">
        <v>100</v>
      </c>
      <c r="G90" s="411"/>
      <c r="H90" s="411"/>
      <c r="I90" s="412"/>
      <c r="J90" s="431"/>
      <c r="K90" s="438"/>
      <c r="L90" s="324" t="s">
        <v>293</v>
      </c>
      <c r="M90" s="325"/>
      <c r="N90" s="325"/>
      <c r="O90" s="325"/>
      <c r="P90" s="325"/>
      <c r="Q90" s="325"/>
      <c r="R90" s="325"/>
      <c r="S90" s="326"/>
    </row>
    <row r="91" spans="1:19" ht="15" customHeight="1" x14ac:dyDescent="0.25">
      <c r="A91" s="427"/>
      <c r="B91" s="407"/>
      <c r="C91" s="408"/>
      <c r="D91" s="408"/>
      <c r="E91" s="409"/>
      <c r="F91" s="410"/>
      <c r="G91" s="411"/>
      <c r="H91" s="411"/>
      <c r="I91" s="412"/>
      <c r="J91" s="431"/>
      <c r="K91" s="438"/>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109.5" customHeight="1" x14ac:dyDescent="0.25">
      <c r="A98" s="420"/>
      <c r="B98" s="390" t="s">
        <v>478</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66" customHeight="1" x14ac:dyDescent="0.25">
      <c r="A100" s="420"/>
      <c r="B100" s="390" t="s">
        <v>479</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54" customHeight="1" x14ac:dyDescent="0.25">
      <c r="A102" s="420"/>
      <c r="B102" s="390" t="s">
        <v>480</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iGNYHLCCb+xLJiy3sOcoB5IMP6L3W1s0YQLO96bELGfx7phlZT1eKie3rpLyqY4K7xvyFfRAxsB/HstoOnEcQQ==" saltValue="HIVbRC/fT7MROCS/47wJYA==" spinCount="100000" sheet="1" objects="1" scenarios="1"/>
  <customSheetViews>
    <customSheetView guid="{2B25EEF0-7897-445A-813D-5229DF00C686}" scale="85" fitToPage="1" hiddenRows="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Gothic,Pogrubiony"&amp;12&amp;K05-048KARTA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1600-000000000000}">
      <formula1>PRAC_STUD</formula1>
    </dataValidation>
    <dataValidation type="list" allowBlank="1" showInputMessage="1" showErrorMessage="1" sqref="L72:L79" xr:uid="{00000000-0002-0000-1600-000001000000}">
      <formula1>METODY</formula1>
    </dataValidation>
    <dataValidation type="list" allowBlank="1" showInputMessage="1" showErrorMessage="1" sqref="L7" xr:uid="{00000000-0002-0000-1600-000002000000}">
      <formula1>STATUS</formula1>
    </dataValidation>
    <dataValidation type="list" allowBlank="1" showInputMessage="1" showErrorMessage="1" sqref="B90:E94" xr:uid="{00000000-0002-0000-1600-000003000000}">
      <formula1>ZAL</formula1>
    </dataValidation>
    <dataValidation type="list" allowBlank="1" showInputMessage="1" showErrorMessage="1" sqref="N54:S68" xr:uid="{00000000-0002-0000-1600-000004000000}">
      <formula1>KEK_E1</formula1>
    </dataValidation>
    <dataValidation type="list" allowBlank="1" showInputMessage="1" showErrorMessage="1" sqref="N34:S53" xr:uid="{00000000-0002-0000-1600-000005000000}">
      <formula1>KEU_E1</formula1>
    </dataValidation>
    <dataValidation type="list" allowBlank="1" showInputMessage="1" showErrorMessage="1" sqref="N14:S33" xr:uid="{00000000-0002-0000-1600-000006000000}">
      <formula1>KEW_E1</formula1>
    </dataValidation>
  </dataValidations>
  <hyperlinks>
    <hyperlink ref="O13" r:id="rId2" xr:uid="{E98BD0A0-8BC1-4BC2-AC4F-597B0CAD5F21}"/>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Gothic,Pogrubiony"&amp;12&amp;K05-048KARTA KURSU&amp;R&amp;G</oddHeader>
  </headerFooter>
  <rowBreaks count="1" manualBreakCount="1">
    <brk id="68" max="16383" man="1"/>
  </rowBreaks>
  <drawing r:id="rId4"/>
  <legacyDrawingHF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25">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E1_LST!B34</f>
        <v>Moduł E1/5</v>
      </c>
      <c r="B3" s="374"/>
      <c r="C3" s="374"/>
      <c r="D3" s="378" t="str">
        <f>E1_LST!C34</f>
        <v>Rozwój osobisty i kompetencje interpersonalne</v>
      </c>
      <c r="E3" s="379"/>
      <c r="F3" s="379"/>
      <c r="G3" s="379"/>
      <c r="H3" s="379"/>
      <c r="I3" s="380"/>
      <c r="J3" s="2"/>
      <c r="K3" s="2"/>
      <c r="L3" s="3"/>
      <c r="M3" s="3"/>
      <c r="N3" s="3"/>
      <c r="O3" s="3"/>
      <c r="P3" s="3"/>
      <c r="Q3" s="3"/>
      <c r="R3" s="3"/>
    </row>
    <row r="4" spans="1:19" ht="18.75" thickBot="1" x14ac:dyDescent="0.3">
      <c r="A4" s="440" t="s">
        <v>110</v>
      </c>
      <c r="B4" s="440"/>
      <c r="C4" s="440"/>
      <c r="D4" s="375" t="str">
        <f>E1_LST!B37</f>
        <v>Kurs 5.3.</v>
      </c>
      <c r="E4" s="376"/>
      <c r="F4" s="376"/>
      <c r="G4" s="376"/>
      <c r="H4" s="376"/>
      <c r="I4" s="377"/>
      <c r="J4" s="2"/>
      <c r="K4" s="2"/>
      <c r="L4" s="3"/>
      <c r="M4" s="3"/>
      <c r="N4" s="3"/>
      <c r="O4" s="3"/>
      <c r="P4" s="3"/>
      <c r="Q4" s="3"/>
      <c r="R4" s="3"/>
    </row>
    <row r="5" spans="1:19" ht="23.25" thickBot="1" x14ac:dyDescent="0.3">
      <c r="A5" s="441" t="s">
        <v>111</v>
      </c>
      <c r="B5" s="441"/>
      <c r="C5" s="441"/>
      <c r="D5" s="442" t="str">
        <f>E1_LST!C37</f>
        <v>Etyka w biznesie - warsztat</v>
      </c>
      <c r="E5" s="442"/>
      <c r="F5" s="442"/>
      <c r="G5" s="442"/>
      <c r="H5" s="442"/>
      <c r="I5" s="442"/>
      <c r="J5" s="442"/>
      <c r="K5" s="442"/>
      <c r="L5" s="443" t="s">
        <v>94</v>
      </c>
      <c r="M5" s="443"/>
      <c r="N5" s="43">
        <f>E1_LST!D37</f>
        <v>2</v>
      </c>
      <c r="O5" s="443" t="s">
        <v>95</v>
      </c>
      <c r="P5" s="443"/>
      <c r="Q5" s="444" t="str">
        <f>E1_LST!F34</f>
        <v>mgr S. Świergiel</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(5)'!G6</f>
        <v>II</v>
      </c>
      <c r="H7" s="182" t="s">
        <v>99</v>
      </c>
      <c r="I7" s="39">
        <f>'M (5)'!I6</f>
        <v>3</v>
      </c>
      <c r="J7" s="280" t="s">
        <v>384</v>
      </c>
      <c r="K7" s="281"/>
      <c r="L7" s="382" t="s">
        <v>100</v>
      </c>
      <c r="M7" s="383"/>
      <c r="N7" s="6" t="s">
        <v>101</v>
      </c>
      <c r="O7" s="452" t="s">
        <v>102</v>
      </c>
      <c r="P7" s="452"/>
      <c r="Q7" s="453" t="s">
        <v>103</v>
      </c>
      <c r="R7" s="453"/>
      <c r="S7" s="44">
        <f>E1_LST!G37</f>
        <v>14</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602</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304</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t="s">
        <v>305</v>
      </c>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724</v>
      </c>
      <c r="C19" s="316"/>
      <c r="D19" s="316"/>
      <c r="E19" s="316"/>
      <c r="F19" s="316"/>
      <c r="G19" s="316"/>
      <c r="H19" s="316"/>
      <c r="I19" s="316"/>
      <c r="J19" s="316"/>
      <c r="K19" s="316"/>
      <c r="L19" s="316"/>
      <c r="M19" s="317"/>
      <c r="N19" s="349" t="s">
        <v>304</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305</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hidden="1"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hidden="1"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603</v>
      </c>
      <c r="C34" s="388"/>
      <c r="D34" s="388"/>
      <c r="E34" s="388"/>
      <c r="F34" s="388"/>
      <c r="G34" s="388"/>
      <c r="H34" s="388"/>
      <c r="I34" s="388"/>
      <c r="J34" s="388"/>
      <c r="K34" s="388"/>
      <c r="L34" s="388"/>
      <c r="M34" s="389"/>
      <c r="N34" s="355" t="s">
        <v>310</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t="s">
        <v>314</v>
      </c>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t="s">
        <v>604</v>
      </c>
      <c r="C39" s="316"/>
      <c r="D39" s="316"/>
      <c r="E39" s="316"/>
      <c r="F39" s="316"/>
      <c r="G39" s="316"/>
      <c r="H39" s="316"/>
      <c r="I39" s="316"/>
      <c r="J39" s="316"/>
      <c r="K39" s="316"/>
      <c r="L39" s="316"/>
      <c r="M39" s="317"/>
      <c r="N39" s="349" t="s">
        <v>310</v>
      </c>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t="s">
        <v>314</v>
      </c>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thickBot="1" x14ac:dyDescent="0.3">
      <c r="A43" s="448"/>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8"/>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8"/>
      <c r="B45" s="318"/>
      <c r="C45" s="319"/>
      <c r="D45" s="319"/>
      <c r="E45" s="319"/>
      <c r="F45" s="319"/>
      <c r="G45" s="319"/>
      <c r="H45" s="319"/>
      <c r="I45" s="319"/>
      <c r="J45" s="319"/>
      <c r="K45" s="319"/>
      <c r="L45" s="319"/>
      <c r="M45" s="320"/>
      <c r="N45" s="352"/>
      <c r="O45" s="353"/>
      <c r="P45" s="353"/>
      <c r="Q45" s="353"/>
      <c r="R45" s="353"/>
      <c r="S45" s="354"/>
    </row>
    <row r="46" spans="1:19" ht="15" hidden="1" customHeight="1" x14ac:dyDescent="0.25">
      <c r="A46" s="448"/>
      <c r="B46" s="318"/>
      <c r="C46" s="319"/>
      <c r="D46" s="319"/>
      <c r="E46" s="319"/>
      <c r="F46" s="319"/>
      <c r="G46" s="319"/>
      <c r="H46" s="319"/>
      <c r="I46" s="319"/>
      <c r="J46" s="319"/>
      <c r="K46" s="319"/>
      <c r="L46" s="319"/>
      <c r="M46" s="320"/>
      <c r="N46" s="352"/>
      <c r="O46" s="353"/>
      <c r="P46" s="353"/>
      <c r="Q46" s="353"/>
      <c r="R46" s="353"/>
      <c r="S46" s="354"/>
    </row>
    <row r="47" spans="1:19" ht="15" hidden="1"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hidden="1"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8"/>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8"/>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4" t="s">
        <v>462</v>
      </c>
      <c r="B54" s="387" t="s">
        <v>605</v>
      </c>
      <c r="C54" s="388"/>
      <c r="D54" s="388"/>
      <c r="E54" s="388"/>
      <c r="F54" s="388"/>
      <c r="G54" s="388"/>
      <c r="H54" s="388"/>
      <c r="I54" s="388"/>
      <c r="J54" s="388"/>
      <c r="K54" s="388"/>
      <c r="L54" s="388"/>
      <c r="M54" s="389"/>
      <c r="N54" s="355" t="s">
        <v>326</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332</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c r="C59" s="316"/>
      <c r="D59" s="316"/>
      <c r="E59" s="316"/>
      <c r="F59" s="316"/>
      <c r="G59" s="316"/>
      <c r="H59" s="316"/>
      <c r="I59" s="316"/>
      <c r="J59" s="316"/>
      <c r="K59" s="316"/>
      <c r="L59" s="316"/>
      <c r="M59" s="317"/>
      <c r="N59" s="349"/>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thickBot="1" x14ac:dyDescent="0.3">
      <c r="A68" s="446"/>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E1_LST!G37</f>
        <v>14</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14</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2</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t="s">
        <v>158</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175</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t="s">
        <v>181</v>
      </c>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v>9</v>
      </c>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3</v>
      </c>
      <c r="H82" s="328"/>
      <c r="I82" s="329"/>
      <c r="J82" s="367"/>
      <c r="K82" s="337"/>
      <c r="L82" s="312" t="s">
        <v>154</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157</v>
      </c>
      <c r="M83" s="313"/>
      <c r="N83" s="313"/>
      <c r="O83" s="313"/>
      <c r="P83" s="313"/>
      <c r="Q83" s="313"/>
      <c r="R83" s="313"/>
      <c r="S83" s="314"/>
    </row>
    <row r="84" spans="1:19" ht="15" customHeight="1" x14ac:dyDescent="0.25">
      <c r="A84" s="339"/>
      <c r="B84" s="305" t="s">
        <v>136</v>
      </c>
      <c r="C84" s="306"/>
      <c r="D84" s="306"/>
      <c r="E84" s="306"/>
      <c r="F84" s="307"/>
      <c r="G84" s="343">
        <f>E1_LST!H37</f>
        <v>36</v>
      </c>
      <c r="H84" s="344"/>
      <c r="I84" s="345"/>
      <c r="J84" s="367"/>
      <c r="K84" s="337"/>
      <c r="L84" s="312" t="s">
        <v>160</v>
      </c>
      <c r="M84" s="313"/>
      <c r="N84" s="313"/>
      <c r="O84" s="313"/>
      <c r="P84" s="313"/>
      <c r="Q84" s="313"/>
      <c r="R84" s="313"/>
      <c r="S84" s="314"/>
    </row>
    <row r="85" spans="1:19" ht="15" customHeight="1" x14ac:dyDescent="0.25">
      <c r="A85" s="339"/>
      <c r="B85" s="340" t="s">
        <v>206</v>
      </c>
      <c r="C85" s="341"/>
      <c r="D85" s="341"/>
      <c r="E85" s="341"/>
      <c r="F85" s="342"/>
      <c r="G85" s="330">
        <f>SUM(G84,G71)</f>
        <v>50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E1_LST!E37</f>
        <v>zaliczenie</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159</v>
      </c>
      <c r="C90" s="408"/>
      <c r="D90" s="408"/>
      <c r="E90" s="409"/>
      <c r="F90" s="410">
        <v>20</v>
      </c>
      <c r="G90" s="411"/>
      <c r="H90" s="411"/>
      <c r="I90" s="412"/>
      <c r="J90" s="431"/>
      <c r="K90" s="438"/>
      <c r="L90" s="324" t="s">
        <v>293</v>
      </c>
      <c r="M90" s="325"/>
      <c r="N90" s="325"/>
      <c r="O90" s="325"/>
      <c r="P90" s="325"/>
      <c r="Q90" s="325"/>
      <c r="R90" s="325"/>
      <c r="S90" s="326"/>
    </row>
    <row r="91" spans="1:19" ht="15" customHeight="1" x14ac:dyDescent="0.25">
      <c r="A91" s="427"/>
      <c r="B91" s="407" t="s">
        <v>165</v>
      </c>
      <c r="C91" s="408"/>
      <c r="D91" s="408"/>
      <c r="E91" s="409"/>
      <c r="F91" s="410">
        <v>30</v>
      </c>
      <c r="G91" s="411"/>
      <c r="H91" s="411"/>
      <c r="I91" s="412"/>
      <c r="J91" s="431"/>
      <c r="K91" s="438"/>
      <c r="L91" s="324" t="s">
        <v>143</v>
      </c>
      <c r="M91" s="325"/>
      <c r="N91" s="325"/>
      <c r="O91" s="325"/>
      <c r="P91" s="325"/>
      <c r="Q91" s="325"/>
      <c r="R91" s="325"/>
      <c r="S91" s="326"/>
    </row>
    <row r="92" spans="1:19" ht="15" customHeight="1" x14ac:dyDescent="0.25">
      <c r="A92" s="427"/>
      <c r="B92" s="407" t="s">
        <v>342</v>
      </c>
      <c r="C92" s="408"/>
      <c r="D92" s="408"/>
      <c r="E92" s="409"/>
      <c r="F92" s="410">
        <v>30</v>
      </c>
      <c r="G92" s="411"/>
      <c r="H92" s="411"/>
      <c r="I92" s="412"/>
      <c r="J92" s="431"/>
      <c r="K92" s="438"/>
      <c r="L92" s="324" t="s">
        <v>294</v>
      </c>
      <c r="M92" s="325"/>
      <c r="N92" s="325"/>
      <c r="O92" s="325"/>
      <c r="P92" s="325"/>
      <c r="Q92" s="325"/>
      <c r="R92" s="325"/>
      <c r="S92" s="326"/>
    </row>
    <row r="93" spans="1:19" ht="15" customHeight="1" x14ac:dyDescent="0.25">
      <c r="A93" s="427"/>
      <c r="B93" s="407" t="s">
        <v>170</v>
      </c>
      <c r="C93" s="408"/>
      <c r="D93" s="408"/>
      <c r="E93" s="409"/>
      <c r="F93" s="410">
        <v>20</v>
      </c>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146</v>
      </c>
      <c r="C97" s="423"/>
      <c r="D97" s="423"/>
      <c r="E97" s="423"/>
      <c r="F97" s="423"/>
      <c r="G97" s="423"/>
      <c r="H97" s="423"/>
      <c r="I97" s="423"/>
      <c r="J97" s="423"/>
      <c r="K97" s="423"/>
      <c r="L97" s="423"/>
      <c r="M97" s="423"/>
      <c r="N97" s="423"/>
      <c r="O97" s="423"/>
      <c r="P97" s="423"/>
      <c r="Q97" s="423"/>
      <c r="R97" s="423"/>
      <c r="S97" s="424"/>
    </row>
    <row r="98" spans="1:19" ht="86.25" customHeight="1" x14ac:dyDescent="0.25">
      <c r="A98" s="420"/>
      <c r="B98" s="390" t="s">
        <v>481</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66.75" customHeight="1" x14ac:dyDescent="0.25">
      <c r="A100" s="420"/>
      <c r="B100" s="390" t="s">
        <v>394</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39.75" customHeight="1" x14ac:dyDescent="0.25">
      <c r="A102" s="420"/>
      <c r="B102" s="390" t="s">
        <v>395</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ePwPwChZvUSh97Wb+9qEmI5jMUFwe8gCL95gLU2yd7LEMOZ7t5XYIVerH3H6d14vG/zpCI2OKPJtejL5Q2FErA==" saltValue="A7lqqsZrj90wy2pgWjpq7A==" spinCount="100000" sheet="1" objects="1" scenarios="1"/>
  <customSheetViews>
    <customSheetView guid="{2B25EEF0-7897-445A-813D-5229DF00C686}" scale="85" fitToPage="1" hiddenRows="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Gothic,Pogrubiony"&amp;12&amp;K05-048KARTA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700-000000000000}">
      <formula1>ZAL</formula1>
    </dataValidation>
    <dataValidation type="list" allowBlank="1" showInputMessage="1" showErrorMessage="1" sqref="L7" xr:uid="{00000000-0002-0000-1700-000001000000}">
      <formula1>STATUS</formula1>
    </dataValidation>
    <dataValidation type="list" allowBlank="1" showInputMessage="1" showErrorMessage="1" sqref="L72:L79" xr:uid="{00000000-0002-0000-1700-000002000000}">
      <formula1>METODY</formula1>
    </dataValidation>
    <dataValidation type="list" allowBlank="1" showInputMessage="1" showErrorMessage="1" sqref="L81:L85" xr:uid="{00000000-0002-0000-1700-000003000000}">
      <formula1>PRAC_STUD</formula1>
    </dataValidation>
    <dataValidation type="list" allowBlank="1" showInputMessage="1" showErrorMessage="1" sqref="N54:S68" xr:uid="{00000000-0002-0000-1700-000004000000}">
      <formula1>KEK_E1</formula1>
    </dataValidation>
    <dataValidation type="list" allowBlank="1" showInputMessage="1" showErrorMessage="1" sqref="N34:S53" xr:uid="{00000000-0002-0000-1700-000005000000}">
      <formula1>KEU_E1</formula1>
    </dataValidation>
    <dataValidation type="list" allowBlank="1" showInputMessage="1" showErrorMessage="1" sqref="N14:S33" xr:uid="{00000000-0002-0000-1700-000006000000}">
      <formula1>KEW_E1</formula1>
    </dataValidation>
  </dataValidations>
  <hyperlinks>
    <hyperlink ref="O13" r:id="rId2" xr:uid="{CE26C941-F1C2-40A2-BBA7-24AF3BED479B}"/>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Gothic,Pogrubiony"&amp;12&amp;K05-048KARTA KURSU&amp;R&amp;G</oddHeader>
  </headerFooter>
  <rowBreaks count="1" manualBreakCount="1">
    <brk id="68" max="16383" man="1"/>
  </rowBreaks>
  <drawing r:id="rId4"/>
  <legacyDrawingHF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6">
    <tabColor rgb="FFD5D5FF"/>
    <pageSetUpPr fitToPage="1"/>
  </sheetPr>
  <dimension ref="A1:S53"/>
  <sheetViews>
    <sheetView showGridLines="0" zoomScale="87" zoomScaleNormal="87" zoomScaleSheetLayoutView="50" workbookViewId="0">
      <selection sqref="A1:B1"/>
    </sheetView>
  </sheetViews>
  <sheetFormatPr defaultColWidth="8.7109375" defaultRowHeight="15" x14ac:dyDescent="0.25"/>
  <cols>
    <col min="1" max="1" width="16.7109375" style="143" customWidth="1"/>
    <col min="2" max="3" width="10.7109375" style="143" customWidth="1"/>
    <col min="4" max="5" width="20.7109375" style="143" customWidth="1"/>
    <col min="6" max="9" width="10.7109375" style="143" customWidth="1"/>
    <col min="10" max="10" width="20.7109375" style="143" customWidth="1"/>
    <col min="11" max="18" width="10.7109375" style="143" customWidth="1"/>
    <col min="19" max="16384" width="8.7109375" style="143"/>
  </cols>
  <sheetData>
    <row r="1" spans="1:19" ht="26.25" thickBot="1" x14ac:dyDescent="0.3">
      <c r="A1" s="300" t="str">
        <f>E1_LST!B2</f>
        <v>2020/2021</v>
      </c>
      <c r="B1" s="301"/>
      <c r="C1" s="34"/>
      <c r="D1" s="1"/>
    </row>
    <row r="2" spans="1:19" ht="10.15" customHeight="1" thickBot="1" x14ac:dyDescent="0.3"/>
    <row r="3" spans="1:19" ht="39" customHeight="1" thickBot="1" x14ac:dyDescent="0.3">
      <c r="A3" s="302" t="s">
        <v>92</v>
      </c>
      <c r="B3" s="303"/>
      <c r="C3" s="268" t="str">
        <f>E1_LST!B38</f>
        <v>Moduł E1/6</v>
      </c>
      <c r="D3" s="304"/>
      <c r="E3" s="304"/>
      <c r="F3" s="269"/>
      <c r="G3" s="2"/>
      <c r="H3" s="2"/>
      <c r="I3" s="2"/>
      <c r="J3" s="2"/>
      <c r="K3" s="2"/>
      <c r="L3" s="3"/>
      <c r="M3" s="3"/>
      <c r="N3" s="3"/>
      <c r="O3" s="3"/>
      <c r="P3" s="3"/>
      <c r="Q3" s="3"/>
    </row>
    <row r="4" spans="1:19" s="144" customFormat="1" ht="39.75" customHeight="1" thickBot="1" x14ac:dyDescent="0.3">
      <c r="A4" s="277" t="s">
        <v>93</v>
      </c>
      <c r="B4" s="277"/>
      <c r="C4" s="294" t="str">
        <f>E1_LST!C38</f>
        <v>Ekonomia Stosowana</v>
      </c>
      <c r="D4" s="295"/>
      <c r="E4" s="295"/>
      <c r="F4" s="295"/>
      <c r="G4" s="295"/>
      <c r="H4" s="295"/>
      <c r="I4" s="295"/>
      <c r="J4" s="296"/>
      <c r="K4" s="299" t="s">
        <v>94</v>
      </c>
      <c r="L4" s="299"/>
      <c r="M4" s="183">
        <f>E1_LST!D38</f>
        <v>18</v>
      </c>
      <c r="N4" s="297" t="s">
        <v>95</v>
      </c>
      <c r="O4" s="298"/>
      <c r="P4" s="291" t="str">
        <f>E1_LST!F38</f>
        <v>dr D. Majewska-Bielecka</v>
      </c>
      <c r="Q4" s="292"/>
      <c r="R4" s="293"/>
    </row>
    <row r="5" spans="1:19" s="146" customFormat="1" ht="10.15" customHeight="1" thickBot="1" x14ac:dyDescent="0.3">
      <c r="A5" s="276"/>
      <c r="B5" s="276"/>
      <c r="C5" s="276"/>
      <c r="D5" s="276"/>
      <c r="E5" s="276"/>
      <c r="F5" s="276"/>
      <c r="G5" s="276"/>
      <c r="H5" s="276"/>
      <c r="I5" s="276"/>
      <c r="J5" s="276"/>
      <c r="K5" s="276"/>
      <c r="L5" s="276"/>
      <c r="M5" s="276"/>
      <c r="N5" s="276"/>
      <c r="O5" s="276"/>
      <c r="P5" s="276"/>
      <c r="Q5" s="276"/>
      <c r="R5" s="276"/>
    </row>
    <row r="6" spans="1:19" s="144" customFormat="1" ht="43.35" customHeight="1" thickBot="1" x14ac:dyDescent="0.3">
      <c r="A6" s="277" t="s">
        <v>96</v>
      </c>
      <c r="B6" s="277"/>
      <c r="C6" s="268" t="str">
        <f>E1_LST!B3</f>
        <v>EKONOMIA</v>
      </c>
      <c r="D6" s="269"/>
      <c r="E6" s="5" t="str">
        <f>E1_LST!B4</f>
        <v>I stopnia</v>
      </c>
      <c r="F6" s="181" t="s">
        <v>97</v>
      </c>
      <c r="G6" s="39" t="s">
        <v>346</v>
      </c>
      <c r="H6" s="181" t="s">
        <v>99</v>
      </c>
      <c r="I6" s="39">
        <v>3</v>
      </c>
      <c r="J6" s="6" t="s">
        <v>291</v>
      </c>
      <c r="K6" s="278" t="s">
        <v>100</v>
      </c>
      <c r="L6" s="278"/>
      <c r="M6" s="279" t="s">
        <v>101</v>
      </c>
      <c r="N6" s="279"/>
      <c r="O6" s="183" t="s">
        <v>102</v>
      </c>
      <c r="P6" s="280" t="s">
        <v>103</v>
      </c>
      <c r="Q6" s="281"/>
      <c r="R6" s="183">
        <f>E1_LST!G38</f>
        <v>94</v>
      </c>
    </row>
    <row r="7" spans="1:19" ht="10.15" customHeight="1" thickBot="1" x14ac:dyDescent="0.3">
      <c r="B7" s="7"/>
      <c r="C7" s="7"/>
      <c r="D7" s="7"/>
      <c r="E7" s="7"/>
      <c r="F7" s="7"/>
      <c r="G7" s="7"/>
      <c r="H7" s="7"/>
      <c r="I7" s="7"/>
      <c r="J7" s="7"/>
      <c r="K7" s="7"/>
      <c r="L7" s="7"/>
      <c r="M7" s="8"/>
      <c r="N7" s="7"/>
      <c r="O7" s="7"/>
      <c r="P7" s="7"/>
      <c r="Q7" s="7"/>
    </row>
    <row r="8" spans="1:19" ht="15" customHeight="1" x14ac:dyDescent="0.25">
      <c r="A8" s="262"/>
      <c r="B8" s="263"/>
      <c r="C8" s="263"/>
      <c r="D8" s="263"/>
      <c r="E8" s="263"/>
      <c r="F8" s="263"/>
      <c r="G8" s="263"/>
      <c r="H8" s="263"/>
      <c r="I8" s="263"/>
      <c r="J8" s="263"/>
      <c r="K8" s="263"/>
      <c r="L8" s="263"/>
      <c r="M8" s="263"/>
      <c r="N8" s="263"/>
      <c r="O8" s="263"/>
      <c r="P8" s="263"/>
      <c r="Q8" s="263"/>
      <c r="R8" s="264"/>
      <c r="S8" s="144"/>
    </row>
    <row r="9" spans="1:19" ht="30" customHeight="1" x14ac:dyDescent="0.25">
      <c r="A9" s="265" t="s">
        <v>104</v>
      </c>
      <c r="B9" s="266"/>
      <c r="C9" s="266"/>
      <c r="D9" s="266"/>
      <c r="E9" s="266"/>
      <c r="F9" s="266"/>
      <c r="G9" s="266"/>
      <c r="H9" s="266"/>
      <c r="I9" s="266"/>
      <c r="J9" s="266"/>
      <c r="K9" s="266"/>
      <c r="L9" s="266"/>
      <c r="M9" s="266"/>
      <c r="N9" s="266"/>
      <c r="O9" s="266"/>
      <c r="P9" s="266"/>
      <c r="Q9" s="266"/>
      <c r="R9" s="267"/>
    </row>
    <row r="10" spans="1:19" ht="15" customHeight="1" x14ac:dyDescent="0.25">
      <c r="A10" s="282" t="s">
        <v>444</v>
      </c>
      <c r="B10" s="283"/>
      <c r="C10" s="283"/>
      <c r="D10" s="283"/>
      <c r="E10" s="283"/>
      <c r="F10" s="283"/>
      <c r="G10" s="283"/>
      <c r="H10" s="283"/>
      <c r="I10" s="283"/>
      <c r="J10" s="283"/>
      <c r="K10" s="283"/>
      <c r="L10" s="283"/>
      <c r="M10" s="283"/>
      <c r="N10" s="283"/>
      <c r="O10" s="283"/>
      <c r="P10" s="283"/>
      <c r="Q10" s="283"/>
      <c r="R10" s="284"/>
    </row>
    <row r="11" spans="1:19" ht="100.15" customHeight="1" thickBot="1" x14ac:dyDescent="0.3">
      <c r="A11" s="285" t="s">
        <v>399</v>
      </c>
      <c r="B11" s="286"/>
      <c r="C11" s="286"/>
      <c r="D11" s="286"/>
      <c r="E11" s="286"/>
      <c r="F11" s="286"/>
      <c r="G11" s="286"/>
      <c r="H11" s="286"/>
      <c r="I11" s="286"/>
      <c r="J11" s="286"/>
      <c r="K11" s="286"/>
      <c r="L11" s="286"/>
      <c r="M11" s="286"/>
      <c r="N11" s="286"/>
      <c r="O11" s="286"/>
      <c r="P11" s="286"/>
      <c r="Q11" s="286"/>
      <c r="R11" s="287"/>
    </row>
    <row r="12" spans="1:19" ht="10.15" customHeight="1" thickBot="1" x14ac:dyDescent="0.3">
      <c r="A12" s="248"/>
      <c r="B12" s="248"/>
      <c r="C12" s="248"/>
      <c r="D12" s="248"/>
      <c r="E12" s="248"/>
      <c r="F12" s="248"/>
      <c r="G12" s="248"/>
      <c r="H12" s="248"/>
      <c r="I12" s="248"/>
      <c r="J12" s="248"/>
      <c r="K12" s="248"/>
      <c r="L12" s="248"/>
      <c r="M12" s="248"/>
      <c r="N12" s="248"/>
      <c r="O12" s="248"/>
      <c r="P12" s="248"/>
      <c r="Q12" s="248"/>
      <c r="R12" s="248"/>
    </row>
    <row r="13" spans="1:19" ht="15" customHeight="1" x14ac:dyDescent="0.25">
      <c r="A13" s="178"/>
      <c r="B13" s="179"/>
      <c r="C13" s="179"/>
      <c r="D13" s="179"/>
      <c r="E13" s="179"/>
      <c r="F13" s="179"/>
      <c r="G13" s="179"/>
      <c r="H13" s="179"/>
      <c r="I13" s="179"/>
      <c r="J13" s="179"/>
      <c r="K13" s="179"/>
      <c r="L13" s="179"/>
      <c r="M13" s="179"/>
      <c r="N13" s="179"/>
      <c r="O13" s="179"/>
      <c r="P13" s="179"/>
      <c r="Q13" s="179"/>
      <c r="R13" s="180"/>
      <c r="S13" s="144"/>
    </row>
    <row r="14" spans="1:19" ht="30" customHeight="1" x14ac:dyDescent="0.25">
      <c r="A14" s="265" t="s">
        <v>106</v>
      </c>
      <c r="B14" s="266"/>
      <c r="C14" s="266"/>
      <c r="D14" s="266"/>
      <c r="E14" s="266"/>
      <c r="F14" s="266"/>
      <c r="G14" s="266"/>
      <c r="H14" s="266"/>
      <c r="I14" s="266"/>
      <c r="J14" s="266"/>
      <c r="K14" s="266"/>
      <c r="L14" s="266"/>
      <c r="M14" s="266"/>
      <c r="N14" s="266"/>
      <c r="O14" s="266"/>
      <c r="P14" s="266"/>
      <c r="Q14" s="266"/>
      <c r="R14" s="267"/>
    </row>
    <row r="15" spans="1:19" s="147" customFormat="1" ht="15" customHeight="1" x14ac:dyDescent="0.25">
      <c r="A15" s="256" t="s">
        <v>199</v>
      </c>
      <c r="B15" s="257"/>
      <c r="C15" s="257"/>
      <c r="D15" s="257"/>
      <c r="E15" s="257"/>
      <c r="F15" s="257"/>
      <c r="G15" s="257"/>
      <c r="H15" s="257"/>
      <c r="I15" s="257"/>
      <c r="J15" s="257"/>
      <c r="K15" s="257"/>
      <c r="L15" s="257"/>
      <c r="M15" s="257"/>
      <c r="N15" s="257"/>
      <c r="O15" s="257"/>
      <c r="P15" s="257"/>
      <c r="Q15" s="257"/>
      <c r="R15" s="258"/>
    </row>
    <row r="16" spans="1:19" ht="48.75" customHeight="1" thickBot="1" x14ac:dyDescent="0.3">
      <c r="A16" s="259" t="s">
        <v>400</v>
      </c>
      <c r="B16" s="260"/>
      <c r="C16" s="260"/>
      <c r="D16" s="260"/>
      <c r="E16" s="260"/>
      <c r="F16" s="260"/>
      <c r="G16" s="260"/>
      <c r="H16" s="260"/>
      <c r="I16" s="260"/>
      <c r="J16" s="260"/>
      <c r="K16" s="260"/>
      <c r="L16" s="260"/>
      <c r="M16" s="260"/>
      <c r="N16" s="260"/>
      <c r="O16" s="260"/>
      <c r="P16" s="260"/>
      <c r="Q16" s="260"/>
      <c r="R16" s="261"/>
    </row>
    <row r="17" spans="1:19" ht="10.15" customHeight="1" thickBot="1" x14ac:dyDescent="0.3">
      <c r="A17" s="248"/>
      <c r="B17" s="248"/>
      <c r="C17" s="248"/>
      <c r="D17" s="248"/>
      <c r="E17" s="248"/>
      <c r="F17" s="248"/>
      <c r="G17" s="248"/>
      <c r="H17" s="248"/>
      <c r="I17" s="248"/>
      <c r="J17" s="248"/>
      <c r="K17" s="248"/>
      <c r="L17" s="248"/>
      <c r="M17" s="248"/>
      <c r="N17" s="248"/>
      <c r="O17" s="248"/>
      <c r="P17" s="248"/>
      <c r="Q17" s="248"/>
      <c r="R17" s="248"/>
    </row>
    <row r="18" spans="1:19" ht="15" customHeight="1" x14ac:dyDescent="0.25">
      <c r="A18" s="262"/>
      <c r="B18" s="263"/>
      <c r="C18" s="263"/>
      <c r="D18" s="263"/>
      <c r="E18" s="263"/>
      <c r="F18" s="263"/>
      <c r="G18" s="263"/>
      <c r="H18" s="263"/>
      <c r="I18" s="263"/>
      <c r="J18" s="263"/>
      <c r="K18" s="263"/>
      <c r="L18" s="263"/>
      <c r="M18" s="263"/>
      <c r="N18" s="263"/>
      <c r="O18" s="263"/>
      <c r="P18" s="263"/>
      <c r="Q18" s="263"/>
      <c r="R18" s="264"/>
      <c r="S18" s="144"/>
    </row>
    <row r="19" spans="1:19" ht="30" customHeight="1" x14ac:dyDescent="0.25">
      <c r="A19" s="265" t="s">
        <v>107</v>
      </c>
      <c r="B19" s="266"/>
      <c r="C19" s="266"/>
      <c r="D19" s="266"/>
      <c r="E19" s="266"/>
      <c r="F19" s="266"/>
      <c r="G19" s="266"/>
      <c r="H19" s="266"/>
      <c r="I19" s="266"/>
      <c r="J19" s="266"/>
      <c r="K19" s="266"/>
      <c r="L19" s="266"/>
      <c r="M19" s="266"/>
      <c r="N19" s="266"/>
      <c r="O19" s="266"/>
      <c r="P19" s="266"/>
      <c r="Q19" s="266"/>
      <c r="R19" s="267"/>
    </row>
    <row r="20" spans="1:19" ht="15" customHeight="1" x14ac:dyDescent="0.25">
      <c r="A20" s="256" t="s">
        <v>445</v>
      </c>
      <c r="B20" s="257"/>
      <c r="C20" s="257"/>
      <c r="D20" s="257"/>
      <c r="E20" s="257"/>
      <c r="F20" s="257"/>
      <c r="G20" s="257"/>
      <c r="H20" s="257"/>
      <c r="I20" s="257"/>
      <c r="J20" s="257"/>
      <c r="K20" s="257"/>
      <c r="L20" s="257"/>
      <c r="M20" s="257"/>
      <c r="N20" s="257"/>
      <c r="O20" s="257"/>
      <c r="P20" s="257"/>
      <c r="Q20" s="257"/>
      <c r="R20" s="258"/>
    </row>
    <row r="21" spans="1:19" ht="40.15" customHeight="1" x14ac:dyDescent="0.25">
      <c r="A21" s="467" t="s">
        <v>455</v>
      </c>
      <c r="B21" s="250"/>
      <c r="C21" s="250"/>
      <c r="D21" s="250"/>
      <c r="E21" s="251"/>
      <c r="F21" s="468" t="s">
        <v>456</v>
      </c>
      <c r="G21" s="253"/>
      <c r="H21" s="253"/>
      <c r="I21" s="253"/>
      <c r="J21" s="253"/>
      <c r="K21" s="255"/>
      <c r="L21" s="468" t="s">
        <v>457</v>
      </c>
      <c r="M21" s="253"/>
      <c r="N21" s="253"/>
      <c r="O21" s="253"/>
      <c r="P21" s="253"/>
      <c r="Q21" s="253"/>
      <c r="R21" s="254"/>
    </row>
    <row r="22" spans="1:19" ht="155.25" customHeight="1" thickBot="1" x14ac:dyDescent="0.3">
      <c r="A22" s="288" t="s">
        <v>744</v>
      </c>
      <c r="B22" s="289"/>
      <c r="C22" s="289"/>
      <c r="D22" s="289"/>
      <c r="E22" s="289"/>
      <c r="F22" s="289" t="s">
        <v>526</v>
      </c>
      <c r="G22" s="289"/>
      <c r="H22" s="289"/>
      <c r="I22" s="289"/>
      <c r="J22" s="289"/>
      <c r="K22" s="289"/>
      <c r="L22" s="289" t="s">
        <v>527</v>
      </c>
      <c r="M22" s="289"/>
      <c r="N22" s="289"/>
      <c r="O22" s="289"/>
      <c r="P22" s="289"/>
      <c r="Q22" s="289"/>
      <c r="R22" s="290"/>
    </row>
    <row r="23" spans="1:19" ht="10.15" customHeight="1" thickBot="1" x14ac:dyDescent="0.3">
      <c r="A23" s="248"/>
      <c r="B23" s="248"/>
      <c r="C23" s="248"/>
      <c r="D23" s="248"/>
      <c r="E23" s="248"/>
      <c r="F23" s="248"/>
      <c r="G23" s="248"/>
      <c r="H23" s="248"/>
      <c r="I23" s="248"/>
      <c r="J23" s="248"/>
      <c r="K23" s="248"/>
      <c r="L23" s="248"/>
      <c r="M23" s="248"/>
      <c r="N23" s="248"/>
      <c r="O23" s="248"/>
      <c r="P23" s="248"/>
      <c r="Q23" s="248"/>
      <c r="R23" s="248"/>
    </row>
    <row r="24" spans="1:19" ht="15" customHeight="1" x14ac:dyDescent="0.25">
      <c r="A24" s="35"/>
      <c r="B24" s="36"/>
      <c r="C24" s="36"/>
      <c r="D24" s="36"/>
      <c r="E24" s="36"/>
      <c r="F24" s="36"/>
      <c r="G24" s="36"/>
      <c r="H24" s="36"/>
      <c r="I24" s="36"/>
      <c r="J24" s="36"/>
      <c r="K24" s="36"/>
      <c r="L24" s="36"/>
      <c r="M24" s="36"/>
      <c r="N24" s="36"/>
      <c r="O24" s="36"/>
      <c r="P24" s="36"/>
      <c r="Q24" s="36"/>
      <c r="R24" s="37"/>
    </row>
    <row r="25" spans="1:19" ht="20.100000000000001" customHeight="1" x14ac:dyDescent="0.25">
      <c r="A25" s="210" t="s">
        <v>109</v>
      </c>
      <c r="B25" s="211"/>
      <c r="C25" s="211"/>
      <c r="D25" s="211"/>
      <c r="E25" s="211"/>
      <c r="F25" s="211"/>
      <c r="G25" s="211"/>
      <c r="H25" s="211"/>
      <c r="I25" s="211"/>
      <c r="J25" s="211"/>
      <c r="K25" s="211"/>
      <c r="L25" s="211"/>
      <c r="M25" s="211"/>
      <c r="N25" s="211"/>
      <c r="O25" s="211"/>
      <c r="P25" s="211"/>
      <c r="Q25" s="211"/>
      <c r="R25" s="212"/>
    </row>
    <row r="26" spans="1:19" ht="25.15" customHeight="1" x14ac:dyDescent="0.25">
      <c r="A26" s="26" t="s">
        <v>110</v>
      </c>
      <c r="B26" s="213" t="str">
        <f>E1_LST!B38</f>
        <v>Moduł E1/6</v>
      </c>
      <c r="C26" s="214"/>
      <c r="D26" s="32" t="str">
        <f>E1_LST!B39</f>
        <v>Kurs 6.1.</v>
      </c>
      <c r="E26" s="105" t="str">
        <f>E1_LST!B38</f>
        <v>Moduł E1/6</v>
      </c>
      <c r="F26" s="221" t="str">
        <f>E1_LST!B40</f>
        <v>Kurs 6.2.</v>
      </c>
      <c r="G26" s="222"/>
      <c r="H26" s="229" t="str">
        <f>E1_LST!B38</f>
        <v>Moduł E1/6</v>
      </c>
      <c r="I26" s="230"/>
      <c r="J26" s="33" t="str">
        <f>E1_LST!B41</f>
        <v>Kurs 6.3.</v>
      </c>
      <c r="K26" s="237"/>
      <c r="L26" s="238"/>
      <c r="M26" s="237"/>
      <c r="N26" s="238"/>
      <c r="O26" s="239"/>
      <c r="P26" s="240"/>
      <c r="Q26" s="239"/>
      <c r="R26" s="241"/>
    </row>
    <row r="27" spans="1:19" s="106" customFormat="1" ht="59.25" customHeight="1" x14ac:dyDescent="0.25">
      <c r="A27" s="26" t="s">
        <v>111</v>
      </c>
      <c r="B27" s="218" t="str">
        <f>E1_LST!C39</f>
        <v>Makroekonomia</v>
      </c>
      <c r="C27" s="219"/>
      <c r="D27" s="220"/>
      <c r="E27" s="223" t="str">
        <f>E1_LST!C40</f>
        <v>Mikroekonomia</v>
      </c>
      <c r="F27" s="224"/>
      <c r="G27" s="225"/>
      <c r="H27" s="231" t="str">
        <f>E1_LST!C41</f>
        <v>Współczesna polityka ekonomiczna</v>
      </c>
      <c r="I27" s="232"/>
      <c r="J27" s="233"/>
      <c r="K27" s="242"/>
      <c r="L27" s="243"/>
      <c r="M27" s="243"/>
      <c r="N27" s="244"/>
      <c r="O27" s="245"/>
      <c r="P27" s="246"/>
      <c r="Q27" s="246"/>
      <c r="R27" s="247"/>
    </row>
    <row r="28" spans="1:19" s="106" customFormat="1" ht="30" customHeight="1" thickBot="1" x14ac:dyDescent="0.3">
      <c r="A28" s="38" t="s">
        <v>112</v>
      </c>
      <c r="B28" s="215">
        <f>E1_LST!D39</f>
        <v>7</v>
      </c>
      <c r="C28" s="216"/>
      <c r="D28" s="217"/>
      <c r="E28" s="226">
        <f>E1_LST!D40</f>
        <v>7</v>
      </c>
      <c r="F28" s="227"/>
      <c r="G28" s="228"/>
      <c r="H28" s="234">
        <f>E1_LST!D41</f>
        <v>4</v>
      </c>
      <c r="I28" s="235"/>
      <c r="J28" s="236"/>
      <c r="K28" s="270"/>
      <c r="L28" s="271"/>
      <c r="M28" s="271"/>
      <c r="N28" s="272"/>
      <c r="O28" s="273"/>
      <c r="P28" s="274"/>
      <c r="Q28" s="274"/>
      <c r="R28" s="275"/>
    </row>
    <row r="29" spans="1:19" s="106" customFormat="1" ht="34.5" hidden="1" customHeight="1" thickBot="1" x14ac:dyDescent="0.3">
      <c r="A29" s="148"/>
      <c r="B29" s="149"/>
      <c r="C29" s="150" t="s">
        <v>452</v>
      </c>
      <c r="D29" s="151"/>
      <c r="E29" s="152"/>
      <c r="F29" s="153" t="s">
        <v>452</v>
      </c>
      <c r="G29" s="154"/>
      <c r="H29" s="155"/>
      <c r="I29" s="166" t="s">
        <v>452</v>
      </c>
      <c r="J29" s="157"/>
      <c r="K29" s="158"/>
      <c r="L29" s="167"/>
      <c r="M29" s="160"/>
      <c r="N29" s="161"/>
      <c r="O29" s="162"/>
      <c r="P29" s="168"/>
      <c r="Q29" s="164"/>
      <c r="R29" s="165"/>
    </row>
    <row r="30" spans="1:19" s="106" customFormat="1" x14ac:dyDescent="0.25"/>
    <row r="31" spans="1:19" s="106" customFormat="1" x14ac:dyDescent="0.25"/>
    <row r="32" spans="1:19" s="106" customFormat="1" x14ac:dyDescent="0.25"/>
    <row r="33" s="106" customFormat="1" x14ac:dyDescent="0.25"/>
    <row r="34" s="106" customFormat="1" x14ac:dyDescent="0.25"/>
    <row r="35" s="106" customFormat="1" x14ac:dyDescent="0.25"/>
    <row r="36" s="106" customFormat="1" x14ac:dyDescent="0.25"/>
    <row r="37" s="106" customFormat="1" x14ac:dyDescent="0.25"/>
    <row r="38" s="106" customFormat="1" x14ac:dyDescent="0.25"/>
    <row r="39" s="106" customFormat="1" x14ac:dyDescent="0.25"/>
    <row r="40" s="106" customFormat="1" x14ac:dyDescent="0.25"/>
    <row r="41" s="106" customFormat="1" x14ac:dyDescent="0.25"/>
    <row r="42" s="106" customFormat="1" x14ac:dyDescent="0.25"/>
    <row r="43" s="106" customFormat="1" x14ac:dyDescent="0.25"/>
    <row r="44" s="106" customFormat="1" x14ac:dyDescent="0.25"/>
    <row r="45" s="106" customFormat="1" x14ac:dyDescent="0.25"/>
    <row r="46" s="106" customFormat="1" x14ac:dyDescent="0.25"/>
    <row r="47" s="106" customFormat="1" x14ac:dyDescent="0.25"/>
    <row r="48" s="106" customFormat="1" x14ac:dyDescent="0.25"/>
    <row r="49" spans="1:18" s="106" customFormat="1" x14ac:dyDescent="0.25"/>
    <row r="50" spans="1:18" x14ac:dyDescent="0.25">
      <c r="A50" s="106"/>
      <c r="B50" s="106"/>
      <c r="C50" s="106"/>
      <c r="D50" s="106"/>
      <c r="E50" s="106"/>
      <c r="F50" s="106"/>
      <c r="G50" s="106"/>
      <c r="H50" s="106"/>
      <c r="I50" s="106"/>
      <c r="J50" s="106"/>
      <c r="K50" s="106"/>
      <c r="L50" s="106"/>
      <c r="M50" s="106"/>
      <c r="N50" s="106"/>
      <c r="O50" s="106"/>
      <c r="P50" s="106"/>
      <c r="Q50" s="106"/>
      <c r="R50" s="106"/>
    </row>
    <row r="51" spans="1:18" x14ac:dyDescent="0.25">
      <c r="A51" s="106"/>
      <c r="B51" s="106"/>
      <c r="C51" s="106"/>
      <c r="D51" s="106"/>
      <c r="E51" s="106"/>
      <c r="F51" s="106"/>
      <c r="G51" s="106"/>
      <c r="H51" s="106"/>
      <c r="I51" s="106"/>
      <c r="J51" s="106"/>
      <c r="K51" s="106"/>
      <c r="L51" s="106"/>
      <c r="M51" s="106"/>
      <c r="N51" s="106"/>
      <c r="O51" s="106"/>
      <c r="P51" s="106"/>
      <c r="Q51" s="106"/>
      <c r="R51" s="106"/>
    </row>
    <row r="52" spans="1:18" x14ac:dyDescent="0.25">
      <c r="A52" s="106"/>
      <c r="B52" s="106"/>
      <c r="C52" s="106"/>
      <c r="D52" s="106"/>
      <c r="E52" s="106"/>
      <c r="F52" s="106"/>
      <c r="G52" s="106"/>
      <c r="H52" s="106"/>
      <c r="I52" s="106"/>
      <c r="J52" s="106"/>
      <c r="K52" s="106"/>
      <c r="L52" s="106"/>
      <c r="M52" s="106"/>
      <c r="N52" s="106"/>
      <c r="O52" s="106"/>
      <c r="P52" s="106"/>
      <c r="Q52" s="106"/>
      <c r="R52" s="106"/>
    </row>
    <row r="53" spans="1:18" x14ac:dyDescent="0.25">
      <c r="A53" s="106"/>
      <c r="B53" s="106"/>
      <c r="C53" s="106"/>
      <c r="D53" s="106"/>
      <c r="E53" s="106"/>
      <c r="F53" s="106"/>
      <c r="G53" s="106"/>
      <c r="H53" s="106"/>
      <c r="I53" s="106"/>
      <c r="J53" s="106"/>
      <c r="K53" s="106"/>
      <c r="L53" s="106"/>
      <c r="M53" s="106"/>
      <c r="N53" s="106"/>
      <c r="O53" s="106"/>
      <c r="P53" s="106"/>
      <c r="Q53" s="106"/>
      <c r="R53" s="106"/>
    </row>
  </sheetData>
  <sheetProtection algorithmName="SHA-512" hashValue="4QJKLoN2cTq+xYrO6W7ymyRDoHRsESlc7Okfv/7afNGikDwsJRIGTRD5UoFAu3qVHEntZrbZBj/NVKkPFTP0dg==" saltValue="ahrT5QP/Oeqi0zlQQ8QYMg==" spinCount="100000" sheet="1" objects="1" scenarios="1"/>
  <customSheetViews>
    <customSheetView guid="{2B25EEF0-7897-445A-813D-5229DF00C686}" scale="73" showGridLines="0" fitToPage="1">
      <selection activeCell="L22" sqref="L22:R22"/>
      <pageMargins left="0.70866141732283472" right="0.70866141732283472" top="0.74803149606299213" bottom="0.74803149606299213" header="0.31496062992125984" footer="0.31496062992125984"/>
      <printOptions horizontalCentered="1"/>
      <pageSetup paperSize="9" scale="55" orientation="landscape" r:id="rId1"/>
      <headerFooter>
        <oddHeader>&amp;C&amp;"Century Gothic,Pogrubiony"&amp;12&amp;K05-047KARTA MODUŁU&amp;R&amp;G</oddHeader>
      </headerFooter>
    </customSheetView>
  </customSheetViews>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1800-000000000000}">
      <formula1>STATUS</formula1>
    </dataValidation>
    <dataValidation type="textLength" allowBlank="1" showInputMessage="1" showErrorMessage="1" errorTitle="ilość znaków" error="treść powinna mieć pomiędzy 20 a 1100 znaków" sqref="A11:R11" xr:uid="{00000000-0002-0000-1800-000001000000}">
      <formula1>20</formula1>
      <formula2>1200</formula2>
    </dataValidation>
  </dataValidations>
  <hyperlinks>
    <hyperlink ref="F29" r:id="rId2" xr:uid="{146CDD92-2495-4B54-815A-83A6E9314BD8}"/>
    <hyperlink ref="C29" r:id="rId3" xr:uid="{8C3758D0-784B-410B-9BEF-6D34F8F6FD20}"/>
    <hyperlink ref="I29" r:id="rId4" xr:uid="{AE63224A-AFAE-4250-90D2-5B4C7C78A198}"/>
  </hyperlinks>
  <printOptions horizontalCentered="1"/>
  <pageMargins left="0.70866141732283472" right="0.70866141732283472" top="0.74803149606299213" bottom="0.74803149606299213" header="0.31496062992125984" footer="0.31496062992125984"/>
  <pageSetup paperSize="9" scale="54" orientation="landscape" r:id="rId5"/>
  <headerFooter>
    <oddHeader>&amp;C&amp;"Century Gothic,Pogrubiony"&amp;12&amp;K05-047KARTA MODUŁU&amp;R&amp;G</oddHeader>
  </headerFooter>
  <drawing r:id="rId6"/>
  <legacyDrawingHF r:id="rId7"/>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7">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E1_LST!B38</f>
        <v>Moduł E1/6</v>
      </c>
      <c r="B3" s="374"/>
      <c r="C3" s="374"/>
      <c r="D3" s="378" t="str">
        <f>E1_LST!C38</f>
        <v>Ekonomia Stosowana</v>
      </c>
      <c r="E3" s="379"/>
      <c r="F3" s="379"/>
      <c r="G3" s="379"/>
      <c r="H3" s="379"/>
      <c r="I3" s="380"/>
      <c r="J3" s="2"/>
      <c r="K3" s="2"/>
      <c r="L3" s="3"/>
      <c r="M3" s="3"/>
      <c r="N3" s="3"/>
      <c r="O3" s="3"/>
      <c r="P3" s="3"/>
      <c r="Q3" s="3"/>
      <c r="R3" s="3"/>
    </row>
    <row r="4" spans="1:19" ht="18.75" thickBot="1" x14ac:dyDescent="0.3">
      <c r="A4" s="440" t="s">
        <v>110</v>
      </c>
      <c r="B4" s="440"/>
      <c r="C4" s="440"/>
      <c r="D4" s="375" t="str">
        <f>E1_LST!B39</f>
        <v>Kurs 6.1.</v>
      </c>
      <c r="E4" s="376"/>
      <c r="F4" s="376"/>
      <c r="G4" s="376"/>
      <c r="H4" s="376"/>
      <c r="I4" s="377"/>
      <c r="J4" s="2"/>
      <c r="K4" s="2"/>
      <c r="L4" s="3"/>
      <c r="M4" s="3"/>
      <c r="N4" s="3"/>
      <c r="O4" s="3"/>
      <c r="P4" s="3"/>
      <c r="Q4" s="3"/>
      <c r="R4" s="3"/>
    </row>
    <row r="5" spans="1:19" ht="23.25" thickBot="1" x14ac:dyDescent="0.3">
      <c r="A5" s="441" t="s">
        <v>111</v>
      </c>
      <c r="B5" s="441"/>
      <c r="C5" s="441"/>
      <c r="D5" s="442" t="str">
        <f>E1_LST!C39</f>
        <v>Makroekonomia</v>
      </c>
      <c r="E5" s="442"/>
      <c r="F5" s="442"/>
      <c r="G5" s="442"/>
      <c r="H5" s="442"/>
      <c r="I5" s="442"/>
      <c r="J5" s="442"/>
      <c r="K5" s="442"/>
      <c r="L5" s="443" t="s">
        <v>94</v>
      </c>
      <c r="M5" s="443"/>
      <c r="N5" s="43">
        <f>E1_LST!D39</f>
        <v>7</v>
      </c>
      <c r="O5" s="443" t="s">
        <v>95</v>
      </c>
      <c r="P5" s="443"/>
      <c r="Q5" s="444" t="str">
        <f>E1_LST!F38</f>
        <v>dr D. Majewska-Bielecka</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(6)'!G6</f>
        <v>II</v>
      </c>
      <c r="H7" s="182" t="s">
        <v>99</v>
      </c>
      <c r="I7" s="39">
        <f>'M (6)'!I6</f>
        <v>3</v>
      </c>
      <c r="J7" s="280" t="s">
        <v>384</v>
      </c>
      <c r="K7" s="281"/>
      <c r="L7" s="382" t="s">
        <v>100</v>
      </c>
      <c r="M7" s="383"/>
      <c r="N7" s="6" t="s">
        <v>101</v>
      </c>
      <c r="O7" s="452" t="s">
        <v>102</v>
      </c>
      <c r="P7" s="452"/>
      <c r="Q7" s="453" t="s">
        <v>103</v>
      </c>
      <c r="R7" s="453"/>
      <c r="S7" s="44">
        <f>E1_LST!G39</f>
        <v>38</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606</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304</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607</v>
      </c>
      <c r="C19" s="316"/>
      <c r="D19" s="316"/>
      <c r="E19" s="316"/>
      <c r="F19" s="316"/>
      <c r="G19" s="316"/>
      <c r="H19" s="316"/>
      <c r="I19" s="316"/>
      <c r="J19" s="316"/>
      <c r="K19" s="316"/>
      <c r="L19" s="316"/>
      <c r="M19" s="317"/>
      <c r="N19" s="349" t="s">
        <v>297</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608</v>
      </c>
      <c r="C24" s="316"/>
      <c r="D24" s="316"/>
      <c r="E24" s="316"/>
      <c r="F24" s="316"/>
      <c r="G24" s="316"/>
      <c r="H24" s="316"/>
      <c r="I24" s="316"/>
      <c r="J24" s="316"/>
      <c r="K24" s="316"/>
      <c r="L24" s="316"/>
      <c r="M24" s="317"/>
      <c r="N24" s="349" t="s">
        <v>298</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thickBot="1" x14ac:dyDescent="0.3">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609</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t="s">
        <v>309</v>
      </c>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t="s">
        <v>610</v>
      </c>
      <c r="C39" s="316"/>
      <c r="D39" s="316"/>
      <c r="E39" s="316"/>
      <c r="F39" s="316"/>
      <c r="G39" s="316"/>
      <c r="H39" s="316"/>
      <c r="I39" s="316"/>
      <c r="J39" s="316"/>
      <c r="K39" s="316"/>
      <c r="L39" s="316"/>
      <c r="M39" s="317"/>
      <c r="N39" s="349" t="s">
        <v>311</v>
      </c>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t="s">
        <v>314</v>
      </c>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8"/>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8"/>
      <c r="B44" s="315" t="s">
        <v>611</v>
      </c>
      <c r="C44" s="316"/>
      <c r="D44" s="316"/>
      <c r="E44" s="316"/>
      <c r="F44" s="316"/>
      <c r="G44" s="316"/>
      <c r="H44" s="316"/>
      <c r="I44" s="316"/>
      <c r="J44" s="316"/>
      <c r="K44" s="316"/>
      <c r="L44" s="316"/>
      <c r="M44" s="317"/>
      <c r="N44" s="349" t="s">
        <v>314</v>
      </c>
      <c r="O44" s="350"/>
      <c r="P44" s="350"/>
      <c r="Q44" s="350"/>
      <c r="R44" s="350"/>
      <c r="S44" s="351"/>
    </row>
    <row r="45" spans="1:19" ht="15" customHeight="1" x14ac:dyDescent="0.25">
      <c r="A45" s="448"/>
      <c r="B45" s="318"/>
      <c r="C45" s="319"/>
      <c r="D45" s="319"/>
      <c r="E45" s="319"/>
      <c r="F45" s="319"/>
      <c r="G45" s="319"/>
      <c r="H45" s="319"/>
      <c r="I45" s="319"/>
      <c r="J45" s="319"/>
      <c r="K45" s="319"/>
      <c r="L45" s="319"/>
      <c r="M45" s="320"/>
      <c r="N45" s="352" t="s">
        <v>317</v>
      </c>
      <c r="O45" s="353"/>
      <c r="P45" s="353"/>
      <c r="Q45" s="353"/>
      <c r="R45" s="353"/>
      <c r="S45" s="354"/>
    </row>
    <row r="46" spans="1:19" ht="15" customHeight="1" x14ac:dyDescent="0.25">
      <c r="A46" s="448"/>
      <c r="B46" s="318"/>
      <c r="C46" s="319"/>
      <c r="D46" s="319"/>
      <c r="E46" s="319"/>
      <c r="F46" s="319"/>
      <c r="G46" s="319"/>
      <c r="H46" s="319"/>
      <c r="I46" s="319"/>
      <c r="J46" s="319"/>
      <c r="K46" s="319"/>
      <c r="L46" s="319"/>
      <c r="M46" s="320"/>
      <c r="N46" s="352"/>
      <c r="O46" s="353"/>
      <c r="P46" s="353"/>
      <c r="Q46" s="353"/>
      <c r="R46" s="353"/>
      <c r="S46" s="354"/>
    </row>
    <row r="47" spans="1:19" ht="15"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customHeight="1" x14ac:dyDescent="0.25">
      <c r="A49" s="448"/>
      <c r="B49" s="315" t="s">
        <v>612</v>
      </c>
      <c r="C49" s="316"/>
      <c r="D49" s="316"/>
      <c r="E49" s="316"/>
      <c r="F49" s="316"/>
      <c r="G49" s="316"/>
      <c r="H49" s="316"/>
      <c r="I49" s="316"/>
      <c r="J49" s="316"/>
      <c r="K49" s="316"/>
      <c r="L49" s="316"/>
      <c r="M49" s="317"/>
      <c r="N49" s="349" t="s">
        <v>318</v>
      </c>
      <c r="O49" s="350"/>
      <c r="P49" s="350"/>
      <c r="Q49" s="350"/>
      <c r="R49" s="350"/>
      <c r="S49" s="351"/>
    </row>
    <row r="50" spans="1:19" ht="15" customHeight="1" x14ac:dyDescent="0.25">
      <c r="A50" s="448"/>
      <c r="B50" s="318"/>
      <c r="C50" s="319"/>
      <c r="D50" s="319"/>
      <c r="E50" s="319"/>
      <c r="F50" s="319"/>
      <c r="G50" s="319"/>
      <c r="H50" s="319"/>
      <c r="I50" s="319"/>
      <c r="J50" s="319"/>
      <c r="K50" s="319"/>
      <c r="L50" s="319"/>
      <c r="M50" s="320"/>
      <c r="N50" s="352" t="s">
        <v>320</v>
      </c>
      <c r="O50" s="353"/>
      <c r="P50" s="353"/>
      <c r="Q50" s="353"/>
      <c r="R50" s="353"/>
      <c r="S50" s="354"/>
    </row>
    <row r="51" spans="1:19" ht="15"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72" t="s">
        <v>118</v>
      </c>
      <c r="B54" s="318" t="s">
        <v>613</v>
      </c>
      <c r="C54" s="319"/>
      <c r="D54" s="319"/>
      <c r="E54" s="319"/>
      <c r="F54" s="319"/>
      <c r="G54" s="319"/>
      <c r="H54" s="319"/>
      <c r="I54" s="319"/>
      <c r="J54" s="319"/>
      <c r="K54" s="319"/>
      <c r="L54" s="319"/>
      <c r="M54" s="320"/>
      <c r="N54" s="355" t="s">
        <v>323</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324</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614</v>
      </c>
      <c r="C59" s="316"/>
      <c r="D59" s="316"/>
      <c r="E59" s="316"/>
      <c r="F59" s="316"/>
      <c r="G59" s="316"/>
      <c r="H59" s="316"/>
      <c r="I59" s="316"/>
      <c r="J59" s="316"/>
      <c r="K59" s="316"/>
      <c r="L59" s="316"/>
      <c r="M59" s="317"/>
      <c r="N59" s="349" t="s">
        <v>327</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615</v>
      </c>
      <c r="C64" s="316"/>
      <c r="D64" s="316"/>
      <c r="E64" s="316"/>
      <c r="F64" s="316"/>
      <c r="G64" s="316"/>
      <c r="H64" s="316"/>
      <c r="I64" s="316"/>
      <c r="J64" s="316"/>
      <c r="K64" s="316"/>
      <c r="L64" s="316"/>
      <c r="M64" s="317"/>
      <c r="N64" s="349" t="s">
        <v>328</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t="s">
        <v>329</v>
      </c>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customHeight="1" x14ac:dyDescent="0.25">
      <c r="A68" s="339"/>
      <c r="B68" s="384"/>
      <c r="C68" s="385"/>
      <c r="D68" s="385"/>
      <c r="E68" s="385"/>
      <c r="F68" s="385"/>
      <c r="G68" s="385"/>
      <c r="H68" s="385"/>
      <c r="I68" s="385"/>
      <c r="J68" s="385"/>
      <c r="K68" s="385"/>
      <c r="L68" s="385"/>
      <c r="M68" s="386"/>
      <c r="N68" s="358"/>
      <c r="O68" s="359"/>
      <c r="P68" s="359"/>
      <c r="Q68" s="359"/>
      <c r="R68" s="359"/>
      <c r="S68" s="360"/>
    </row>
    <row r="69" spans="1:19" ht="15" customHeight="1" x14ac:dyDescent="0.25">
      <c r="A69" s="469"/>
      <c r="B69" s="470"/>
      <c r="C69" s="470"/>
      <c r="D69" s="470"/>
      <c r="E69" s="470"/>
      <c r="F69" s="470"/>
      <c r="G69" s="470"/>
      <c r="H69" s="470"/>
      <c r="I69" s="470"/>
      <c r="J69" s="470"/>
      <c r="K69" s="470"/>
      <c r="L69" s="470"/>
      <c r="M69" s="470"/>
      <c r="N69" s="470"/>
      <c r="O69" s="470"/>
      <c r="P69" s="470"/>
      <c r="Q69" s="470"/>
      <c r="R69" s="470"/>
      <c r="S69" s="471"/>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E1_LST!G39</f>
        <v>38</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38</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6</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v>16</v>
      </c>
      <c r="H74" s="328"/>
      <c r="I74" s="329"/>
      <c r="J74" s="367"/>
      <c r="K74" s="337"/>
      <c r="L74" s="312" t="s">
        <v>155</v>
      </c>
      <c r="M74" s="313"/>
      <c r="N74" s="313"/>
      <c r="O74" s="313"/>
      <c r="P74" s="313"/>
      <c r="Q74" s="313"/>
      <c r="R74" s="313"/>
      <c r="S74" s="314"/>
    </row>
    <row r="75" spans="1:19" ht="15" customHeight="1" x14ac:dyDescent="0.25">
      <c r="A75" s="339"/>
      <c r="B75" s="346" t="s">
        <v>126</v>
      </c>
      <c r="C75" s="347"/>
      <c r="D75" s="347"/>
      <c r="E75" s="347"/>
      <c r="F75" s="348"/>
      <c r="G75" s="327">
        <v>10</v>
      </c>
      <c r="H75" s="328"/>
      <c r="I75" s="329"/>
      <c r="J75" s="367"/>
      <c r="K75" s="337"/>
      <c r="L75" s="312" t="s">
        <v>158</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t="s">
        <v>161</v>
      </c>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v>4</v>
      </c>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160</v>
      </c>
      <c r="M83" s="313"/>
      <c r="N83" s="313"/>
      <c r="O83" s="313"/>
      <c r="P83" s="313"/>
      <c r="Q83" s="313"/>
      <c r="R83" s="313"/>
      <c r="S83" s="314"/>
    </row>
    <row r="84" spans="1:19" ht="15" customHeight="1" x14ac:dyDescent="0.25">
      <c r="A84" s="339"/>
      <c r="B84" s="305" t="s">
        <v>136</v>
      </c>
      <c r="C84" s="306"/>
      <c r="D84" s="306"/>
      <c r="E84" s="306"/>
      <c r="F84" s="307"/>
      <c r="G84" s="343">
        <f>E1_LST!H39</f>
        <v>137</v>
      </c>
      <c r="H84" s="344"/>
      <c r="I84" s="345"/>
      <c r="J84" s="367"/>
      <c r="K84" s="337"/>
      <c r="L84" s="312" t="s">
        <v>168</v>
      </c>
      <c r="M84" s="313"/>
      <c r="N84" s="313"/>
      <c r="O84" s="313"/>
      <c r="P84" s="313"/>
      <c r="Q84" s="313"/>
      <c r="R84" s="313"/>
      <c r="S84" s="314"/>
    </row>
    <row r="85" spans="1:19" ht="15" customHeight="1" x14ac:dyDescent="0.25">
      <c r="A85" s="339"/>
      <c r="B85" s="340" t="s">
        <v>206</v>
      </c>
      <c r="C85" s="341"/>
      <c r="D85" s="341"/>
      <c r="E85" s="341"/>
      <c r="F85" s="342"/>
      <c r="G85" s="330">
        <f>SUM(G84,G71)</f>
        <v>175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E1_LST!E39</f>
        <v>egzamin</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149</v>
      </c>
      <c r="C90" s="408"/>
      <c r="D90" s="408"/>
      <c r="E90" s="409"/>
      <c r="F90" s="410">
        <v>80</v>
      </c>
      <c r="G90" s="411"/>
      <c r="H90" s="411"/>
      <c r="I90" s="412"/>
      <c r="J90" s="431"/>
      <c r="K90" s="438"/>
      <c r="L90" s="324" t="s">
        <v>293</v>
      </c>
      <c r="M90" s="325"/>
      <c r="N90" s="325"/>
      <c r="O90" s="325"/>
      <c r="P90" s="325"/>
      <c r="Q90" s="325"/>
      <c r="R90" s="325"/>
      <c r="S90" s="326"/>
    </row>
    <row r="91" spans="1:19" ht="15" customHeight="1" x14ac:dyDescent="0.25">
      <c r="A91" s="427"/>
      <c r="B91" s="407" t="s">
        <v>170</v>
      </c>
      <c r="C91" s="408"/>
      <c r="D91" s="408"/>
      <c r="E91" s="409"/>
      <c r="F91" s="410">
        <v>20</v>
      </c>
      <c r="G91" s="411"/>
      <c r="H91" s="411"/>
      <c r="I91" s="412"/>
      <c r="J91" s="431"/>
      <c r="K91" s="438"/>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137.25" customHeight="1" x14ac:dyDescent="0.25">
      <c r="A98" s="420"/>
      <c r="B98" s="390" t="s">
        <v>484</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77.099999999999994" customHeight="1" x14ac:dyDescent="0.25">
      <c r="A100" s="420"/>
      <c r="B100" s="390" t="s">
        <v>485</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48.75" customHeight="1" x14ac:dyDescent="0.25">
      <c r="A102" s="420"/>
      <c r="B102" s="485" t="s">
        <v>486</v>
      </c>
      <c r="C102" s="485"/>
      <c r="D102" s="485"/>
      <c r="E102" s="485"/>
      <c r="F102" s="485"/>
      <c r="G102" s="485"/>
      <c r="H102" s="485"/>
      <c r="I102" s="485"/>
      <c r="J102" s="485"/>
      <c r="K102" s="485"/>
      <c r="L102" s="485"/>
      <c r="M102" s="485"/>
      <c r="N102" s="485"/>
      <c r="O102" s="485"/>
      <c r="P102" s="485"/>
      <c r="Q102" s="485"/>
      <c r="R102" s="485"/>
      <c r="S102" s="486"/>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9HakF5EEyZdtyDXZ09/zAgqas3bsFlHPZEhyyCUOD/1lKoI2zLHA8h5QuFCz6b8BfgxqhKc7mSeFWz275eKhUQ==" saltValue="PUDPZIIa+eIFiUmDaZf16Q==" spinCount="100000" sheet="1" objects="1" scenarios="1"/>
  <customSheetViews>
    <customSheetView guid="{2B25EEF0-7897-445A-813D-5229DF00C686}" scale="85" fitToPage="1" hiddenRows="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Gothic,Pogrubiony"&amp;12&amp;K05-048KARTA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1900-000000000000}">
      <formula1>PRAC_STUD</formula1>
    </dataValidation>
    <dataValidation type="list" allowBlank="1" showInputMessage="1" showErrorMessage="1" sqref="L72:L79" xr:uid="{00000000-0002-0000-1900-000001000000}">
      <formula1>METODY</formula1>
    </dataValidation>
    <dataValidation type="list" allowBlank="1" showInputMessage="1" showErrorMessage="1" sqref="L7" xr:uid="{00000000-0002-0000-1900-000002000000}">
      <formula1>STATUS</formula1>
    </dataValidation>
    <dataValidation type="list" allowBlank="1" showInputMessage="1" showErrorMessage="1" sqref="B90:E94" xr:uid="{00000000-0002-0000-1900-000003000000}">
      <formula1>ZAL</formula1>
    </dataValidation>
    <dataValidation type="list" allowBlank="1" showInputMessage="1" showErrorMessage="1" sqref="N54:S68" xr:uid="{00000000-0002-0000-1900-000004000000}">
      <formula1>KEK_E1</formula1>
    </dataValidation>
    <dataValidation type="list" allowBlank="1" showInputMessage="1" showErrorMessage="1" sqref="N34:S53" xr:uid="{00000000-0002-0000-1900-000005000000}">
      <formula1>KEU_E1</formula1>
    </dataValidation>
    <dataValidation type="list" allowBlank="1" showInputMessage="1" showErrorMessage="1" sqref="N14:S33" xr:uid="{00000000-0002-0000-1900-000006000000}">
      <formula1>KEW_E1</formula1>
    </dataValidation>
  </dataValidations>
  <hyperlinks>
    <hyperlink ref="O13" r:id="rId2" xr:uid="{57790751-1B50-446D-93A3-C87DF78A785A}"/>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Gothic,Pogrubiony"&amp;12&amp;K05-048KARTA KURSU&amp;R&amp;G</oddHeader>
  </headerFooter>
  <rowBreaks count="1" manualBreakCount="1">
    <brk id="68" max="16383" man="1"/>
  </rowBreaks>
  <drawing r:id="rId4"/>
  <legacyDrawingHF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28">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E1_LST!B38</f>
        <v>Moduł E1/6</v>
      </c>
      <c r="B3" s="374"/>
      <c r="C3" s="374"/>
      <c r="D3" s="378" t="str">
        <f>E1_LST!C38</f>
        <v>Ekonomia Stosowana</v>
      </c>
      <c r="E3" s="379"/>
      <c r="F3" s="379"/>
      <c r="G3" s="379"/>
      <c r="H3" s="379"/>
      <c r="I3" s="380"/>
      <c r="J3" s="2"/>
      <c r="K3" s="2"/>
      <c r="L3" s="3"/>
      <c r="M3" s="3"/>
      <c r="N3" s="3"/>
      <c r="O3" s="3"/>
      <c r="P3" s="3"/>
      <c r="Q3" s="3"/>
      <c r="R3" s="3"/>
    </row>
    <row r="4" spans="1:19" ht="18.75" thickBot="1" x14ac:dyDescent="0.3">
      <c r="A4" s="440" t="s">
        <v>110</v>
      </c>
      <c r="B4" s="440"/>
      <c r="C4" s="440"/>
      <c r="D4" s="375" t="str">
        <f>E1_LST!B40</f>
        <v>Kurs 6.2.</v>
      </c>
      <c r="E4" s="376"/>
      <c r="F4" s="376"/>
      <c r="G4" s="376"/>
      <c r="H4" s="376"/>
      <c r="I4" s="377"/>
      <c r="J4" s="2"/>
      <c r="K4" s="2"/>
      <c r="L4" s="3"/>
      <c r="M4" s="3"/>
      <c r="N4" s="3"/>
      <c r="O4" s="3"/>
      <c r="P4" s="3"/>
      <c r="Q4" s="3"/>
      <c r="R4" s="3"/>
    </row>
    <row r="5" spans="1:19" ht="23.25" thickBot="1" x14ac:dyDescent="0.3">
      <c r="A5" s="441" t="s">
        <v>111</v>
      </c>
      <c r="B5" s="441"/>
      <c r="C5" s="441"/>
      <c r="D5" s="442" t="str">
        <f>E1_LST!C40</f>
        <v>Mikroekonomia</v>
      </c>
      <c r="E5" s="442"/>
      <c r="F5" s="442"/>
      <c r="G5" s="442"/>
      <c r="H5" s="442"/>
      <c r="I5" s="442"/>
      <c r="J5" s="442"/>
      <c r="K5" s="442"/>
      <c r="L5" s="443" t="s">
        <v>94</v>
      </c>
      <c r="M5" s="443"/>
      <c r="N5" s="43">
        <f>E1_LST!D40</f>
        <v>7</v>
      </c>
      <c r="O5" s="443" t="s">
        <v>95</v>
      </c>
      <c r="P5" s="443"/>
      <c r="Q5" s="444" t="str">
        <f>E1_LST!F38</f>
        <v>dr D. Majewska-Bielecka</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(6)'!G6</f>
        <v>II</v>
      </c>
      <c r="H7" s="182" t="s">
        <v>99</v>
      </c>
      <c r="I7" s="39">
        <f>'M (6)'!I6</f>
        <v>3</v>
      </c>
      <c r="J7" s="280" t="s">
        <v>384</v>
      </c>
      <c r="K7" s="281"/>
      <c r="L7" s="382" t="s">
        <v>100</v>
      </c>
      <c r="M7" s="383"/>
      <c r="N7" s="6" t="s">
        <v>101</v>
      </c>
      <c r="O7" s="452" t="s">
        <v>102</v>
      </c>
      <c r="P7" s="452"/>
      <c r="Q7" s="453" t="s">
        <v>103</v>
      </c>
      <c r="R7" s="453"/>
      <c r="S7" s="44">
        <f>E1_LST!G40</f>
        <v>38</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742</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296</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t="s">
        <v>297</v>
      </c>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607</v>
      </c>
      <c r="C19" s="316"/>
      <c r="D19" s="316"/>
      <c r="E19" s="316"/>
      <c r="F19" s="316"/>
      <c r="G19" s="316"/>
      <c r="H19" s="316"/>
      <c r="I19" s="316"/>
      <c r="J19" s="316"/>
      <c r="K19" s="316"/>
      <c r="L19" s="316"/>
      <c r="M19" s="317"/>
      <c r="N19" s="349" t="s">
        <v>297</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616</v>
      </c>
      <c r="C24" s="316"/>
      <c r="D24" s="316"/>
      <c r="E24" s="316"/>
      <c r="F24" s="316"/>
      <c r="G24" s="316"/>
      <c r="H24" s="316"/>
      <c r="I24" s="316"/>
      <c r="J24" s="316"/>
      <c r="K24" s="316"/>
      <c r="L24" s="316"/>
      <c r="M24" s="317"/>
      <c r="N24" s="349" t="s">
        <v>297</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t="s">
        <v>298</v>
      </c>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customHeight="1" x14ac:dyDescent="0.25">
      <c r="A29" s="339"/>
      <c r="B29" s="315" t="s">
        <v>743</v>
      </c>
      <c r="C29" s="316"/>
      <c r="D29" s="316"/>
      <c r="E29" s="316"/>
      <c r="F29" s="316"/>
      <c r="G29" s="316"/>
      <c r="H29" s="316"/>
      <c r="I29" s="316"/>
      <c r="J29" s="316"/>
      <c r="K29" s="316"/>
      <c r="L29" s="316"/>
      <c r="M29" s="317"/>
      <c r="N29" s="349" t="s">
        <v>301</v>
      </c>
      <c r="O29" s="350"/>
      <c r="P29" s="350"/>
      <c r="Q29" s="350"/>
      <c r="R29" s="350"/>
      <c r="S29" s="351"/>
    </row>
    <row r="30" spans="1:19" ht="15"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617</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t="s">
        <v>309</v>
      </c>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t="s">
        <v>310</v>
      </c>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t="s">
        <v>618</v>
      </c>
      <c r="C39" s="316"/>
      <c r="D39" s="316"/>
      <c r="E39" s="316"/>
      <c r="F39" s="316"/>
      <c r="G39" s="316"/>
      <c r="H39" s="316"/>
      <c r="I39" s="316"/>
      <c r="J39" s="316"/>
      <c r="K39" s="316"/>
      <c r="L39" s="316"/>
      <c r="M39" s="317"/>
      <c r="N39" s="349" t="s">
        <v>311</v>
      </c>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8"/>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8"/>
      <c r="B44" s="315" t="s">
        <v>619</v>
      </c>
      <c r="C44" s="316"/>
      <c r="D44" s="316"/>
      <c r="E44" s="316"/>
      <c r="F44" s="316"/>
      <c r="G44" s="316"/>
      <c r="H44" s="316"/>
      <c r="I44" s="316"/>
      <c r="J44" s="316"/>
      <c r="K44" s="316"/>
      <c r="L44" s="316"/>
      <c r="M44" s="317"/>
      <c r="N44" s="349" t="s">
        <v>314</v>
      </c>
      <c r="O44" s="350"/>
      <c r="P44" s="350"/>
      <c r="Q44" s="350"/>
      <c r="R44" s="350"/>
      <c r="S44" s="351"/>
    </row>
    <row r="45" spans="1:19" ht="15" customHeight="1" x14ac:dyDescent="0.25">
      <c r="A45" s="448"/>
      <c r="B45" s="318"/>
      <c r="C45" s="319"/>
      <c r="D45" s="319"/>
      <c r="E45" s="319"/>
      <c r="F45" s="319"/>
      <c r="G45" s="319"/>
      <c r="H45" s="319"/>
      <c r="I45" s="319"/>
      <c r="J45" s="319"/>
      <c r="K45" s="319"/>
      <c r="L45" s="319"/>
      <c r="M45" s="320"/>
      <c r="N45" s="352" t="s">
        <v>317</v>
      </c>
      <c r="O45" s="353"/>
      <c r="P45" s="353"/>
      <c r="Q45" s="353"/>
      <c r="R45" s="353"/>
      <c r="S45" s="354"/>
    </row>
    <row r="46" spans="1:19" ht="15" customHeight="1" x14ac:dyDescent="0.25">
      <c r="A46" s="448"/>
      <c r="B46" s="318"/>
      <c r="C46" s="319"/>
      <c r="D46" s="319"/>
      <c r="E46" s="319"/>
      <c r="F46" s="319"/>
      <c r="G46" s="319"/>
      <c r="H46" s="319"/>
      <c r="I46" s="319"/>
      <c r="J46" s="319"/>
      <c r="K46" s="319"/>
      <c r="L46" s="319"/>
      <c r="M46" s="320"/>
      <c r="N46" s="352"/>
      <c r="O46" s="353"/>
      <c r="P46" s="353"/>
      <c r="Q46" s="353"/>
      <c r="R46" s="353"/>
      <c r="S46" s="354"/>
    </row>
    <row r="47" spans="1:19" ht="15"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customHeight="1" x14ac:dyDescent="0.25">
      <c r="A49" s="448"/>
      <c r="B49" s="315" t="s">
        <v>620</v>
      </c>
      <c r="C49" s="316"/>
      <c r="D49" s="316"/>
      <c r="E49" s="316"/>
      <c r="F49" s="316"/>
      <c r="G49" s="316"/>
      <c r="H49" s="316"/>
      <c r="I49" s="316"/>
      <c r="J49" s="316"/>
      <c r="K49" s="316"/>
      <c r="L49" s="316"/>
      <c r="M49" s="317"/>
      <c r="N49" s="349" t="s">
        <v>312</v>
      </c>
      <c r="O49" s="350"/>
      <c r="P49" s="350"/>
      <c r="Q49" s="350"/>
      <c r="R49" s="350"/>
      <c r="S49" s="351"/>
    </row>
    <row r="50" spans="1:19" ht="15" customHeight="1" x14ac:dyDescent="0.25">
      <c r="A50" s="448"/>
      <c r="B50" s="318"/>
      <c r="C50" s="319"/>
      <c r="D50" s="319"/>
      <c r="E50" s="319"/>
      <c r="F50" s="319"/>
      <c r="G50" s="319"/>
      <c r="H50" s="319"/>
      <c r="I50" s="319"/>
      <c r="J50" s="319"/>
      <c r="K50" s="319"/>
      <c r="L50" s="319"/>
      <c r="M50" s="320"/>
      <c r="N50" s="352" t="s">
        <v>318</v>
      </c>
      <c r="O50" s="353"/>
      <c r="P50" s="353"/>
      <c r="Q50" s="353"/>
      <c r="R50" s="353"/>
      <c r="S50" s="354"/>
    </row>
    <row r="51" spans="1:19" ht="15" customHeight="1" x14ac:dyDescent="0.25">
      <c r="A51" s="448"/>
      <c r="B51" s="318"/>
      <c r="C51" s="319"/>
      <c r="D51" s="319"/>
      <c r="E51" s="319"/>
      <c r="F51" s="319"/>
      <c r="G51" s="319"/>
      <c r="H51" s="319"/>
      <c r="I51" s="319"/>
      <c r="J51" s="319"/>
      <c r="K51" s="319"/>
      <c r="L51" s="319"/>
      <c r="M51" s="320"/>
      <c r="N51" s="352" t="s">
        <v>320</v>
      </c>
      <c r="O51" s="353"/>
      <c r="P51" s="353"/>
      <c r="Q51" s="353"/>
      <c r="R51" s="353"/>
      <c r="S51" s="354"/>
    </row>
    <row r="52" spans="1:19" ht="15"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72" t="s">
        <v>118</v>
      </c>
      <c r="B54" s="318" t="s">
        <v>621</v>
      </c>
      <c r="C54" s="319"/>
      <c r="D54" s="319"/>
      <c r="E54" s="319"/>
      <c r="F54" s="319"/>
      <c r="G54" s="319"/>
      <c r="H54" s="319"/>
      <c r="I54" s="319"/>
      <c r="J54" s="319"/>
      <c r="K54" s="319"/>
      <c r="L54" s="319"/>
      <c r="M54" s="320"/>
      <c r="N54" s="355" t="s">
        <v>330</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613</v>
      </c>
      <c r="C59" s="316"/>
      <c r="D59" s="316"/>
      <c r="E59" s="316"/>
      <c r="F59" s="316"/>
      <c r="G59" s="316"/>
      <c r="H59" s="316"/>
      <c r="I59" s="316"/>
      <c r="J59" s="316"/>
      <c r="K59" s="316"/>
      <c r="L59" s="316"/>
      <c r="M59" s="317"/>
      <c r="N59" s="349" t="s">
        <v>323</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324</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622</v>
      </c>
      <c r="C64" s="316"/>
      <c r="D64" s="316"/>
      <c r="E64" s="316"/>
      <c r="F64" s="316"/>
      <c r="G64" s="316"/>
      <c r="H64" s="316"/>
      <c r="I64" s="316"/>
      <c r="J64" s="316"/>
      <c r="K64" s="316"/>
      <c r="L64" s="316"/>
      <c r="M64" s="317"/>
      <c r="N64" s="349" t="s">
        <v>327</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t="s">
        <v>328</v>
      </c>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t="s">
        <v>329</v>
      </c>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customHeight="1" x14ac:dyDescent="0.25">
      <c r="A68" s="339"/>
      <c r="B68" s="384"/>
      <c r="C68" s="385"/>
      <c r="D68" s="385"/>
      <c r="E68" s="385"/>
      <c r="F68" s="385"/>
      <c r="G68" s="385"/>
      <c r="H68" s="385"/>
      <c r="I68" s="385"/>
      <c r="J68" s="385"/>
      <c r="K68" s="385"/>
      <c r="L68" s="385"/>
      <c r="M68" s="386"/>
      <c r="N68" s="358"/>
      <c r="O68" s="359"/>
      <c r="P68" s="359"/>
      <c r="Q68" s="359"/>
      <c r="R68" s="359"/>
      <c r="S68" s="360"/>
    </row>
    <row r="69" spans="1:19" ht="15" customHeight="1" x14ac:dyDescent="0.25">
      <c r="A69" s="469"/>
      <c r="B69" s="470"/>
      <c r="C69" s="470"/>
      <c r="D69" s="470"/>
      <c r="E69" s="470"/>
      <c r="F69" s="470"/>
      <c r="G69" s="470"/>
      <c r="H69" s="470"/>
      <c r="I69" s="470"/>
      <c r="J69" s="470"/>
      <c r="K69" s="470"/>
      <c r="L69" s="470"/>
      <c r="M69" s="470"/>
      <c r="N69" s="470"/>
      <c r="O69" s="470"/>
      <c r="P69" s="470"/>
      <c r="Q69" s="470"/>
      <c r="R69" s="470"/>
      <c r="S69" s="471"/>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E1_LST!G40</f>
        <v>38</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38</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6</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v>16</v>
      </c>
      <c r="H74" s="328"/>
      <c r="I74" s="329"/>
      <c r="J74" s="367"/>
      <c r="K74" s="337"/>
      <c r="L74" s="312" t="s">
        <v>155</v>
      </c>
      <c r="M74" s="313"/>
      <c r="N74" s="313"/>
      <c r="O74" s="313"/>
      <c r="P74" s="313"/>
      <c r="Q74" s="313"/>
      <c r="R74" s="313"/>
      <c r="S74" s="314"/>
    </row>
    <row r="75" spans="1:19" ht="15" customHeight="1" x14ac:dyDescent="0.25">
      <c r="A75" s="339"/>
      <c r="B75" s="346" t="s">
        <v>126</v>
      </c>
      <c r="C75" s="347"/>
      <c r="D75" s="347"/>
      <c r="E75" s="347"/>
      <c r="F75" s="348"/>
      <c r="G75" s="327">
        <v>10</v>
      </c>
      <c r="H75" s="328"/>
      <c r="I75" s="329"/>
      <c r="J75" s="367"/>
      <c r="K75" s="337"/>
      <c r="L75" s="312" t="s">
        <v>158</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t="s">
        <v>161</v>
      </c>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v>4</v>
      </c>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160</v>
      </c>
      <c r="M83" s="313"/>
      <c r="N83" s="313"/>
      <c r="O83" s="313"/>
      <c r="P83" s="313"/>
      <c r="Q83" s="313"/>
      <c r="R83" s="313"/>
      <c r="S83" s="314"/>
    </row>
    <row r="84" spans="1:19" ht="15" customHeight="1" x14ac:dyDescent="0.25">
      <c r="A84" s="339"/>
      <c r="B84" s="305" t="s">
        <v>136</v>
      </c>
      <c r="C84" s="306"/>
      <c r="D84" s="306"/>
      <c r="E84" s="306"/>
      <c r="F84" s="307"/>
      <c r="G84" s="343">
        <f>E1_LST!H40</f>
        <v>137</v>
      </c>
      <c r="H84" s="344"/>
      <c r="I84" s="345"/>
      <c r="J84" s="367"/>
      <c r="K84" s="337"/>
      <c r="L84" s="312" t="s">
        <v>168</v>
      </c>
      <c r="M84" s="313"/>
      <c r="N84" s="313"/>
      <c r="O84" s="313"/>
      <c r="P84" s="313"/>
      <c r="Q84" s="313"/>
      <c r="R84" s="313"/>
      <c r="S84" s="314"/>
    </row>
    <row r="85" spans="1:19" ht="15" customHeight="1" x14ac:dyDescent="0.25">
      <c r="A85" s="339"/>
      <c r="B85" s="340" t="s">
        <v>206</v>
      </c>
      <c r="C85" s="341"/>
      <c r="D85" s="341"/>
      <c r="E85" s="341"/>
      <c r="F85" s="342"/>
      <c r="G85" s="330">
        <f>SUM(G84,G71)</f>
        <v>175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E1_LST!E40</f>
        <v>egzamin</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149</v>
      </c>
      <c r="C90" s="408"/>
      <c r="D90" s="408"/>
      <c r="E90" s="409"/>
      <c r="F90" s="410">
        <v>80</v>
      </c>
      <c r="G90" s="411"/>
      <c r="H90" s="411"/>
      <c r="I90" s="412"/>
      <c r="J90" s="431"/>
      <c r="K90" s="438"/>
      <c r="L90" s="324" t="s">
        <v>293</v>
      </c>
      <c r="M90" s="325"/>
      <c r="N90" s="325"/>
      <c r="O90" s="325"/>
      <c r="P90" s="325"/>
      <c r="Q90" s="325"/>
      <c r="R90" s="325"/>
      <c r="S90" s="326"/>
    </row>
    <row r="91" spans="1:19" ht="15" customHeight="1" x14ac:dyDescent="0.25">
      <c r="A91" s="427"/>
      <c r="B91" s="407" t="s">
        <v>159</v>
      </c>
      <c r="C91" s="408"/>
      <c r="D91" s="408"/>
      <c r="E91" s="409"/>
      <c r="F91" s="410">
        <v>20</v>
      </c>
      <c r="G91" s="411"/>
      <c r="H91" s="411"/>
      <c r="I91" s="412"/>
      <c r="J91" s="431"/>
      <c r="K91" s="438"/>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122.25" customHeight="1" x14ac:dyDescent="0.25">
      <c r="A98" s="420"/>
      <c r="B98" s="390" t="s">
        <v>487</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77.099999999999994" customHeight="1" x14ac:dyDescent="0.25">
      <c r="A100" s="420"/>
      <c r="B100" s="390" t="s">
        <v>488</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57.75" customHeight="1" x14ac:dyDescent="0.25">
      <c r="A102" s="420"/>
      <c r="B102" s="390" t="s">
        <v>489</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224jUF1vjq4wFvNdFxWLrZ5bupvlk5ZQpzCcdEiGpO2zb80tGq+vJBVgyfKrOW43HzlwhyMMKwdw4XevqKnIXg==" saltValue="wIcfcAtfkhexeff1h0y0wA==" spinCount="100000" sheet="1" objects="1" scenarios="1"/>
  <customSheetViews>
    <customSheetView guid="{2B25EEF0-7897-445A-813D-5229DF00C686}" scale="85" fitToPage="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Gothic,Pogrubiony"&amp;12&amp;K05-048KARTA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A00-000000000000}">
      <formula1>ZAL</formula1>
    </dataValidation>
    <dataValidation type="list" allowBlank="1" showInputMessage="1" showErrorMessage="1" sqref="L7" xr:uid="{00000000-0002-0000-1A00-000001000000}">
      <formula1>STATUS</formula1>
    </dataValidation>
    <dataValidation type="list" allowBlank="1" showInputMessage="1" showErrorMessage="1" sqref="L72:L79" xr:uid="{00000000-0002-0000-1A00-000002000000}">
      <formula1>METODY</formula1>
    </dataValidation>
    <dataValidation type="list" allowBlank="1" showInputMessage="1" showErrorMessage="1" sqref="L81:L85" xr:uid="{00000000-0002-0000-1A00-000003000000}">
      <formula1>PRAC_STUD</formula1>
    </dataValidation>
    <dataValidation type="list" allowBlank="1" showInputMessage="1" showErrorMessage="1" sqref="N54:S68" xr:uid="{00000000-0002-0000-1A00-000004000000}">
      <formula1>KEK_E1</formula1>
    </dataValidation>
    <dataValidation type="list" allowBlank="1" showInputMessage="1" showErrorMessage="1" sqref="N34:S53" xr:uid="{00000000-0002-0000-1A00-000005000000}">
      <formula1>KEU_E1</formula1>
    </dataValidation>
    <dataValidation type="list" allowBlank="1" showInputMessage="1" showErrorMessage="1" sqref="N14:S33" xr:uid="{00000000-0002-0000-1A00-000006000000}">
      <formula1>KEW_E1</formula1>
    </dataValidation>
  </dataValidations>
  <hyperlinks>
    <hyperlink ref="O13" r:id="rId2" xr:uid="{D61BBBFB-FD4F-4BC7-B4D1-F0D0D8BF6D5B}"/>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Gothic,Pogrubiony"&amp;12&amp;K05-048KARTA KURSU&amp;R&amp;G</oddHeader>
  </headerFooter>
  <rowBreaks count="1" manualBreakCount="1">
    <brk id="68" max="16383" man="1"/>
  </rowBreaks>
  <drawing r:id="rId4"/>
  <legacyDrawingHF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29">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E1_LST!B38</f>
        <v>Moduł E1/6</v>
      </c>
      <c r="B3" s="374"/>
      <c r="C3" s="374"/>
      <c r="D3" s="378" t="str">
        <f>E1_LST!C38</f>
        <v>Ekonomia Stosowana</v>
      </c>
      <c r="E3" s="379"/>
      <c r="F3" s="379"/>
      <c r="G3" s="379"/>
      <c r="H3" s="379"/>
      <c r="I3" s="380"/>
      <c r="J3" s="2"/>
      <c r="K3" s="2"/>
      <c r="L3" s="3"/>
      <c r="M3" s="3"/>
      <c r="N3" s="3"/>
      <c r="O3" s="3"/>
      <c r="P3" s="3"/>
      <c r="Q3" s="3"/>
      <c r="R3" s="3"/>
    </row>
    <row r="4" spans="1:19" ht="18.75" thickBot="1" x14ac:dyDescent="0.3">
      <c r="A4" s="440" t="s">
        <v>110</v>
      </c>
      <c r="B4" s="440"/>
      <c r="C4" s="440"/>
      <c r="D4" s="375" t="str">
        <f>E1_LST!B41</f>
        <v>Kurs 6.3.</v>
      </c>
      <c r="E4" s="376"/>
      <c r="F4" s="376"/>
      <c r="G4" s="376"/>
      <c r="H4" s="376"/>
      <c r="I4" s="377"/>
      <c r="J4" s="2"/>
      <c r="K4" s="2"/>
      <c r="L4" s="3"/>
      <c r="M4" s="3"/>
      <c r="N4" s="3"/>
      <c r="O4" s="3"/>
      <c r="P4" s="3"/>
      <c r="Q4" s="3"/>
      <c r="R4" s="3"/>
    </row>
    <row r="5" spans="1:19" ht="23.25" thickBot="1" x14ac:dyDescent="0.3">
      <c r="A5" s="441" t="s">
        <v>111</v>
      </c>
      <c r="B5" s="441"/>
      <c r="C5" s="441"/>
      <c r="D5" s="442" t="str">
        <f>E1_LST!C41</f>
        <v>Współczesna polityka ekonomiczna</v>
      </c>
      <c r="E5" s="442"/>
      <c r="F5" s="442"/>
      <c r="G5" s="442"/>
      <c r="H5" s="442"/>
      <c r="I5" s="442"/>
      <c r="J5" s="442"/>
      <c r="K5" s="442"/>
      <c r="L5" s="443" t="s">
        <v>94</v>
      </c>
      <c r="M5" s="443"/>
      <c r="N5" s="43">
        <f>E1_LST!D41</f>
        <v>4</v>
      </c>
      <c r="O5" s="443" t="s">
        <v>95</v>
      </c>
      <c r="P5" s="443"/>
      <c r="Q5" s="444" t="str">
        <f>E1_LST!F38</f>
        <v>dr D. Majewska-Bielecka</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(6)'!G6</f>
        <v>II</v>
      </c>
      <c r="H7" s="182" t="s">
        <v>99</v>
      </c>
      <c r="I7" s="39">
        <f>'M (6)'!I6</f>
        <v>3</v>
      </c>
      <c r="J7" s="280" t="s">
        <v>384</v>
      </c>
      <c r="K7" s="281"/>
      <c r="L7" s="382" t="s">
        <v>100</v>
      </c>
      <c r="M7" s="383"/>
      <c r="N7" s="6" t="s">
        <v>101</v>
      </c>
      <c r="O7" s="452" t="s">
        <v>102</v>
      </c>
      <c r="P7" s="452"/>
      <c r="Q7" s="453" t="s">
        <v>103</v>
      </c>
      <c r="R7" s="453"/>
      <c r="S7" s="44">
        <f>E1_LST!G41</f>
        <v>18</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623</v>
      </c>
      <c r="C14" s="388"/>
      <c r="D14" s="388"/>
      <c r="E14" s="388"/>
      <c r="F14" s="388"/>
      <c r="G14" s="388"/>
      <c r="H14" s="388"/>
      <c r="I14" s="388"/>
      <c r="J14" s="388"/>
      <c r="K14" s="388"/>
      <c r="L14" s="388"/>
      <c r="M14" s="389"/>
      <c r="N14" s="355" t="s">
        <v>296</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304</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624</v>
      </c>
      <c r="C19" s="316"/>
      <c r="D19" s="316"/>
      <c r="E19" s="316"/>
      <c r="F19" s="316"/>
      <c r="G19" s="316"/>
      <c r="H19" s="316"/>
      <c r="I19" s="316"/>
      <c r="J19" s="316"/>
      <c r="K19" s="316"/>
      <c r="L19" s="316"/>
      <c r="M19" s="317"/>
      <c r="N19" s="349" t="s">
        <v>298</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625</v>
      </c>
      <c r="C24" s="316"/>
      <c r="D24" s="316"/>
      <c r="E24" s="316"/>
      <c r="F24" s="316"/>
      <c r="G24" s="316"/>
      <c r="H24" s="316"/>
      <c r="I24" s="316"/>
      <c r="J24" s="316"/>
      <c r="K24" s="316"/>
      <c r="L24" s="316"/>
      <c r="M24" s="317"/>
      <c r="N24" s="349" t="s">
        <v>300</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thickBot="1" x14ac:dyDescent="0.3">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626</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t="s">
        <v>310</v>
      </c>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t="s">
        <v>314</v>
      </c>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t="s">
        <v>627</v>
      </c>
      <c r="C39" s="316"/>
      <c r="D39" s="316"/>
      <c r="E39" s="316"/>
      <c r="F39" s="316"/>
      <c r="G39" s="316"/>
      <c r="H39" s="316"/>
      <c r="I39" s="316"/>
      <c r="J39" s="316"/>
      <c r="K39" s="316"/>
      <c r="L39" s="316"/>
      <c r="M39" s="317"/>
      <c r="N39" s="349" t="s">
        <v>311</v>
      </c>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t="s">
        <v>314</v>
      </c>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8"/>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8"/>
      <c r="B44" s="315" t="s">
        <v>628</v>
      </c>
      <c r="C44" s="316"/>
      <c r="D44" s="316"/>
      <c r="E44" s="316"/>
      <c r="F44" s="316"/>
      <c r="G44" s="316"/>
      <c r="H44" s="316"/>
      <c r="I44" s="316"/>
      <c r="J44" s="316"/>
      <c r="K44" s="316"/>
      <c r="L44" s="316"/>
      <c r="M44" s="317"/>
      <c r="N44" s="349" t="s">
        <v>318</v>
      </c>
      <c r="O44" s="350"/>
      <c r="P44" s="350"/>
      <c r="Q44" s="350"/>
      <c r="R44" s="350"/>
      <c r="S44" s="351"/>
    </row>
    <row r="45" spans="1:19" ht="15" customHeight="1" x14ac:dyDescent="0.25">
      <c r="A45" s="448"/>
      <c r="B45" s="318"/>
      <c r="C45" s="319"/>
      <c r="D45" s="319"/>
      <c r="E45" s="319"/>
      <c r="F45" s="319"/>
      <c r="G45" s="319"/>
      <c r="H45" s="319"/>
      <c r="I45" s="319"/>
      <c r="J45" s="319"/>
      <c r="K45" s="319"/>
      <c r="L45" s="319"/>
      <c r="M45" s="320"/>
      <c r="N45" s="352" t="s">
        <v>320</v>
      </c>
      <c r="O45" s="353"/>
      <c r="P45" s="353"/>
      <c r="Q45" s="353"/>
      <c r="R45" s="353"/>
      <c r="S45" s="354"/>
    </row>
    <row r="46" spans="1:19" ht="15" customHeight="1" x14ac:dyDescent="0.25">
      <c r="A46" s="448"/>
      <c r="B46" s="318"/>
      <c r="C46" s="319"/>
      <c r="D46" s="319"/>
      <c r="E46" s="319"/>
      <c r="F46" s="319"/>
      <c r="G46" s="319"/>
      <c r="H46" s="319"/>
      <c r="I46" s="319"/>
      <c r="J46" s="319"/>
      <c r="K46" s="319"/>
      <c r="L46" s="319"/>
      <c r="M46" s="320"/>
      <c r="N46" s="352"/>
      <c r="O46" s="353"/>
      <c r="P46" s="353"/>
      <c r="Q46" s="353"/>
      <c r="R46" s="353"/>
      <c r="S46" s="354"/>
    </row>
    <row r="47" spans="1:19" ht="15"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customHeight="1" thickBot="1" x14ac:dyDescent="0.3">
      <c r="A48" s="448"/>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8"/>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8"/>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45" t="s">
        <v>118</v>
      </c>
      <c r="B54" s="387" t="s">
        <v>613</v>
      </c>
      <c r="C54" s="388"/>
      <c r="D54" s="388"/>
      <c r="E54" s="388"/>
      <c r="F54" s="388"/>
      <c r="G54" s="388"/>
      <c r="H54" s="388"/>
      <c r="I54" s="388"/>
      <c r="J54" s="388"/>
      <c r="K54" s="388"/>
      <c r="L54" s="388"/>
      <c r="M54" s="389"/>
      <c r="N54" s="355" t="s">
        <v>323</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324</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629</v>
      </c>
      <c r="C59" s="316"/>
      <c r="D59" s="316"/>
      <c r="E59" s="316"/>
      <c r="F59" s="316"/>
      <c r="G59" s="316"/>
      <c r="H59" s="316"/>
      <c r="I59" s="316"/>
      <c r="J59" s="316"/>
      <c r="K59" s="316"/>
      <c r="L59" s="316"/>
      <c r="M59" s="317"/>
      <c r="N59" s="349" t="s">
        <v>327</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615</v>
      </c>
      <c r="C64" s="316"/>
      <c r="D64" s="316"/>
      <c r="E64" s="316"/>
      <c r="F64" s="316"/>
      <c r="G64" s="316"/>
      <c r="H64" s="316"/>
      <c r="I64" s="316"/>
      <c r="J64" s="316"/>
      <c r="K64" s="316"/>
      <c r="L64" s="316"/>
      <c r="M64" s="317"/>
      <c r="N64" s="349" t="s">
        <v>328</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t="s">
        <v>329</v>
      </c>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customHeight="1" thickBot="1" x14ac:dyDescent="0.3">
      <c r="A68" s="446"/>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E1_LST!G41</f>
        <v>18</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18</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6</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v>4</v>
      </c>
      <c r="H74" s="328"/>
      <c r="I74" s="329"/>
      <c r="J74" s="367"/>
      <c r="K74" s="337"/>
      <c r="L74" s="312" t="s">
        <v>158</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161</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v>4</v>
      </c>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v>2</v>
      </c>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160</v>
      </c>
      <c r="M83" s="313"/>
      <c r="N83" s="313"/>
      <c r="O83" s="313"/>
      <c r="P83" s="313"/>
      <c r="Q83" s="313"/>
      <c r="R83" s="313"/>
      <c r="S83" s="314"/>
    </row>
    <row r="84" spans="1:19" ht="15" customHeight="1" x14ac:dyDescent="0.25">
      <c r="A84" s="339"/>
      <c r="B84" s="305" t="s">
        <v>136</v>
      </c>
      <c r="C84" s="306"/>
      <c r="D84" s="306"/>
      <c r="E84" s="306"/>
      <c r="F84" s="307"/>
      <c r="G84" s="343">
        <f>E1_LST!H41</f>
        <v>82</v>
      </c>
      <c r="H84" s="344"/>
      <c r="I84" s="345"/>
      <c r="J84" s="367"/>
      <c r="K84" s="337"/>
      <c r="L84" s="312" t="s">
        <v>166</v>
      </c>
      <c r="M84" s="313"/>
      <c r="N84" s="313"/>
      <c r="O84" s="313"/>
      <c r="P84" s="313"/>
      <c r="Q84" s="313"/>
      <c r="R84" s="313"/>
      <c r="S84" s="314"/>
    </row>
    <row r="85" spans="1:19" ht="15" customHeight="1" x14ac:dyDescent="0.25">
      <c r="A85" s="339"/>
      <c r="B85" s="340" t="s">
        <v>206</v>
      </c>
      <c r="C85" s="341"/>
      <c r="D85" s="341"/>
      <c r="E85" s="341"/>
      <c r="F85" s="342"/>
      <c r="G85" s="330">
        <f>SUM(G84,G71)</f>
        <v>100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E1_LST!E41</f>
        <v>zaliczenie</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152</v>
      </c>
      <c r="C90" s="408"/>
      <c r="D90" s="408"/>
      <c r="E90" s="409"/>
      <c r="F90" s="410">
        <v>80</v>
      </c>
      <c r="G90" s="411"/>
      <c r="H90" s="411"/>
      <c r="I90" s="412"/>
      <c r="J90" s="431"/>
      <c r="K90" s="438"/>
      <c r="L90" s="324" t="s">
        <v>293</v>
      </c>
      <c r="M90" s="325"/>
      <c r="N90" s="325"/>
      <c r="O90" s="325"/>
      <c r="P90" s="325"/>
      <c r="Q90" s="325"/>
      <c r="R90" s="325"/>
      <c r="S90" s="326"/>
    </row>
    <row r="91" spans="1:19" ht="15" customHeight="1" x14ac:dyDescent="0.25">
      <c r="A91" s="427"/>
      <c r="B91" s="407" t="s">
        <v>170</v>
      </c>
      <c r="C91" s="408"/>
      <c r="D91" s="408"/>
      <c r="E91" s="409"/>
      <c r="F91" s="410">
        <v>20</v>
      </c>
      <c r="G91" s="411"/>
      <c r="H91" s="411"/>
      <c r="I91" s="412"/>
      <c r="J91" s="431"/>
      <c r="K91" s="438"/>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98.25" customHeight="1" x14ac:dyDescent="0.25">
      <c r="A98" s="420"/>
      <c r="B98" s="390" t="s">
        <v>490</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77.099999999999994" customHeight="1" x14ac:dyDescent="0.25">
      <c r="A100" s="420"/>
      <c r="B100" s="390" t="s">
        <v>491</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56.25" customHeight="1" x14ac:dyDescent="0.25">
      <c r="A102" s="420"/>
      <c r="B102" s="390" t="s">
        <v>492</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2W4PrXVb/OVd9lBJ7QRGMTAJpbnuZSq2LXeHRa0E/ZpCxmzDkg47OYaw1jZ3iJ23ZePo+urYGC98deSnY2Yfgg==" saltValue="m/09JnM4nzKvdkA0HbmUGg==" spinCount="100000" sheet="1" objects="1" scenarios="1"/>
  <customSheetViews>
    <customSheetView guid="{2B25EEF0-7897-445A-813D-5229DF00C686}" scale="85" fitToPage="1" hiddenRows="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Gothic,Pogrubiony"&amp;12&amp;K05-048KARTA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1B00-000000000000}">
      <formula1>PRAC_STUD</formula1>
    </dataValidation>
    <dataValidation type="list" allowBlank="1" showInputMessage="1" showErrorMessage="1" sqref="L72:L79" xr:uid="{00000000-0002-0000-1B00-000001000000}">
      <formula1>METODY</formula1>
    </dataValidation>
    <dataValidation type="list" allowBlank="1" showInputMessage="1" showErrorMessage="1" sqref="L7" xr:uid="{00000000-0002-0000-1B00-000002000000}">
      <formula1>STATUS</formula1>
    </dataValidation>
    <dataValidation type="list" allowBlank="1" showInputMessage="1" showErrorMessage="1" sqref="B90:E94" xr:uid="{00000000-0002-0000-1B00-000003000000}">
      <formula1>ZAL</formula1>
    </dataValidation>
    <dataValidation type="list" allowBlank="1" showInputMessage="1" showErrorMessage="1" sqref="N54:S68" xr:uid="{00000000-0002-0000-1B00-000004000000}">
      <formula1>KEK_E1</formula1>
    </dataValidation>
    <dataValidation type="list" allowBlank="1" showInputMessage="1" showErrorMessage="1" sqref="N34:S53" xr:uid="{00000000-0002-0000-1B00-000005000000}">
      <formula1>KEU_E1</formula1>
    </dataValidation>
    <dataValidation type="list" allowBlank="1" showInputMessage="1" showErrorMessage="1" sqref="N14:S33" xr:uid="{00000000-0002-0000-1B00-000006000000}">
      <formula1>KEW_E1</formula1>
    </dataValidation>
  </dataValidations>
  <hyperlinks>
    <hyperlink ref="O13" r:id="rId2" xr:uid="{8A4A0920-DD85-4657-B7F6-0469DAB57239}"/>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Gothic,Pogrubiony"&amp;12&amp;K05-048KARTA KURSU&amp;R&amp;G</oddHeader>
  </headerFooter>
  <rowBreaks count="1" manualBreakCount="1">
    <brk id="68" max="16383" man="1"/>
  </rowBreaks>
  <drawing r:id="rId4"/>
  <legacyDrawingHF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30">
    <tabColor rgb="FFD5D5FF"/>
    <pageSetUpPr fitToPage="1"/>
  </sheetPr>
  <dimension ref="A1:S37"/>
  <sheetViews>
    <sheetView showGridLines="0" zoomScale="87" zoomScaleNormal="87" zoomScaleSheetLayoutView="50" workbookViewId="0">
      <selection sqref="A1:B1"/>
    </sheetView>
  </sheetViews>
  <sheetFormatPr defaultColWidth="8.7109375" defaultRowHeight="15" x14ac:dyDescent="0.25"/>
  <cols>
    <col min="1" max="1" width="16.7109375" style="143" customWidth="1"/>
    <col min="2" max="3" width="10.7109375" style="143" customWidth="1"/>
    <col min="4" max="5" width="20.7109375" style="143" customWidth="1"/>
    <col min="6" max="9" width="10.7109375" style="143" customWidth="1"/>
    <col min="10" max="10" width="20.7109375" style="143" customWidth="1"/>
    <col min="11" max="18" width="10.7109375" style="143" customWidth="1"/>
    <col min="19" max="16384" width="8.7109375" style="143"/>
  </cols>
  <sheetData>
    <row r="1" spans="1:19" ht="26.25" thickBot="1" x14ac:dyDescent="0.3">
      <c r="A1" s="300" t="str">
        <f>E1_LST!B2</f>
        <v>2020/2021</v>
      </c>
      <c r="B1" s="301"/>
      <c r="C1" s="34"/>
      <c r="D1" s="1"/>
    </row>
    <row r="2" spans="1:19" ht="10.15" customHeight="1" thickBot="1" x14ac:dyDescent="0.3"/>
    <row r="3" spans="1:19" ht="39" customHeight="1" thickBot="1" x14ac:dyDescent="0.3">
      <c r="A3" s="302" t="s">
        <v>92</v>
      </c>
      <c r="B3" s="303"/>
      <c r="C3" s="268" t="str">
        <f>E1_LST!B42</f>
        <v>Moduł E1/7</v>
      </c>
      <c r="D3" s="304"/>
      <c r="E3" s="304"/>
      <c r="F3" s="269"/>
      <c r="G3" s="2"/>
      <c r="H3" s="2"/>
      <c r="I3" s="2"/>
      <c r="J3" s="2"/>
      <c r="K3" s="2"/>
      <c r="L3" s="3"/>
      <c r="M3" s="3"/>
      <c r="N3" s="3"/>
      <c r="O3" s="3"/>
      <c r="P3" s="3"/>
      <c r="Q3" s="3"/>
    </row>
    <row r="4" spans="1:19" s="144" customFormat="1" ht="39.75" customHeight="1" thickBot="1" x14ac:dyDescent="0.3">
      <c r="A4" s="277" t="s">
        <v>93</v>
      </c>
      <c r="B4" s="277"/>
      <c r="C4" s="294" t="str">
        <f>E1_LST!C42</f>
        <v>Zarządzanie marketingowe</v>
      </c>
      <c r="D4" s="295"/>
      <c r="E4" s="295"/>
      <c r="F4" s="295"/>
      <c r="G4" s="295"/>
      <c r="H4" s="295"/>
      <c r="I4" s="295"/>
      <c r="J4" s="296"/>
      <c r="K4" s="299" t="s">
        <v>94</v>
      </c>
      <c r="L4" s="299"/>
      <c r="M4" s="183">
        <f>E1_LST!D42</f>
        <v>10</v>
      </c>
      <c r="N4" s="297" t="s">
        <v>95</v>
      </c>
      <c r="O4" s="298"/>
      <c r="P4" s="291" t="str">
        <f>E1_LST!F42</f>
        <v>dr J. Osuch</v>
      </c>
      <c r="Q4" s="292"/>
      <c r="R4" s="293"/>
    </row>
    <row r="5" spans="1:19" s="146" customFormat="1" ht="10.15" customHeight="1" thickBot="1" x14ac:dyDescent="0.3">
      <c r="A5" s="276"/>
      <c r="B5" s="276"/>
      <c r="C5" s="276"/>
      <c r="D5" s="276"/>
      <c r="E5" s="276"/>
      <c r="F5" s="276"/>
      <c r="G5" s="276"/>
      <c r="H5" s="276"/>
      <c r="I5" s="276"/>
      <c r="J5" s="276"/>
      <c r="K5" s="276"/>
      <c r="L5" s="276"/>
      <c r="M5" s="276"/>
      <c r="N5" s="276"/>
      <c r="O5" s="276"/>
      <c r="P5" s="276"/>
      <c r="Q5" s="276"/>
      <c r="R5" s="276"/>
    </row>
    <row r="6" spans="1:19" s="144" customFormat="1" ht="43.35" customHeight="1" thickBot="1" x14ac:dyDescent="0.3">
      <c r="A6" s="277" t="s">
        <v>96</v>
      </c>
      <c r="B6" s="277"/>
      <c r="C6" s="268" t="str">
        <f>E1_LST!B3</f>
        <v>EKONOMIA</v>
      </c>
      <c r="D6" s="269"/>
      <c r="E6" s="5" t="str">
        <f>E1_LST!B4</f>
        <v>I stopnia</v>
      </c>
      <c r="F6" s="181" t="s">
        <v>97</v>
      </c>
      <c r="G6" s="39" t="s">
        <v>346</v>
      </c>
      <c r="H6" s="181" t="s">
        <v>99</v>
      </c>
      <c r="I6" s="39">
        <v>3</v>
      </c>
      <c r="J6" s="6" t="s">
        <v>291</v>
      </c>
      <c r="K6" s="278" t="s">
        <v>100</v>
      </c>
      <c r="L6" s="278"/>
      <c r="M6" s="279" t="s">
        <v>101</v>
      </c>
      <c r="N6" s="279"/>
      <c r="O6" s="183" t="s">
        <v>102</v>
      </c>
      <c r="P6" s="280" t="s">
        <v>103</v>
      </c>
      <c r="Q6" s="281"/>
      <c r="R6" s="183">
        <f>E1_LST!G42</f>
        <v>44</v>
      </c>
    </row>
    <row r="7" spans="1:19" ht="10.15" customHeight="1" thickBot="1" x14ac:dyDescent="0.3">
      <c r="B7" s="7"/>
      <c r="C7" s="7"/>
      <c r="D7" s="7"/>
      <c r="E7" s="7"/>
      <c r="F7" s="7"/>
      <c r="G7" s="7"/>
      <c r="H7" s="7"/>
      <c r="I7" s="7"/>
      <c r="J7" s="7"/>
      <c r="K7" s="7"/>
      <c r="L7" s="7"/>
      <c r="M7" s="8"/>
      <c r="N7" s="7"/>
      <c r="O7" s="7"/>
      <c r="P7" s="7"/>
      <c r="Q7" s="7"/>
    </row>
    <row r="8" spans="1:19" ht="15" customHeight="1" x14ac:dyDescent="0.25">
      <c r="A8" s="262"/>
      <c r="B8" s="263"/>
      <c r="C8" s="263"/>
      <c r="D8" s="263"/>
      <c r="E8" s="263"/>
      <c r="F8" s="263"/>
      <c r="G8" s="263"/>
      <c r="H8" s="263"/>
      <c r="I8" s="263"/>
      <c r="J8" s="263"/>
      <c r="K8" s="263"/>
      <c r="L8" s="263"/>
      <c r="M8" s="263"/>
      <c r="N8" s="263"/>
      <c r="O8" s="263"/>
      <c r="P8" s="263"/>
      <c r="Q8" s="263"/>
      <c r="R8" s="264"/>
      <c r="S8" s="144"/>
    </row>
    <row r="9" spans="1:19" ht="30" customHeight="1" x14ac:dyDescent="0.25">
      <c r="A9" s="265" t="s">
        <v>104</v>
      </c>
      <c r="B9" s="266"/>
      <c r="C9" s="266"/>
      <c r="D9" s="266"/>
      <c r="E9" s="266"/>
      <c r="F9" s="266"/>
      <c r="G9" s="266"/>
      <c r="H9" s="266"/>
      <c r="I9" s="266"/>
      <c r="J9" s="266"/>
      <c r="K9" s="266"/>
      <c r="L9" s="266"/>
      <c r="M9" s="266"/>
      <c r="N9" s="266"/>
      <c r="O9" s="266"/>
      <c r="P9" s="266"/>
      <c r="Q9" s="266"/>
      <c r="R9" s="267"/>
    </row>
    <row r="10" spans="1:19" ht="15" customHeight="1" x14ac:dyDescent="0.25">
      <c r="A10" s="282" t="s">
        <v>444</v>
      </c>
      <c r="B10" s="283"/>
      <c r="C10" s="283"/>
      <c r="D10" s="283"/>
      <c r="E10" s="283"/>
      <c r="F10" s="283"/>
      <c r="G10" s="283"/>
      <c r="H10" s="283"/>
      <c r="I10" s="283"/>
      <c r="J10" s="283"/>
      <c r="K10" s="283"/>
      <c r="L10" s="283"/>
      <c r="M10" s="283"/>
      <c r="N10" s="283"/>
      <c r="O10" s="283"/>
      <c r="P10" s="283"/>
      <c r="Q10" s="283"/>
      <c r="R10" s="284"/>
    </row>
    <row r="11" spans="1:19" ht="100.15" customHeight="1" thickBot="1" x14ac:dyDescent="0.3">
      <c r="A11" s="285" t="s">
        <v>392</v>
      </c>
      <c r="B11" s="286"/>
      <c r="C11" s="286"/>
      <c r="D11" s="286"/>
      <c r="E11" s="286"/>
      <c r="F11" s="286"/>
      <c r="G11" s="286"/>
      <c r="H11" s="286"/>
      <c r="I11" s="286"/>
      <c r="J11" s="286"/>
      <c r="K11" s="286"/>
      <c r="L11" s="286"/>
      <c r="M11" s="286"/>
      <c r="N11" s="286"/>
      <c r="O11" s="286"/>
      <c r="P11" s="286"/>
      <c r="Q11" s="286"/>
      <c r="R11" s="287"/>
    </row>
    <row r="12" spans="1:19" ht="10.15" customHeight="1" thickBot="1" x14ac:dyDescent="0.3">
      <c r="A12" s="248"/>
      <c r="B12" s="248"/>
      <c r="C12" s="248"/>
      <c r="D12" s="248"/>
      <c r="E12" s="248"/>
      <c r="F12" s="248"/>
      <c r="G12" s="248"/>
      <c r="H12" s="248"/>
      <c r="I12" s="248"/>
      <c r="J12" s="248"/>
      <c r="K12" s="248"/>
      <c r="L12" s="248"/>
      <c r="M12" s="248"/>
      <c r="N12" s="248"/>
      <c r="O12" s="248"/>
      <c r="P12" s="248"/>
      <c r="Q12" s="248"/>
      <c r="R12" s="248"/>
    </row>
    <row r="13" spans="1:19" ht="15" customHeight="1" x14ac:dyDescent="0.25">
      <c r="A13" s="178"/>
      <c r="B13" s="179"/>
      <c r="C13" s="179"/>
      <c r="D13" s="179"/>
      <c r="E13" s="179"/>
      <c r="F13" s="179"/>
      <c r="G13" s="179"/>
      <c r="H13" s="179"/>
      <c r="I13" s="179"/>
      <c r="J13" s="179"/>
      <c r="K13" s="179"/>
      <c r="L13" s="179"/>
      <c r="M13" s="179"/>
      <c r="N13" s="179"/>
      <c r="O13" s="179"/>
      <c r="P13" s="179"/>
      <c r="Q13" s="179"/>
      <c r="R13" s="180"/>
      <c r="S13" s="144"/>
    </row>
    <row r="14" spans="1:19" ht="30" customHeight="1" x14ac:dyDescent="0.25">
      <c r="A14" s="265" t="s">
        <v>106</v>
      </c>
      <c r="B14" s="266"/>
      <c r="C14" s="266"/>
      <c r="D14" s="266"/>
      <c r="E14" s="266"/>
      <c r="F14" s="266"/>
      <c r="G14" s="266"/>
      <c r="H14" s="266"/>
      <c r="I14" s="266"/>
      <c r="J14" s="266"/>
      <c r="K14" s="266"/>
      <c r="L14" s="266"/>
      <c r="M14" s="266"/>
      <c r="N14" s="266"/>
      <c r="O14" s="266"/>
      <c r="P14" s="266"/>
      <c r="Q14" s="266"/>
      <c r="R14" s="267"/>
    </row>
    <row r="15" spans="1:19" s="147" customFormat="1" ht="15" customHeight="1" x14ac:dyDescent="0.25">
      <c r="A15" s="256" t="s">
        <v>199</v>
      </c>
      <c r="B15" s="257"/>
      <c r="C15" s="257"/>
      <c r="D15" s="257"/>
      <c r="E15" s="257"/>
      <c r="F15" s="257"/>
      <c r="G15" s="257"/>
      <c r="H15" s="257"/>
      <c r="I15" s="257"/>
      <c r="J15" s="257"/>
      <c r="K15" s="257"/>
      <c r="L15" s="257"/>
      <c r="M15" s="257"/>
      <c r="N15" s="257"/>
      <c r="O15" s="257"/>
      <c r="P15" s="257"/>
      <c r="Q15" s="257"/>
      <c r="R15" s="258"/>
    </row>
    <row r="16" spans="1:19" ht="48.75" customHeight="1" thickBot="1" x14ac:dyDescent="0.3">
      <c r="A16" s="259" t="s">
        <v>393</v>
      </c>
      <c r="B16" s="260"/>
      <c r="C16" s="260"/>
      <c r="D16" s="260"/>
      <c r="E16" s="260"/>
      <c r="F16" s="260"/>
      <c r="G16" s="260"/>
      <c r="H16" s="260"/>
      <c r="I16" s="260"/>
      <c r="J16" s="260"/>
      <c r="K16" s="260"/>
      <c r="L16" s="260"/>
      <c r="M16" s="260"/>
      <c r="N16" s="260"/>
      <c r="O16" s="260"/>
      <c r="P16" s="260"/>
      <c r="Q16" s="260"/>
      <c r="R16" s="261"/>
    </row>
    <row r="17" spans="1:19" ht="10.15" customHeight="1" thickBot="1" x14ac:dyDescent="0.3">
      <c r="A17" s="248"/>
      <c r="B17" s="248"/>
      <c r="C17" s="248"/>
      <c r="D17" s="248"/>
      <c r="E17" s="248"/>
      <c r="F17" s="248"/>
      <c r="G17" s="248"/>
      <c r="H17" s="248"/>
      <c r="I17" s="248"/>
      <c r="J17" s="248"/>
      <c r="K17" s="248"/>
      <c r="L17" s="248"/>
      <c r="M17" s="248"/>
      <c r="N17" s="248"/>
      <c r="O17" s="248"/>
      <c r="P17" s="248"/>
      <c r="Q17" s="248"/>
      <c r="R17" s="248"/>
    </row>
    <row r="18" spans="1:19" ht="15" customHeight="1" x14ac:dyDescent="0.25">
      <c r="A18" s="262"/>
      <c r="B18" s="263"/>
      <c r="C18" s="263"/>
      <c r="D18" s="263"/>
      <c r="E18" s="263"/>
      <c r="F18" s="263"/>
      <c r="G18" s="263"/>
      <c r="H18" s="263"/>
      <c r="I18" s="263"/>
      <c r="J18" s="263"/>
      <c r="K18" s="263"/>
      <c r="L18" s="263"/>
      <c r="M18" s="263"/>
      <c r="N18" s="263"/>
      <c r="O18" s="263"/>
      <c r="P18" s="263"/>
      <c r="Q18" s="263"/>
      <c r="R18" s="264"/>
      <c r="S18" s="144"/>
    </row>
    <row r="19" spans="1:19" ht="30" customHeight="1" x14ac:dyDescent="0.25">
      <c r="A19" s="265" t="s">
        <v>107</v>
      </c>
      <c r="B19" s="266"/>
      <c r="C19" s="266"/>
      <c r="D19" s="266"/>
      <c r="E19" s="266"/>
      <c r="F19" s="266"/>
      <c r="G19" s="266"/>
      <c r="H19" s="266"/>
      <c r="I19" s="266"/>
      <c r="J19" s="266"/>
      <c r="K19" s="266"/>
      <c r="L19" s="266"/>
      <c r="M19" s="266"/>
      <c r="N19" s="266"/>
      <c r="O19" s="266"/>
      <c r="P19" s="266"/>
      <c r="Q19" s="266"/>
      <c r="R19" s="267"/>
    </row>
    <row r="20" spans="1:19" ht="15" customHeight="1" x14ac:dyDescent="0.25">
      <c r="A20" s="256" t="s">
        <v>445</v>
      </c>
      <c r="B20" s="257"/>
      <c r="C20" s="257"/>
      <c r="D20" s="257"/>
      <c r="E20" s="257"/>
      <c r="F20" s="257"/>
      <c r="G20" s="257"/>
      <c r="H20" s="257"/>
      <c r="I20" s="257"/>
      <c r="J20" s="257"/>
      <c r="K20" s="257"/>
      <c r="L20" s="257"/>
      <c r="M20" s="257"/>
      <c r="N20" s="257"/>
      <c r="O20" s="257"/>
      <c r="P20" s="257"/>
      <c r="Q20" s="257"/>
      <c r="R20" s="258"/>
    </row>
    <row r="21" spans="1:19" ht="40.15" customHeight="1" x14ac:dyDescent="0.25">
      <c r="A21" s="467" t="s">
        <v>455</v>
      </c>
      <c r="B21" s="250"/>
      <c r="C21" s="250"/>
      <c r="D21" s="250"/>
      <c r="E21" s="251"/>
      <c r="F21" s="468" t="s">
        <v>493</v>
      </c>
      <c r="G21" s="253"/>
      <c r="H21" s="253"/>
      <c r="I21" s="253"/>
      <c r="J21" s="253"/>
      <c r="K21" s="255"/>
      <c r="L21" s="468" t="s">
        <v>494</v>
      </c>
      <c r="M21" s="253"/>
      <c r="N21" s="253"/>
      <c r="O21" s="253"/>
      <c r="P21" s="253"/>
      <c r="Q21" s="253"/>
      <c r="R21" s="254"/>
    </row>
    <row r="22" spans="1:19" ht="127.5" customHeight="1" thickBot="1" x14ac:dyDescent="0.3">
      <c r="A22" s="288" t="s">
        <v>528</v>
      </c>
      <c r="B22" s="289"/>
      <c r="C22" s="289"/>
      <c r="D22" s="289"/>
      <c r="E22" s="289"/>
      <c r="F22" s="289" t="s">
        <v>529</v>
      </c>
      <c r="G22" s="289"/>
      <c r="H22" s="289"/>
      <c r="I22" s="289"/>
      <c r="J22" s="289"/>
      <c r="K22" s="289"/>
      <c r="L22" s="289" t="s">
        <v>530</v>
      </c>
      <c r="M22" s="289"/>
      <c r="N22" s="289"/>
      <c r="O22" s="289"/>
      <c r="P22" s="289"/>
      <c r="Q22" s="289"/>
      <c r="R22" s="290"/>
    </row>
    <row r="23" spans="1:19" ht="10.15" customHeight="1" thickBot="1" x14ac:dyDescent="0.3">
      <c r="A23" s="248"/>
      <c r="B23" s="248"/>
      <c r="C23" s="248"/>
      <c r="D23" s="248"/>
      <c r="E23" s="248"/>
      <c r="F23" s="248"/>
      <c r="G23" s="248"/>
      <c r="H23" s="248"/>
      <c r="I23" s="248"/>
      <c r="J23" s="248"/>
      <c r="K23" s="248"/>
      <c r="L23" s="248"/>
      <c r="M23" s="248"/>
      <c r="N23" s="248"/>
      <c r="O23" s="248"/>
      <c r="P23" s="248"/>
      <c r="Q23" s="248"/>
      <c r="R23" s="248"/>
    </row>
    <row r="24" spans="1:19" ht="15" customHeight="1" x14ac:dyDescent="0.25">
      <c r="A24" s="35"/>
      <c r="B24" s="36"/>
      <c r="C24" s="36"/>
      <c r="D24" s="36"/>
      <c r="E24" s="36"/>
      <c r="F24" s="36"/>
      <c r="G24" s="36"/>
      <c r="H24" s="36"/>
      <c r="I24" s="36"/>
      <c r="J24" s="36"/>
      <c r="K24" s="36"/>
      <c r="L24" s="36"/>
      <c r="M24" s="36"/>
      <c r="N24" s="36"/>
      <c r="O24" s="36"/>
      <c r="P24" s="36"/>
      <c r="Q24" s="36"/>
      <c r="R24" s="37"/>
    </row>
    <row r="25" spans="1:19" ht="20.100000000000001" customHeight="1" x14ac:dyDescent="0.25">
      <c r="A25" s="210" t="s">
        <v>109</v>
      </c>
      <c r="B25" s="211"/>
      <c r="C25" s="211"/>
      <c r="D25" s="211"/>
      <c r="E25" s="211"/>
      <c r="F25" s="211"/>
      <c r="G25" s="211"/>
      <c r="H25" s="211"/>
      <c r="I25" s="211"/>
      <c r="J25" s="211"/>
      <c r="K25" s="211"/>
      <c r="L25" s="211"/>
      <c r="M25" s="211"/>
      <c r="N25" s="211"/>
      <c r="O25" s="211"/>
      <c r="P25" s="211"/>
      <c r="Q25" s="211"/>
      <c r="R25" s="212"/>
    </row>
    <row r="26" spans="1:19" ht="25.15" customHeight="1" x14ac:dyDescent="0.25">
      <c r="A26" s="26" t="s">
        <v>110</v>
      </c>
      <c r="B26" s="213" t="str">
        <f>E1_LST!B42</f>
        <v>Moduł E1/7</v>
      </c>
      <c r="C26" s="214"/>
      <c r="D26" s="32" t="str">
        <f>E1_LST!B43</f>
        <v>Kurs 7.1.</v>
      </c>
      <c r="E26" s="105" t="str">
        <f>E1_LST!B42</f>
        <v>Moduł E1/7</v>
      </c>
      <c r="F26" s="221" t="str">
        <f>E1_LST!B44</f>
        <v>Kurs 7.2.</v>
      </c>
      <c r="G26" s="222"/>
      <c r="H26" s="229"/>
      <c r="I26" s="230"/>
      <c r="J26" s="33"/>
      <c r="K26" s="237"/>
      <c r="L26" s="238"/>
      <c r="M26" s="237"/>
      <c r="N26" s="238"/>
      <c r="O26" s="239"/>
      <c r="P26" s="240"/>
      <c r="Q26" s="239"/>
      <c r="R26" s="241"/>
    </row>
    <row r="27" spans="1:19" s="106" customFormat="1" ht="59.25" customHeight="1" x14ac:dyDescent="0.25">
      <c r="A27" s="26" t="s">
        <v>111</v>
      </c>
      <c r="B27" s="218" t="str">
        <f>E1_LST!C43</f>
        <v>Marketing</v>
      </c>
      <c r="C27" s="219"/>
      <c r="D27" s="220"/>
      <c r="E27" s="223" t="str">
        <f>E1_LST!C44</f>
        <v>Badania rynkowe i marketingowe - warsztat</v>
      </c>
      <c r="F27" s="224"/>
      <c r="G27" s="225"/>
      <c r="H27" s="231"/>
      <c r="I27" s="232"/>
      <c r="J27" s="233"/>
      <c r="K27" s="242"/>
      <c r="L27" s="243"/>
      <c r="M27" s="243"/>
      <c r="N27" s="244"/>
      <c r="O27" s="245"/>
      <c r="P27" s="246"/>
      <c r="Q27" s="246"/>
      <c r="R27" s="247"/>
    </row>
    <row r="28" spans="1:19" s="106" customFormat="1" ht="30" customHeight="1" thickBot="1" x14ac:dyDescent="0.3">
      <c r="A28" s="38" t="s">
        <v>112</v>
      </c>
      <c r="B28" s="215">
        <f>E1_LST!D43</f>
        <v>5</v>
      </c>
      <c r="C28" s="216"/>
      <c r="D28" s="217"/>
      <c r="E28" s="226">
        <f>E1_LST!D44</f>
        <v>5</v>
      </c>
      <c r="F28" s="227"/>
      <c r="G28" s="228"/>
      <c r="H28" s="234"/>
      <c r="I28" s="235"/>
      <c r="J28" s="236"/>
      <c r="K28" s="270"/>
      <c r="L28" s="271"/>
      <c r="M28" s="271"/>
      <c r="N28" s="272"/>
      <c r="O28" s="273"/>
      <c r="P28" s="274"/>
      <c r="Q28" s="274"/>
      <c r="R28" s="275"/>
    </row>
    <row r="29" spans="1:19" s="106" customFormat="1" ht="34.5" hidden="1" customHeight="1" thickBot="1" x14ac:dyDescent="0.3">
      <c r="A29" s="148"/>
      <c r="B29" s="149"/>
      <c r="C29" s="150" t="s">
        <v>452</v>
      </c>
      <c r="D29" s="151"/>
      <c r="E29" s="152"/>
      <c r="F29" s="153" t="s">
        <v>452</v>
      </c>
      <c r="G29" s="154"/>
      <c r="H29" s="155"/>
      <c r="I29" s="166"/>
      <c r="J29" s="157"/>
      <c r="K29" s="158"/>
      <c r="L29" s="167"/>
      <c r="M29" s="160"/>
      <c r="N29" s="161"/>
      <c r="O29" s="162"/>
      <c r="P29" s="168"/>
      <c r="Q29" s="164"/>
      <c r="R29" s="165"/>
    </row>
    <row r="30" spans="1:19" s="106" customFormat="1" x14ac:dyDescent="0.25"/>
    <row r="31" spans="1:19" s="106" customFormat="1" x14ac:dyDescent="0.25"/>
    <row r="32" spans="1:19" s="106" customFormat="1" x14ac:dyDescent="0.25"/>
    <row r="33" spans="1:18" s="106" customFormat="1" x14ac:dyDescent="0.25"/>
    <row r="34" spans="1:18" x14ac:dyDescent="0.25">
      <c r="A34" s="106"/>
      <c r="B34" s="106"/>
      <c r="C34" s="106"/>
      <c r="D34" s="106"/>
      <c r="E34" s="106"/>
      <c r="F34" s="106"/>
      <c r="G34" s="106"/>
      <c r="H34" s="106"/>
      <c r="I34" s="106"/>
      <c r="J34" s="106"/>
      <c r="K34" s="106"/>
      <c r="L34" s="106"/>
      <c r="M34" s="106"/>
      <c r="N34" s="106"/>
      <c r="O34" s="106"/>
      <c r="P34" s="106"/>
      <c r="Q34" s="106"/>
      <c r="R34" s="106"/>
    </row>
    <row r="35" spans="1:18" x14ac:dyDescent="0.25">
      <c r="A35" s="106"/>
      <c r="B35" s="106"/>
      <c r="C35" s="106"/>
      <c r="D35" s="106"/>
      <c r="E35" s="106"/>
      <c r="F35" s="106"/>
      <c r="G35" s="106"/>
      <c r="H35" s="106"/>
      <c r="I35" s="106"/>
      <c r="J35" s="106"/>
      <c r="K35" s="106"/>
      <c r="L35" s="106"/>
      <c r="M35" s="106"/>
      <c r="N35" s="106"/>
      <c r="O35" s="106"/>
      <c r="P35" s="106"/>
      <c r="Q35" s="106"/>
      <c r="R35" s="106"/>
    </row>
    <row r="36" spans="1:18" x14ac:dyDescent="0.25">
      <c r="A36" s="106"/>
      <c r="B36" s="106"/>
      <c r="C36" s="106"/>
      <c r="D36" s="106"/>
      <c r="E36" s="106"/>
      <c r="F36" s="106"/>
      <c r="G36" s="106"/>
      <c r="H36" s="106"/>
      <c r="I36" s="106"/>
      <c r="J36" s="106"/>
      <c r="K36" s="106"/>
      <c r="L36" s="106"/>
      <c r="M36" s="106"/>
      <c r="N36" s="106"/>
      <c r="O36" s="106"/>
      <c r="P36" s="106"/>
      <c r="Q36" s="106"/>
      <c r="R36" s="106"/>
    </row>
    <row r="37" spans="1:18" x14ac:dyDescent="0.25">
      <c r="A37" s="106"/>
      <c r="B37" s="106"/>
      <c r="C37" s="106"/>
      <c r="D37" s="106"/>
      <c r="E37" s="106"/>
      <c r="F37" s="106"/>
      <c r="G37" s="106"/>
      <c r="H37" s="106"/>
      <c r="I37" s="106"/>
      <c r="J37" s="106"/>
      <c r="K37" s="106"/>
      <c r="L37" s="106"/>
      <c r="M37" s="106"/>
      <c r="N37" s="106"/>
      <c r="O37" s="106"/>
      <c r="P37" s="106"/>
      <c r="Q37" s="106"/>
      <c r="R37" s="106"/>
    </row>
  </sheetData>
  <sheetProtection algorithmName="SHA-512" hashValue="3aSAoqGXFqVtid6K90jhLvxxHcjbTwRcVWpqdg2ppQacSlfzljxsk5y9YVFddDRE051t8hFEw1oS5g/vcGNSvg==" saltValue="g3d8b38v3PnpUP8hMk4v8A==" spinCount="100000" sheet="1" objects="1" scenarios="1"/>
  <customSheetViews>
    <customSheetView guid="{2B25EEF0-7897-445A-813D-5229DF00C686}" scale="71" showGridLines="0" fitToPage="1">
      <selection activeCell="A22" sqref="A22:E22"/>
      <pageMargins left="0.70866141732283472" right="0.70866141732283472" top="0.74803149606299213" bottom="0.74803149606299213" header="0.31496062992125984" footer="0.31496062992125984"/>
      <printOptions horizontalCentered="1"/>
      <pageSetup paperSize="9" scale="57" orientation="landscape" r:id="rId1"/>
      <headerFooter>
        <oddHeader>&amp;C&amp;"Century Gothic,Pogrubiony"&amp;12&amp;K05-047KARTA MODUŁU&amp;R&amp;G</oddHeader>
      </headerFooter>
    </customSheetView>
  </customSheetViews>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1C00-000000000000}">
      <formula1>20</formula1>
      <formula2>1200</formula2>
    </dataValidation>
    <dataValidation type="list" allowBlank="1" showInputMessage="1" showErrorMessage="1" sqref="K6:L6" xr:uid="{00000000-0002-0000-1C00-000001000000}">
      <formula1>STATUS</formula1>
    </dataValidation>
  </dataValidations>
  <hyperlinks>
    <hyperlink ref="F29" r:id="rId2" xr:uid="{5C520492-AED3-4B87-99D8-245E0C0D1D69}"/>
    <hyperlink ref="C29" r:id="rId3" xr:uid="{F2E42A80-9191-450B-8ED9-4C6F4AF0E036}"/>
  </hyperlinks>
  <printOptions horizontalCentered="1"/>
  <pageMargins left="0.70866141732283472" right="0.70866141732283472" top="0.74803149606299213" bottom="0.74803149606299213" header="0.31496062992125984" footer="0.31496062992125984"/>
  <pageSetup paperSize="9" scale="56" orientation="landscape" r:id="rId4"/>
  <headerFooter>
    <oddHeader>&amp;C&amp;"Century Gothic,Pogrubiony"&amp;12&amp;K05-047KARTA MODUŁU&amp;R&amp;G</oddHeader>
  </headerFooter>
  <drawing r:id="rId5"/>
  <legacyDrawingHF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pageSetUpPr fitToPage="1"/>
  </sheetPr>
  <dimension ref="A1:T105"/>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20" width="10.7109375" style="143" customWidth="1"/>
    <col min="21"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E1_LST!B10</f>
        <v>Moduł E1/1</v>
      </c>
      <c r="B3" s="374"/>
      <c r="C3" s="374"/>
      <c r="D3" s="378" t="str">
        <f>E1_LST!C10</f>
        <v>Biznes w działaniu</v>
      </c>
      <c r="E3" s="379"/>
      <c r="F3" s="379"/>
      <c r="G3" s="379"/>
      <c r="H3" s="379"/>
      <c r="I3" s="380"/>
      <c r="J3" s="2"/>
      <c r="K3" s="2"/>
      <c r="L3" s="3"/>
      <c r="M3" s="3"/>
      <c r="N3" s="3"/>
      <c r="O3" s="3"/>
      <c r="P3" s="3"/>
      <c r="Q3" s="3"/>
      <c r="R3" s="3"/>
    </row>
    <row r="4" spans="1:19" ht="18.75" thickBot="1" x14ac:dyDescent="0.3">
      <c r="A4" s="440" t="s">
        <v>110</v>
      </c>
      <c r="B4" s="440"/>
      <c r="C4" s="440"/>
      <c r="D4" s="375" t="str">
        <f>E1_LST!B11</f>
        <v>Kurs 1.1.</v>
      </c>
      <c r="E4" s="376"/>
      <c r="F4" s="376"/>
      <c r="G4" s="376"/>
      <c r="H4" s="376"/>
      <c r="I4" s="377"/>
      <c r="J4" s="2"/>
      <c r="K4" s="2"/>
      <c r="L4" s="3"/>
      <c r="M4" s="3"/>
      <c r="N4" s="3"/>
      <c r="O4" s="3"/>
      <c r="P4" s="3"/>
      <c r="Q4" s="3"/>
      <c r="R4" s="3"/>
    </row>
    <row r="5" spans="1:19" ht="23.25" thickBot="1" x14ac:dyDescent="0.3">
      <c r="A5" s="441" t="s">
        <v>111</v>
      </c>
      <c r="B5" s="441"/>
      <c r="C5" s="441"/>
      <c r="D5" s="442" t="str">
        <f>E1_LST!C11</f>
        <v>Projekt Przedsiębiorstwo - warsztat</v>
      </c>
      <c r="E5" s="442"/>
      <c r="F5" s="442"/>
      <c r="G5" s="442"/>
      <c r="H5" s="442"/>
      <c r="I5" s="442"/>
      <c r="J5" s="442"/>
      <c r="K5" s="442"/>
      <c r="L5" s="443" t="s">
        <v>94</v>
      </c>
      <c r="M5" s="443"/>
      <c r="N5" s="43">
        <f>E1_LST!D11</f>
        <v>8</v>
      </c>
      <c r="O5" s="443" t="s">
        <v>95</v>
      </c>
      <c r="P5" s="443"/>
      <c r="Q5" s="444" t="str">
        <f>E1_LST!F10</f>
        <v>prof. A. Zelek</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(1)'!G6</f>
        <v>I</v>
      </c>
      <c r="H7" s="182" t="s">
        <v>99</v>
      </c>
      <c r="I7" s="39">
        <f>'M (1)'!I6</f>
        <v>1</v>
      </c>
      <c r="J7" s="280" t="s">
        <v>384</v>
      </c>
      <c r="K7" s="281"/>
      <c r="L7" s="382" t="s">
        <v>100</v>
      </c>
      <c r="M7" s="383"/>
      <c r="N7" s="6" t="s">
        <v>101</v>
      </c>
      <c r="O7" s="452" t="s">
        <v>102</v>
      </c>
      <c r="P7" s="452"/>
      <c r="Q7" s="453" t="s">
        <v>103</v>
      </c>
      <c r="R7" s="453"/>
      <c r="S7" s="44">
        <f>E1_LST!G11</f>
        <v>24</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0"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0"/>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1"/>
      <c r="B13" s="404" t="s">
        <v>461</v>
      </c>
      <c r="C13" s="405"/>
      <c r="D13" s="405"/>
      <c r="E13" s="405"/>
      <c r="F13" s="405"/>
      <c r="G13" s="405"/>
      <c r="H13" s="405"/>
      <c r="I13" s="405"/>
      <c r="J13" s="405"/>
      <c r="K13" s="405"/>
      <c r="L13" s="405"/>
      <c r="M13" s="406"/>
      <c r="N13" s="130"/>
      <c r="O13" s="133" t="s">
        <v>451</v>
      </c>
      <c r="P13" s="134"/>
      <c r="Q13" s="131"/>
      <c r="R13" s="131"/>
      <c r="S13" s="132"/>
    </row>
    <row r="14" spans="1:19" ht="15" customHeight="1" x14ac:dyDescent="0.25">
      <c r="A14" s="445" t="s">
        <v>116</v>
      </c>
      <c r="B14" s="387" t="s">
        <v>531</v>
      </c>
      <c r="C14" s="388"/>
      <c r="D14" s="388"/>
      <c r="E14" s="388"/>
      <c r="F14" s="388"/>
      <c r="G14" s="388"/>
      <c r="H14" s="388"/>
      <c r="I14" s="388"/>
      <c r="J14" s="388"/>
      <c r="K14" s="388"/>
      <c r="L14" s="388"/>
      <c r="M14" s="389"/>
      <c r="N14" s="355" t="s">
        <v>296</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297</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t="s">
        <v>298</v>
      </c>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t="s">
        <v>302</v>
      </c>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532</v>
      </c>
      <c r="C19" s="316"/>
      <c r="D19" s="316"/>
      <c r="E19" s="316"/>
      <c r="F19" s="316"/>
      <c r="G19" s="316"/>
      <c r="H19" s="316"/>
      <c r="I19" s="316"/>
      <c r="J19" s="316"/>
      <c r="K19" s="316"/>
      <c r="L19" s="316"/>
      <c r="M19" s="317"/>
      <c r="N19" s="349" t="s">
        <v>296</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304</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533</v>
      </c>
      <c r="C24" s="316"/>
      <c r="D24" s="316"/>
      <c r="E24" s="316"/>
      <c r="F24" s="316"/>
      <c r="G24" s="316"/>
      <c r="H24" s="316"/>
      <c r="I24" s="316"/>
      <c r="J24" s="316"/>
      <c r="K24" s="316"/>
      <c r="L24" s="316"/>
      <c r="M24" s="317"/>
      <c r="N24" s="349" t="s">
        <v>295</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t="s">
        <v>298</v>
      </c>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t="s">
        <v>302</v>
      </c>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t="s">
        <v>301</v>
      </c>
      <c r="O27" s="353"/>
      <c r="P27" s="353"/>
      <c r="Q27" s="353"/>
      <c r="R27" s="353"/>
      <c r="S27" s="354"/>
    </row>
    <row r="28" spans="1:19" ht="15" customHeight="1" thickBot="1" x14ac:dyDescent="0.3">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534</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t="s">
        <v>309</v>
      </c>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t="s">
        <v>310</v>
      </c>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t="s">
        <v>535</v>
      </c>
      <c r="C39" s="316"/>
      <c r="D39" s="316"/>
      <c r="E39" s="316"/>
      <c r="F39" s="316"/>
      <c r="G39" s="316"/>
      <c r="H39" s="316"/>
      <c r="I39" s="316"/>
      <c r="J39" s="316"/>
      <c r="K39" s="316"/>
      <c r="L39" s="316"/>
      <c r="M39" s="317"/>
      <c r="N39" s="349" t="s">
        <v>312</v>
      </c>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t="s">
        <v>314</v>
      </c>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t="s">
        <v>315</v>
      </c>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t="s">
        <v>318</v>
      </c>
      <c r="O42" s="353"/>
      <c r="P42" s="353"/>
      <c r="Q42" s="353"/>
      <c r="R42" s="353"/>
      <c r="S42" s="354"/>
    </row>
    <row r="43" spans="1:19" ht="15" customHeight="1" thickBot="1" x14ac:dyDescent="0.3">
      <c r="A43" s="448"/>
      <c r="B43" s="384"/>
      <c r="C43" s="385"/>
      <c r="D43" s="385"/>
      <c r="E43" s="385"/>
      <c r="F43" s="385"/>
      <c r="G43" s="385"/>
      <c r="H43" s="385"/>
      <c r="I43" s="385"/>
      <c r="J43" s="385"/>
      <c r="K43" s="385"/>
      <c r="L43" s="385"/>
      <c r="M43" s="386"/>
      <c r="N43" s="358" t="s">
        <v>319</v>
      </c>
      <c r="O43" s="359"/>
      <c r="P43" s="359"/>
      <c r="Q43" s="359"/>
      <c r="R43" s="359"/>
      <c r="S43" s="360"/>
    </row>
    <row r="44" spans="1:19" ht="15" hidden="1" customHeight="1" x14ac:dyDescent="0.25">
      <c r="A44" s="448"/>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8"/>
      <c r="B45" s="318"/>
      <c r="C45" s="319"/>
      <c r="D45" s="319"/>
      <c r="E45" s="319"/>
      <c r="F45" s="319"/>
      <c r="G45" s="319"/>
      <c r="H45" s="319"/>
      <c r="I45" s="319"/>
      <c r="J45" s="319"/>
      <c r="K45" s="319"/>
      <c r="L45" s="319"/>
      <c r="M45" s="320"/>
      <c r="N45" s="352"/>
      <c r="O45" s="353"/>
      <c r="P45" s="353"/>
      <c r="Q45" s="353"/>
      <c r="R45" s="353"/>
      <c r="S45" s="354"/>
    </row>
    <row r="46" spans="1:19" ht="15" hidden="1" customHeight="1" x14ac:dyDescent="0.25">
      <c r="A46" s="448"/>
      <c r="B46" s="318"/>
      <c r="C46" s="319"/>
      <c r="D46" s="319"/>
      <c r="E46" s="319"/>
      <c r="F46" s="319"/>
      <c r="G46" s="319"/>
      <c r="H46" s="319"/>
      <c r="I46" s="319"/>
      <c r="J46" s="319"/>
      <c r="K46" s="319"/>
      <c r="L46" s="319"/>
      <c r="M46" s="320"/>
      <c r="N46" s="352"/>
      <c r="O46" s="353"/>
      <c r="P46" s="353"/>
      <c r="Q46" s="353"/>
      <c r="R46" s="353"/>
      <c r="S46" s="354"/>
    </row>
    <row r="47" spans="1:19" ht="15" hidden="1"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hidden="1"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8"/>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8"/>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45" t="s">
        <v>118</v>
      </c>
      <c r="B54" s="387" t="s">
        <v>536</v>
      </c>
      <c r="C54" s="388"/>
      <c r="D54" s="388"/>
      <c r="E54" s="388"/>
      <c r="F54" s="388"/>
      <c r="G54" s="388"/>
      <c r="H54" s="388"/>
      <c r="I54" s="388"/>
      <c r="J54" s="388"/>
      <c r="K54" s="388"/>
      <c r="L54" s="388"/>
      <c r="M54" s="389"/>
      <c r="N54" s="355" t="s">
        <v>323</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324</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327</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t="s">
        <v>328</v>
      </c>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t="s">
        <v>329</v>
      </c>
      <c r="O58" s="359"/>
      <c r="P58" s="359"/>
      <c r="Q58" s="359"/>
      <c r="R58" s="359"/>
      <c r="S58" s="360"/>
    </row>
    <row r="59" spans="1:19" ht="15" customHeight="1" x14ac:dyDescent="0.25">
      <c r="A59" s="339"/>
      <c r="B59" s="315" t="s">
        <v>537</v>
      </c>
      <c r="C59" s="316"/>
      <c r="D59" s="316"/>
      <c r="E59" s="316"/>
      <c r="F59" s="316"/>
      <c r="G59" s="316"/>
      <c r="H59" s="316"/>
      <c r="I59" s="316"/>
      <c r="J59" s="316"/>
      <c r="K59" s="316"/>
      <c r="L59" s="316"/>
      <c r="M59" s="317"/>
      <c r="N59" s="349" t="s">
        <v>323</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327</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t="s">
        <v>329</v>
      </c>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t="s">
        <v>330</v>
      </c>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538</v>
      </c>
      <c r="C64" s="316"/>
      <c r="D64" s="316"/>
      <c r="E64" s="316"/>
      <c r="F64" s="316"/>
      <c r="G64" s="316"/>
      <c r="H64" s="316"/>
      <c r="I64" s="316"/>
      <c r="J64" s="316"/>
      <c r="K64" s="316"/>
      <c r="L64" s="316"/>
      <c r="M64" s="317"/>
      <c r="N64" s="349" t="s">
        <v>325</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t="s">
        <v>326</v>
      </c>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t="s">
        <v>330</v>
      </c>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customHeight="1" thickBot="1" x14ac:dyDescent="0.3">
      <c r="A68" s="446"/>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E1_LST!G11</f>
        <v>24</v>
      </c>
      <c r="H71" s="344"/>
      <c r="I71" s="345"/>
      <c r="J71" s="367"/>
      <c r="K71" s="336" t="s">
        <v>203</v>
      </c>
      <c r="L71" s="308" t="s">
        <v>440</v>
      </c>
      <c r="M71" s="309"/>
      <c r="N71" s="309"/>
      <c r="O71" s="309"/>
      <c r="P71" s="309"/>
      <c r="Q71" s="309"/>
      <c r="R71" s="309"/>
      <c r="S71" s="310"/>
    </row>
    <row r="72" spans="1:19" ht="15" customHeight="1" x14ac:dyDescent="0.25">
      <c r="A72" s="339"/>
      <c r="B72" s="371" t="s">
        <v>123</v>
      </c>
      <c r="C72" s="372"/>
      <c r="D72" s="372"/>
      <c r="E72" s="372"/>
      <c r="F72" s="373"/>
      <c r="G72" s="330">
        <f>SUM(G73:I83)</f>
        <v>24</v>
      </c>
      <c r="H72" s="331"/>
      <c r="I72" s="332"/>
      <c r="J72" s="367"/>
      <c r="K72" s="337"/>
      <c r="L72" s="312" t="s">
        <v>151</v>
      </c>
      <c r="M72" s="313"/>
      <c r="N72" s="313"/>
      <c r="O72" s="313"/>
      <c r="P72" s="313"/>
      <c r="Q72" s="313"/>
      <c r="R72" s="313"/>
      <c r="S72" s="314"/>
    </row>
    <row r="73" spans="1:19" ht="15" customHeight="1" x14ac:dyDescent="0.25">
      <c r="A73" s="339"/>
      <c r="B73" s="346" t="s">
        <v>124</v>
      </c>
      <c r="C73" s="347"/>
      <c r="D73" s="347"/>
      <c r="E73" s="347"/>
      <c r="F73" s="348"/>
      <c r="G73" s="327"/>
      <c r="H73" s="328"/>
      <c r="I73" s="329"/>
      <c r="J73" s="367"/>
      <c r="K73" s="337"/>
      <c r="L73" s="312" t="s">
        <v>155</v>
      </c>
      <c r="M73" s="313"/>
      <c r="N73" s="313"/>
      <c r="O73" s="313"/>
      <c r="P73" s="313"/>
      <c r="Q73" s="313"/>
      <c r="R73" s="313"/>
      <c r="S73" s="314"/>
    </row>
    <row r="74" spans="1:19" ht="15" customHeight="1" x14ac:dyDescent="0.25">
      <c r="A74" s="339"/>
      <c r="B74" s="346" t="s">
        <v>125</v>
      </c>
      <c r="C74" s="347"/>
      <c r="D74" s="347"/>
      <c r="E74" s="347"/>
      <c r="F74" s="348"/>
      <c r="G74" s="327">
        <v>8</v>
      </c>
      <c r="H74" s="328"/>
      <c r="I74" s="329"/>
      <c r="J74" s="367"/>
      <c r="K74" s="337"/>
      <c r="L74" s="312" t="s">
        <v>158</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165</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t="s">
        <v>178</v>
      </c>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t="s">
        <v>181</v>
      </c>
      <c r="M77" s="313"/>
      <c r="N77" s="313"/>
      <c r="O77" s="313"/>
      <c r="P77" s="313"/>
      <c r="Q77" s="313"/>
      <c r="R77" s="313"/>
      <c r="S77" s="314"/>
    </row>
    <row r="78" spans="1:19" ht="15" customHeight="1" x14ac:dyDescent="0.25">
      <c r="A78" s="339"/>
      <c r="B78" s="346" t="s">
        <v>129</v>
      </c>
      <c r="C78" s="347"/>
      <c r="D78" s="347"/>
      <c r="E78" s="347"/>
      <c r="F78" s="348"/>
      <c r="G78" s="327">
        <v>12</v>
      </c>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v>2</v>
      </c>
      <c r="H81" s="328"/>
      <c r="I81" s="329"/>
      <c r="J81" s="367"/>
      <c r="K81" s="337"/>
      <c r="L81" s="312" t="s">
        <v>154</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166</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168</v>
      </c>
      <c r="M83" s="313"/>
      <c r="N83" s="313"/>
      <c r="O83" s="313"/>
      <c r="P83" s="313"/>
      <c r="Q83" s="313"/>
      <c r="R83" s="313"/>
      <c r="S83" s="314"/>
    </row>
    <row r="84" spans="1:19" ht="15" customHeight="1" x14ac:dyDescent="0.25">
      <c r="A84" s="339"/>
      <c r="B84" s="305" t="s">
        <v>136</v>
      </c>
      <c r="C84" s="306"/>
      <c r="D84" s="306"/>
      <c r="E84" s="306"/>
      <c r="F84" s="307"/>
      <c r="G84" s="343">
        <f>E1_LST!H11</f>
        <v>176</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200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E1_LST!E11</f>
        <v>zaliczenie</v>
      </c>
      <c r="G88" s="429"/>
      <c r="H88" s="429"/>
      <c r="I88" s="430"/>
      <c r="J88" s="431"/>
      <c r="K88" s="438" t="s">
        <v>139</v>
      </c>
      <c r="L88" s="432" t="s">
        <v>140</v>
      </c>
      <c r="M88" s="433"/>
      <c r="N88" s="433"/>
      <c r="O88" s="433"/>
      <c r="P88" s="433"/>
      <c r="Q88" s="433"/>
      <c r="R88" s="433"/>
      <c r="S88" s="434"/>
    </row>
    <row r="89" spans="1:19" ht="15" customHeight="1" x14ac:dyDescent="0.25">
      <c r="A89" s="427"/>
      <c r="B89" s="413" t="s">
        <v>439</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165</v>
      </c>
      <c r="C90" s="408"/>
      <c r="D90" s="408"/>
      <c r="E90" s="409"/>
      <c r="F90" s="410">
        <v>100</v>
      </c>
      <c r="G90" s="411"/>
      <c r="H90" s="411"/>
      <c r="I90" s="412"/>
      <c r="J90" s="431"/>
      <c r="K90" s="438"/>
      <c r="L90" s="324" t="s">
        <v>293</v>
      </c>
      <c r="M90" s="325"/>
      <c r="N90" s="325"/>
      <c r="O90" s="325"/>
      <c r="P90" s="325"/>
      <c r="Q90" s="325"/>
      <c r="R90" s="325"/>
      <c r="S90" s="326"/>
    </row>
    <row r="91" spans="1:19" ht="15" customHeight="1" x14ac:dyDescent="0.25">
      <c r="A91" s="427"/>
      <c r="B91" s="407"/>
      <c r="C91" s="408"/>
      <c r="D91" s="408"/>
      <c r="E91" s="409"/>
      <c r="F91" s="410"/>
      <c r="G91" s="411"/>
      <c r="H91" s="411"/>
      <c r="I91" s="412"/>
      <c r="J91" s="431"/>
      <c r="K91" s="438"/>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435"/>
      <c r="B95" s="436"/>
      <c r="C95" s="436"/>
      <c r="D95" s="436"/>
      <c r="E95" s="436"/>
      <c r="F95" s="436"/>
      <c r="G95" s="436"/>
      <c r="H95" s="436"/>
      <c r="I95" s="436"/>
      <c r="J95" s="436"/>
      <c r="K95" s="436"/>
      <c r="L95" s="436"/>
      <c r="M95" s="436"/>
      <c r="N95" s="436"/>
      <c r="O95" s="436"/>
      <c r="P95" s="436"/>
      <c r="Q95" s="436"/>
      <c r="R95" s="436"/>
      <c r="S95" s="437"/>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20"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20" ht="120" customHeight="1" x14ac:dyDescent="0.25">
      <c r="A98" s="420"/>
      <c r="B98" s="390" t="s">
        <v>432</v>
      </c>
      <c r="C98" s="390"/>
      <c r="D98" s="390"/>
      <c r="E98" s="390"/>
      <c r="F98" s="390"/>
      <c r="G98" s="390"/>
      <c r="H98" s="390"/>
      <c r="I98" s="390"/>
      <c r="J98" s="390"/>
      <c r="K98" s="390"/>
      <c r="L98" s="390"/>
      <c r="M98" s="390"/>
      <c r="N98" s="390"/>
      <c r="O98" s="390"/>
      <c r="P98" s="390"/>
      <c r="Q98" s="390"/>
      <c r="R98" s="390"/>
      <c r="S98" s="391"/>
    </row>
    <row r="99" spans="1:20"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20" ht="77.099999999999994" customHeight="1" x14ac:dyDescent="0.25">
      <c r="A100" s="420"/>
      <c r="B100" s="390" t="s">
        <v>433</v>
      </c>
      <c r="C100" s="390"/>
      <c r="D100" s="390"/>
      <c r="E100" s="390"/>
      <c r="F100" s="390"/>
      <c r="G100" s="390"/>
      <c r="H100" s="390"/>
      <c r="I100" s="390"/>
      <c r="J100" s="390"/>
      <c r="K100" s="390"/>
      <c r="L100" s="390"/>
      <c r="M100" s="390"/>
      <c r="N100" s="390"/>
      <c r="O100" s="390"/>
      <c r="P100" s="390"/>
      <c r="Q100" s="390"/>
      <c r="R100" s="390"/>
      <c r="S100" s="391"/>
    </row>
    <row r="101" spans="1:20"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20" ht="48" customHeight="1" x14ac:dyDescent="0.25">
      <c r="A102" s="420"/>
      <c r="B102" s="390" t="s">
        <v>434</v>
      </c>
      <c r="C102" s="390"/>
      <c r="D102" s="390"/>
      <c r="E102" s="390"/>
      <c r="F102" s="390"/>
      <c r="G102" s="390"/>
      <c r="H102" s="390"/>
      <c r="I102" s="390"/>
      <c r="J102" s="390"/>
      <c r="K102" s="390"/>
      <c r="L102" s="390"/>
      <c r="M102" s="390"/>
      <c r="N102" s="390"/>
      <c r="O102" s="390"/>
      <c r="P102" s="390"/>
      <c r="Q102" s="390"/>
      <c r="R102" s="390"/>
      <c r="S102" s="391"/>
    </row>
    <row r="103" spans="1:20" ht="15" customHeight="1" x14ac:dyDescent="0.25">
      <c r="A103" s="19"/>
      <c r="B103" s="10"/>
      <c r="C103" s="9"/>
      <c r="D103" s="9"/>
      <c r="E103" s="9"/>
      <c r="F103" s="9"/>
      <c r="G103" s="9"/>
      <c r="H103" s="9"/>
      <c r="I103" s="9"/>
      <c r="J103" s="9"/>
      <c r="K103" s="9"/>
      <c r="L103" s="9"/>
      <c r="M103" s="9"/>
      <c r="N103" s="9"/>
      <c r="O103" s="9"/>
      <c r="P103" s="9"/>
      <c r="Q103" s="9"/>
      <c r="R103" s="9"/>
      <c r="S103" s="107"/>
    </row>
    <row r="105" spans="1:20" ht="25.5" x14ac:dyDescent="0.25">
      <c r="T105" s="145" t="s">
        <v>882</v>
      </c>
    </row>
  </sheetData>
  <sheetProtection algorithmName="SHA-512" hashValue="hAi39NEhdViSU2GfFLek67SJeQJjsM128wu2M/RPNv+hZUlCcIaVS8Pjf6oCA+NX43sLtHQNNZRwhrRy0xHOnQ==" saltValue="7mBZk3XMfb5z1KJ0aUGIDQ==" spinCount="100000" sheet="1" objects="1" scenarios="1"/>
  <customSheetViews>
    <customSheetView guid="{2B25EEF0-7897-445A-813D-5229DF00C686}" scale="85" fitToPage="1" hiddenRows="1">
      <selection sqref="A1:B1"/>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Gothic,Pogrubiony"&amp;12&amp;K05-042KARTA KURSU&amp;R&amp;G</oddHeader>
      </headerFooter>
    </customSheetView>
  </customSheetViews>
  <mergeCells count="179">
    <mergeCell ref="A1:B1"/>
    <mergeCell ref="A4:C4"/>
    <mergeCell ref="A5:C5"/>
    <mergeCell ref="D5:K5"/>
    <mergeCell ref="L5:M5"/>
    <mergeCell ref="O5:P5"/>
    <mergeCell ref="Q5:S5"/>
    <mergeCell ref="A54:A68"/>
    <mergeCell ref="N47:S47"/>
    <mergeCell ref="A34:A53"/>
    <mergeCell ref="B29:M33"/>
    <mergeCell ref="N26:S26"/>
    <mergeCell ref="A14:A33"/>
    <mergeCell ref="A10:S10"/>
    <mergeCell ref="A11:A13"/>
    <mergeCell ref="A6:S6"/>
    <mergeCell ref="A7:C7"/>
    <mergeCell ref="O7:P7"/>
    <mergeCell ref="Q7:R7"/>
    <mergeCell ref="N14:S14"/>
    <mergeCell ref="N15:S15"/>
    <mergeCell ref="N16:S16"/>
    <mergeCell ref="N17:S17"/>
    <mergeCell ref="N18:S18"/>
    <mergeCell ref="A88:A94"/>
    <mergeCell ref="B88:E88"/>
    <mergeCell ref="F88:I88"/>
    <mergeCell ref="J88:J94"/>
    <mergeCell ref="B89:E89"/>
    <mergeCell ref="L94:S94"/>
    <mergeCell ref="L88:S88"/>
    <mergeCell ref="A95:S95"/>
    <mergeCell ref="K88:K94"/>
    <mergeCell ref="L89:S89"/>
    <mergeCell ref="L90:S90"/>
    <mergeCell ref="L91:S91"/>
    <mergeCell ref="L92:S92"/>
    <mergeCell ref="B96:S96"/>
    <mergeCell ref="B97:S97"/>
    <mergeCell ref="B98:S98"/>
    <mergeCell ref="B99:S99"/>
    <mergeCell ref="B100:S100"/>
    <mergeCell ref="B101:S101"/>
    <mergeCell ref="B92:E92"/>
    <mergeCell ref="F92:I92"/>
    <mergeCell ref="B93:E93"/>
    <mergeCell ref="F93:I93"/>
    <mergeCell ref="N19:S19"/>
    <mergeCell ref="B102:S102"/>
    <mergeCell ref="B14:M18"/>
    <mergeCell ref="N11:S12"/>
    <mergeCell ref="B11:M12"/>
    <mergeCell ref="B13:M13"/>
    <mergeCell ref="B19:M23"/>
    <mergeCell ref="B24:M28"/>
    <mergeCell ref="B94:E94"/>
    <mergeCell ref="F94:I94"/>
    <mergeCell ref="F89:I89"/>
    <mergeCell ref="B90:E90"/>
    <mergeCell ref="F90:I90"/>
    <mergeCell ref="B91:E91"/>
    <mergeCell ref="F91:I91"/>
    <mergeCell ref="A87:S87"/>
    <mergeCell ref="J80:J85"/>
    <mergeCell ref="B77:F77"/>
    <mergeCell ref="N27:S27"/>
    <mergeCell ref="N28:S28"/>
    <mergeCell ref="N29:S29"/>
    <mergeCell ref="N30:S30"/>
    <mergeCell ref="N31:S31"/>
    <mergeCell ref="A96:A102"/>
    <mergeCell ref="N32:S32"/>
    <mergeCell ref="N20:S20"/>
    <mergeCell ref="N21:S21"/>
    <mergeCell ref="N22:S22"/>
    <mergeCell ref="N23:S23"/>
    <mergeCell ref="N24:S24"/>
    <mergeCell ref="N25:S25"/>
    <mergeCell ref="N33:S33"/>
    <mergeCell ref="B34:M38"/>
    <mergeCell ref="N34:S34"/>
    <mergeCell ref="N35:S35"/>
    <mergeCell ref="N36:S36"/>
    <mergeCell ref="N37:S37"/>
    <mergeCell ref="N38:S38"/>
    <mergeCell ref="A3:C3"/>
    <mergeCell ref="D4:I4"/>
    <mergeCell ref="D3:I3"/>
    <mergeCell ref="A8:S8"/>
    <mergeCell ref="J7:K7"/>
    <mergeCell ref="L7:M7"/>
    <mergeCell ref="N66:S66"/>
    <mergeCell ref="B39:M43"/>
    <mergeCell ref="B44:M48"/>
    <mergeCell ref="B49:M53"/>
    <mergeCell ref="B54:M58"/>
    <mergeCell ref="N43:S43"/>
    <mergeCell ref="N44:S44"/>
    <mergeCell ref="N45:S45"/>
    <mergeCell ref="N46:S46"/>
    <mergeCell ref="N48:S48"/>
    <mergeCell ref="N49:S49"/>
    <mergeCell ref="N50:S50"/>
    <mergeCell ref="N51:S51"/>
    <mergeCell ref="N52:S52"/>
    <mergeCell ref="N53:S53"/>
    <mergeCell ref="N41:S41"/>
    <mergeCell ref="N42:S42"/>
    <mergeCell ref="B59:M63"/>
    <mergeCell ref="L78:S78"/>
    <mergeCell ref="L79:S79"/>
    <mergeCell ref="B78:F78"/>
    <mergeCell ref="B79:F79"/>
    <mergeCell ref="L76:S76"/>
    <mergeCell ref="G74:I74"/>
    <mergeCell ref="L74:S74"/>
    <mergeCell ref="L75:S75"/>
    <mergeCell ref="J71:J79"/>
    <mergeCell ref="B74:F74"/>
    <mergeCell ref="B75:F75"/>
    <mergeCell ref="B76:F76"/>
    <mergeCell ref="G72:I72"/>
    <mergeCell ref="G73:I73"/>
    <mergeCell ref="G75:I75"/>
    <mergeCell ref="G76:I76"/>
    <mergeCell ref="G77:I77"/>
    <mergeCell ref="G78:I78"/>
    <mergeCell ref="G79:I79"/>
    <mergeCell ref="B71:F71"/>
    <mergeCell ref="B72:F72"/>
    <mergeCell ref="B73:F73"/>
    <mergeCell ref="B82:F82"/>
    <mergeCell ref="B83:F83"/>
    <mergeCell ref="N39:S39"/>
    <mergeCell ref="N40:S40"/>
    <mergeCell ref="L77:S77"/>
    <mergeCell ref="K71:K79"/>
    <mergeCell ref="L71:S71"/>
    <mergeCell ref="N54:S54"/>
    <mergeCell ref="N55:S55"/>
    <mergeCell ref="N56:S56"/>
    <mergeCell ref="N57:S57"/>
    <mergeCell ref="N58:S58"/>
    <mergeCell ref="N59:S59"/>
    <mergeCell ref="N60:S60"/>
    <mergeCell ref="N61:S61"/>
    <mergeCell ref="N62:S62"/>
    <mergeCell ref="N63:S63"/>
    <mergeCell ref="N64:S64"/>
    <mergeCell ref="N65:S65"/>
    <mergeCell ref="A69:S69"/>
    <mergeCell ref="A70:I70"/>
    <mergeCell ref="N67:S67"/>
    <mergeCell ref="N68:S68"/>
    <mergeCell ref="G71:I71"/>
    <mergeCell ref="B84:F84"/>
    <mergeCell ref="L80:S80"/>
    <mergeCell ref="K70:S70"/>
    <mergeCell ref="L72:S72"/>
    <mergeCell ref="L73:S73"/>
    <mergeCell ref="B64:M68"/>
    <mergeCell ref="L93:S93"/>
    <mergeCell ref="G83:I83"/>
    <mergeCell ref="G85:I85"/>
    <mergeCell ref="A86:S86"/>
    <mergeCell ref="L81:S81"/>
    <mergeCell ref="L82:S82"/>
    <mergeCell ref="L83:S83"/>
    <mergeCell ref="L84:S84"/>
    <mergeCell ref="L85:S85"/>
    <mergeCell ref="K80:K85"/>
    <mergeCell ref="A71:A85"/>
    <mergeCell ref="B85:F85"/>
    <mergeCell ref="G84:I84"/>
    <mergeCell ref="G80:I80"/>
    <mergeCell ref="G81:I81"/>
    <mergeCell ref="G82:I82"/>
    <mergeCell ref="B80:F80"/>
    <mergeCell ref="B81:F81"/>
  </mergeCells>
  <dataValidations disablePrompts="1" count="7">
    <dataValidation type="list" allowBlank="1" showInputMessage="1" showErrorMessage="1" sqref="B90:E94" xr:uid="{00000000-0002-0000-0200-000000000000}">
      <formula1>ZAL</formula1>
    </dataValidation>
    <dataValidation type="list" allowBlank="1" showInputMessage="1" showErrorMessage="1" sqref="L7" xr:uid="{00000000-0002-0000-0200-000001000000}">
      <formula1>STATUS</formula1>
    </dataValidation>
    <dataValidation type="list" allowBlank="1" showInputMessage="1" showErrorMessage="1" sqref="L72:L79" xr:uid="{00000000-0002-0000-0200-000002000000}">
      <formula1>METODY</formula1>
    </dataValidation>
    <dataValidation type="list" allowBlank="1" showInputMessage="1" showErrorMessage="1" sqref="L81:L85" xr:uid="{00000000-0002-0000-0200-000003000000}">
      <formula1>PRAC_STUD</formula1>
    </dataValidation>
    <dataValidation type="list" allowBlank="1" showInputMessage="1" showErrorMessage="1" sqref="N14:S33" xr:uid="{00000000-0002-0000-0200-000004000000}">
      <formula1>KEW_E1</formula1>
    </dataValidation>
    <dataValidation type="list" allowBlank="1" showInputMessage="1" showErrorMessage="1" sqref="N34:S53" xr:uid="{00000000-0002-0000-0200-000005000000}">
      <formula1>KEU_E1</formula1>
    </dataValidation>
    <dataValidation type="list" allowBlank="1" showInputMessage="1" showErrorMessage="1" sqref="N54:S68" xr:uid="{00000000-0002-0000-0200-000006000000}">
      <formula1>KEK_E1</formula1>
    </dataValidation>
  </dataValidations>
  <hyperlinks>
    <hyperlink ref="T105" location="E1_LST!A1" tooltip="-&gt; wróć do Programu" display="E1_LST!A1" xr:uid="{14C8ECDD-2D4A-4A95-8E7F-A0CE6B1A8153}"/>
    <hyperlink ref="O13" r:id="rId2" xr:uid="{DC857E1D-6256-4F3B-8B2C-35B8EAA5EA20}"/>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Gothic,Pogrubiony"&amp;12&amp;K05-042KARTA KURSU&amp;R&amp;G</oddHeader>
  </headerFooter>
  <rowBreaks count="1" manualBreakCount="1">
    <brk id="68" max="16383" man="1"/>
  </rowBreaks>
  <drawing r:id="rId4"/>
  <legacyDrawingHF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31">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E1_LST!B42</f>
        <v>Moduł E1/7</v>
      </c>
      <c r="B3" s="374"/>
      <c r="C3" s="374"/>
      <c r="D3" s="378" t="str">
        <f>E1_LST!C42</f>
        <v>Zarządzanie marketingowe</v>
      </c>
      <c r="E3" s="379"/>
      <c r="F3" s="379"/>
      <c r="G3" s="379"/>
      <c r="H3" s="379"/>
      <c r="I3" s="380"/>
      <c r="J3" s="2"/>
      <c r="K3" s="2"/>
      <c r="L3" s="3"/>
      <c r="M3" s="3"/>
      <c r="N3" s="3"/>
      <c r="O3" s="3"/>
      <c r="P3" s="3"/>
      <c r="Q3" s="3"/>
      <c r="R3" s="3"/>
    </row>
    <row r="4" spans="1:19" ht="18.75" thickBot="1" x14ac:dyDescent="0.3">
      <c r="A4" s="440" t="s">
        <v>110</v>
      </c>
      <c r="B4" s="440"/>
      <c r="C4" s="440"/>
      <c r="D4" s="375" t="str">
        <f>E1_LST!B43</f>
        <v>Kurs 7.1.</v>
      </c>
      <c r="E4" s="376"/>
      <c r="F4" s="376"/>
      <c r="G4" s="376"/>
      <c r="H4" s="376"/>
      <c r="I4" s="377"/>
      <c r="J4" s="2"/>
      <c r="K4" s="2"/>
      <c r="L4" s="3"/>
      <c r="M4" s="3"/>
      <c r="N4" s="3"/>
      <c r="O4" s="3"/>
      <c r="P4" s="3"/>
      <c r="Q4" s="3"/>
      <c r="R4" s="3"/>
    </row>
    <row r="5" spans="1:19" ht="23.25" thickBot="1" x14ac:dyDescent="0.3">
      <c r="A5" s="441" t="s">
        <v>111</v>
      </c>
      <c r="B5" s="441"/>
      <c r="C5" s="441"/>
      <c r="D5" s="442" t="str">
        <f>E1_LST!C43</f>
        <v>Marketing</v>
      </c>
      <c r="E5" s="442"/>
      <c r="F5" s="442"/>
      <c r="G5" s="442"/>
      <c r="H5" s="442"/>
      <c r="I5" s="442"/>
      <c r="J5" s="442"/>
      <c r="K5" s="442"/>
      <c r="L5" s="443" t="s">
        <v>94</v>
      </c>
      <c r="M5" s="443"/>
      <c r="N5" s="43">
        <f>E1_LST!D43</f>
        <v>5</v>
      </c>
      <c r="O5" s="443" t="s">
        <v>95</v>
      </c>
      <c r="P5" s="443"/>
      <c r="Q5" s="444" t="str">
        <f>E1_LST!F42</f>
        <v>dr J. Osuch</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(7)'!G6</f>
        <v>II</v>
      </c>
      <c r="H7" s="182" t="s">
        <v>99</v>
      </c>
      <c r="I7" s="39">
        <f>'M (7)'!I6</f>
        <v>3</v>
      </c>
      <c r="J7" s="280" t="s">
        <v>384</v>
      </c>
      <c r="K7" s="281"/>
      <c r="L7" s="382" t="s">
        <v>100</v>
      </c>
      <c r="M7" s="383"/>
      <c r="N7" s="6" t="s">
        <v>101</v>
      </c>
      <c r="O7" s="452" t="s">
        <v>102</v>
      </c>
      <c r="P7" s="452"/>
      <c r="Q7" s="453" t="s">
        <v>103</v>
      </c>
      <c r="R7" s="453"/>
      <c r="S7" s="44">
        <f>E1_LST!G43</f>
        <v>24</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630</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306</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t="s">
        <v>302</v>
      </c>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631</v>
      </c>
      <c r="C19" s="316"/>
      <c r="D19" s="316"/>
      <c r="E19" s="316"/>
      <c r="F19" s="316"/>
      <c r="G19" s="316"/>
      <c r="H19" s="316"/>
      <c r="I19" s="316"/>
      <c r="J19" s="316"/>
      <c r="K19" s="316"/>
      <c r="L19" s="316"/>
      <c r="M19" s="317"/>
      <c r="N19" s="349" t="s">
        <v>296</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297</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t="s">
        <v>302</v>
      </c>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765</v>
      </c>
      <c r="C24" s="316"/>
      <c r="D24" s="316"/>
      <c r="E24" s="316"/>
      <c r="F24" s="316"/>
      <c r="G24" s="316"/>
      <c r="H24" s="316"/>
      <c r="I24" s="316"/>
      <c r="J24" s="316"/>
      <c r="K24" s="316"/>
      <c r="L24" s="316"/>
      <c r="M24" s="317"/>
      <c r="N24" s="349" t="s">
        <v>306</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t="s">
        <v>305</v>
      </c>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customHeight="1" x14ac:dyDescent="0.25">
      <c r="A29" s="339"/>
      <c r="B29" s="315" t="s">
        <v>769</v>
      </c>
      <c r="C29" s="316"/>
      <c r="D29" s="316"/>
      <c r="E29" s="316"/>
      <c r="F29" s="316"/>
      <c r="G29" s="316"/>
      <c r="H29" s="316"/>
      <c r="I29" s="316"/>
      <c r="J29" s="316"/>
      <c r="K29" s="316"/>
      <c r="L29" s="316"/>
      <c r="M29" s="317"/>
      <c r="N29" s="349" t="s">
        <v>296</v>
      </c>
      <c r="O29" s="350"/>
      <c r="P29" s="350"/>
      <c r="Q29" s="350"/>
      <c r="R29" s="350"/>
      <c r="S29" s="351"/>
    </row>
    <row r="30" spans="1:19" ht="15" customHeight="1" x14ac:dyDescent="0.25">
      <c r="A30" s="339"/>
      <c r="B30" s="318"/>
      <c r="C30" s="319"/>
      <c r="D30" s="319"/>
      <c r="E30" s="319"/>
      <c r="F30" s="319"/>
      <c r="G30" s="319"/>
      <c r="H30" s="319"/>
      <c r="I30" s="319"/>
      <c r="J30" s="319"/>
      <c r="K30" s="319"/>
      <c r="L30" s="319"/>
      <c r="M30" s="320"/>
      <c r="N30" s="352" t="s">
        <v>297</v>
      </c>
      <c r="O30" s="353"/>
      <c r="P30" s="353"/>
      <c r="Q30" s="353"/>
      <c r="R30" s="353"/>
      <c r="S30" s="354"/>
    </row>
    <row r="31" spans="1:19" ht="15"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632</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t="s">
        <v>312</v>
      </c>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t="s">
        <v>766</v>
      </c>
      <c r="C39" s="316"/>
      <c r="D39" s="316"/>
      <c r="E39" s="316"/>
      <c r="F39" s="316"/>
      <c r="G39" s="316"/>
      <c r="H39" s="316"/>
      <c r="I39" s="316"/>
      <c r="J39" s="316"/>
      <c r="K39" s="316"/>
      <c r="L39" s="316"/>
      <c r="M39" s="317"/>
      <c r="N39" s="349" t="s">
        <v>308</v>
      </c>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t="s">
        <v>309</v>
      </c>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t="s">
        <v>310</v>
      </c>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8"/>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8"/>
      <c r="B44" s="315" t="s">
        <v>767</v>
      </c>
      <c r="C44" s="316"/>
      <c r="D44" s="316"/>
      <c r="E44" s="316"/>
      <c r="F44" s="316"/>
      <c r="G44" s="316"/>
      <c r="H44" s="316"/>
      <c r="I44" s="316"/>
      <c r="J44" s="316"/>
      <c r="K44" s="316"/>
      <c r="L44" s="316"/>
      <c r="M44" s="317"/>
      <c r="N44" s="349" t="s">
        <v>311</v>
      </c>
      <c r="O44" s="350"/>
      <c r="P44" s="350"/>
      <c r="Q44" s="350"/>
      <c r="R44" s="350"/>
      <c r="S44" s="351"/>
    </row>
    <row r="45" spans="1:19" ht="15" customHeight="1" x14ac:dyDescent="0.25">
      <c r="A45" s="448"/>
      <c r="B45" s="318"/>
      <c r="C45" s="319"/>
      <c r="D45" s="319"/>
      <c r="E45" s="319"/>
      <c r="F45" s="319"/>
      <c r="G45" s="319"/>
      <c r="H45" s="319"/>
      <c r="I45" s="319"/>
      <c r="J45" s="319"/>
      <c r="K45" s="319"/>
      <c r="L45" s="319"/>
      <c r="M45" s="320"/>
      <c r="N45" s="352" t="s">
        <v>314</v>
      </c>
      <c r="O45" s="353"/>
      <c r="P45" s="353"/>
      <c r="Q45" s="353"/>
      <c r="R45" s="353"/>
      <c r="S45" s="354"/>
    </row>
    <row r="46" spans="1:19" ht="15" customHeight="1" x14ac:dyDescent="0.25">
      <c r="A46" s="448"/>
      <c r="B46" s="318"/>
      <c r="C46" s="319"/>
      <c r="D46" s="319"/>
      <c r="E46" s="319"/>
      <c r="F46" s="319"/>
      <c r="G46" s="319"/>
      <c r="H46" s="319"/>
      <c r="I46" s="319"/>
      <c r="J46" s="319"/>
      <c r="K46" s="319"/>
      <c r="L46" s="319"/>
      <c r="M46" s="320"/>
      <c r="N46" s="352" t="s">
        <v>321</v>
      </c>
      <c r="O46" s="353"/>
      <c r="P46" s="353"/>
      <c r="Q46" s="353"/>
      <c r="R46" s="353"/>
      <c r="S46" s="354"/>
    </row>
    <row r="47" spans="1:19" ht="15"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customHeight="1" x14ac:dyDescent="0.25">
      <c r="A49" s="448"/>
      <c r="B49" s="315" t="s">
        <v>768</v>
      </c>
      <c r="C49" s="316"/>
      <c r="D49" s="316"/>
      <c r="E49" s="316"/>
      <c r="F49" s="316"/>
      <c r="G49" s="316"/>
      <c r="H49" s="316"/>
      <c r="I49" s="316"/>
      <c r="J49" s="316"/>
      <c r="K49" s="316"/>
      <c r="L49" s="316"/>
      <c r="M49" s="317"/>
      <c r="N49" s="349" t="s">
        <v>308</v>
      </c>
      <c r="O49" s="350"/>
      <c r="P49" s="350"/>
      <c r="Q49" s="350"/>
      <c r="R49" s="350"/>
      <c r="S49" s="351"/>
    </row>
    <row r="50" spans="1:19" ht="15" customHeight="1" x14ac:dyDescent="0.25">
      <c r="A50" s="448"/>
      <c r="B50" s="318"/>
      <c r="C50" s="319"/>
      <c r="D50" s="319"/>
      <c r="E50" s="319"/>
      <c r="F50" s="319"/>
      <c r="G50" s="319"/>
      <c r="H50" s="319"/>
      <c r="I50" s="319"/>
      <c r="J50" s="319"/>
      <c r="K50" s="319"/>
      <c r="L50" s="319"/>
      <c r="M50" s="320"/>
      <c r="N50" s="352" t="s">
        <v>310</v>
      </c>
      <c r="O50" s="353"/>
      <c r="P50" s="353"/>
      <c r="Q50" s="353"/>
      <c r="R50" s="353"/>
      <c r="S50" s="354"/>
    </row>
    <row r="51" spans="1:19" ht="15" customHeight="1" x14ac:dyDescent="0.25">
      <c r="A51" s="448"/>
      <c r="B51" s="318"/>
      <c r="C51" s="319"/>
      <c r="D51" s="319"/>
      <c r="E51" s="319"/>
      <c r="F51" s="319"/>
      <c r="G51" s="319"/>
      <c r="H51" s="319"/>
      <c r="I51" s="319"/>
      <c r="J51" s="319"/>
      <c r="K51" s="319"/>
      <c r="L51" s="319"/>
      <c r="M51" s="320"/>
      <c r="N51" s="352" t="s">
        <v>319</v>
      </c>
      <c r="O51" s="353"/>
      <c r="P51" s="353"/>
      <c r="Q51" s="353"/>
      <c r="R51" s="353"/>
      <c r="S51" s="354"/>
    </row>
    <row r="52" spans="1:19" ht="15" customHeight="1" x14ac:dyDescent="0.25">
      <c r="A52" s="448"/>
      <c r="B52" s="318"/>
      <c r="C52" s="319"/>
      <c r="D52" s="319"/>
      <c r="E52" s="319"/>
      <c r="F52" s="319"/>
      <c r="G52" s="319"/>
      <c r="H52" s="319"/>
      <c r="I52" s="319"/>
      <c r="J52" s="319"/>
      <c r="K52" s="319"/>
      <c r="L52" s="319"/>
      <c r="M52" s="320"/>
      <c r="N52" s="352" t="s">
        <v>318</v>
      </c>
      <c r="O52" s="353"/>
      <c r="P52" s="353"/>
      <c r="Q52" s="353"/>
      <c r="R52" s="353"/>
      <c r="S52" s="354"/>
    </row>
    <row r="53" spans="1:19" ht="15"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72" t="s">
        <v>118</v>
      </c>
      <c r="B54" s="318" t="s">
        <v>633</v>
      </c>
      <c r="C54" s="319"/>
      <c r="D54" s="319"/>
      <c r="E54" s="319"/>
      <c r="F54" s="319"/>
      <c r="G54" s="319"/>
      <c r="H54" s="319"/>
      <c r="I54" s="319"/>
      <c r="J54" s="319"/>
      <c r="K54" s="319"/>
      <c r="L54" s="319"/>
      <c r="M54" s="320"/>
      <c r="N54" s="355" t="s">
        <v>325</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326</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634</v>
      </c>
      <c r="C59" s="316"/>
      <c r="D59" s="316"/>
      <c r="E59" s="316"/>
      <c r="F59" s="316"/>
      <c r="G59" s="316"/>
      <c r="H59" s="316"/>
      <c r="I59" s="316"/>
      <c r="J59" s="316"/>
      <c r="K59" s="316"/>
      <c r="L59" s="316"/>
      <c r="M59" s="317"/>
      <c r="N59" s="349" t="s">
        <v>322</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324</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t="s">
        <v>328</v>
      </c>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635</v>
      </c>
      <c r="C64" s="316"/>
      <c r="D64" s="316"/>
      <c r="E64" s="316"/>
      <c r="F64" s="316"/>
      <c r="G64" s="316"/>
      <c r="H64" s="316"/>
      <c r="I64" s="316"/>
      <c r="J64" s="316"/>
      <c r="K64" s="316"/>
      <c r="L64" s="316"/>
      <c r="M64" s="317"/>
      <c r="N64" s="349" t="s">
        <v>322</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t="s">
        <v>323</v>
      </c>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customHeight="1" x14ac:dyDescent="0.25">
      <c r="A68" s="339"/>
      <c r="B68" s="384"/>
      <c r="C68" s="385"/>
      <c r="D68" s="385"/>
      <c r="E68" s="385"/>
      <c r="F68" s="385"/>
      <c r="G68" s="385"/>
      <c r="H68" s="385"/>
      <c r="I68" s="385"/>
      <c r="J68" s="385"/>
      <c r="K68" s="385"/>
      <c r="L68" s="385"/>
      <c r="M68" s="386"/>
      <c r="N68" s="358"/>
      <c r="O68" s="359"/>
      <c r="P68" s="359"/>
      <c r="Q68" s="359"/>
      <c r="R68" s="359"/>
      <c r="S68" s="360"/>
    </row>
    <row r="69" spans="1:19" ht="15" customHeight="1" x14ac:dyDescent="0.25">
      <c r="A69" s="469"/>
      <c r="B69" s="470"/>
      <c r="C69" s="470"/>
      <c r="D69" s="470"/>
      <c r="E69" s="470"/>
      <c r="F69" s="470"/>
      <c r="G69" s="470"/>
      <c r="H69" s="470"/>
      <c r="I69" s="470"/>
      <c r="J69" s="470"/>
      <c r="K69" s="470"/>
      <c r="L69" s="470"/>
      <c r="M69" s="470"/>
      <c r="N69" s="470"/>
      <c r="O69" s="470"/>
      <c r="P69" s="470"/>
      <c r="Q69" s="470"/>
      <c r="R69" s="470"/>
      <c r="S69" s="471"/>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E1_LST!G43</f>
        <v>24</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24</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6</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v>9</v>
      </c>
      <c r="H74" s="328"/>
      <c r="I74" s="329"/>
      <c r="J74" s="367"/>
      <c r="K74" s="337"/>
      <c r="L74" s="312" t="s">
        <v>155</v>
      </c>
      <c r="M74" s="313"/>
      <c r="N74" s="313"/>
      <c r="O74" s="313"/>
      <c r="P74" s="313"/>
      <c r="Q74" s="313"/>
      <c r="R74" s="313"/>
      <c r="S74" s="314"/>
    </row>
    <row r="75" spans="1:19" ht="15" customHeight="1" x14ac:dyDescent="0.25">
      <c r="A75" s="339"/>
      <c r="B75" s="346" t="s">
        <v>126</v>
      </c>
      <c r="C75" s="347"/>
      <c r="D75" s="347"/>
      <c r="E75" s="347"/>
      <c r="F75" s="348"/>
      <c r="G75" s="327">
        <v>2</v>
      </c>
      <c r="H75" s="328"/>
      <c r="I75" s="329"/>
      <c r="J75" s="367"/>
      <c r="K75" s="337"/>
      <c r="L75" s="312" t="s">
        <v>161</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t="s">
        <v>165</v>
      </c>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t="s">
        <v>169</v>
      </c>
      <c r="M77" s="313"/>
      <c r="N77" s="313"/>
      <c r="O77" s="313"/>
      <c r="P77" s="313"/>
      <c r="Q77" s="313"/>
      <c r="R77" s="313"/>
      <c r="S77" s="314"/>
    </row>
    <row r="78" spans="1:19" ht="15" customHeight="1" x14ac:dyDescent="0.25">
      <c r="A78" s="339"/>
      <c r="B78" s="346" t="s">
        <v>129</v>
      </c>
      <c r="C78" s="347"/>
      <c r="D78" s="347"/>
      <c r="E78" s="347"/>
      <c r="F78" s="348"/>
      <c r="G78" s="327">
        <v>5</v>
      </c>
      <c r="H78" s="328"/>
      <c r="I78" s="329"/>
      <c r="J78" s="367"/>
      <c r="K78" s="337"/>
      <c r="L78" s="312" t="s">
        <v>181</v>
      </c>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154</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160</v>
      </c>
      <c r="M83" s="313"/>
      <c r="N83" s="313"/>
      <c r="O83" s="313"/>
      <c r="P83" s="313"/>
      <c r="Q83" s="313"/>
      <c r="R83" s="313"/>
      <c r="S83" s="314"/>
    </row>
    <row r="84" spans="1:19" ht="15" customHeight="1" x14ac:dyDescent="0.25">
      <c r="A84" s="339"/>
      <c r="B84" s="305" t="s">
        <v>136</v>
      </c>
      <c r="C84" s="306"/>
      <c r="D84" s="306"/>
      <c r="E84" s="306"/>
      <c r="F84" s="307"/>
      <c r="G84" s="343">
        <f>E1_LST!H43</f>
        <v>101</v>
      </c>
      <c r="H84" s="344"/>
      <c r="I84" s="345"/>
      <c r="J84" s="367"/>
      <c r="K84" s="337"/>
      <c r="L84" s="312" t="s">
        <v>174</v>
      </c>
      <c r="M84" s="313"/>
      <c r="N84" s="313"/>
      <c r="O84" s="313"/>
      <c r="P84" s="313"/>
      <c r="Q84" s="313"/>
      <c r="R84" s="313"/>
      <c r="S84" s="314"/>
    </row>
    <row r="85" spans="1:19" ht="15" customHeight="1" x14ac:dyDescent="0.25">
      <c r="A85" s="339"/>
      <c r="B85" s="340" t="s">
        <v>206</v>
      </c>
      <c r="C85" s="341"/>
      <c r="D85" s="341"/>
      <c r="E85" s="341"/>
      <c r="F85" s="342"/>
      <c r="G85" s="330">
        <f>SUM(G84,G71)</f>
        <v>125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E1_LST!E43</f>
        <v>zaliczenie</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162</v>
      </c>
      <c r="C90" s="408"/>
      <c r="D90" s="408"/>
      <c r="E90" s="409"/>
      <c r="F90" s="410">
        <v>40</v>
      </c>
      <c r="G90" s="411"/>
      <c r="H90" s="411"/>
      <c r="I90" s="412"/>
      <c r="J90" s="431"/>
      <c r="K90" s="438"/>
      <c r="L90" s="324" t="s">
        <v>293</v>
      </c>
      <c r="M90" s="325"/>
      <c r="N90" s="325"/>
      <c r="O90" s="325"/>
      <c r="P90" s="325"/>
      <c r="Q90" s="325"/>
      <c r="R90" s="325"/>
      <c r="S90" s="326"/>
    </row>
    <row r="91" spans="1:19" ht="15" customHeight="1" x14ac:dyDescent="0.25">
      <c r="A91" s="427"/>
      <c r="B91" s="407" t="s">
        <v>165</v>
      </c>
      <c r="C91" s="408"/>
      <c r="D91" s="408"/>
      <c r="E91" s="409"/>
      <c r="F91" s="410">
        <v>40</v>
      </c>
      <c r="G91" s="411"/>
      <c r="H91" s="411"/>
      <c r="I91" s="412"/>
      <c r="J91" s="431"/>
      <c r="K91" s="438"/>
      <c r="L91" s="324" t="s">
        <v>143</v>
      </c>
      <c r="M91" s="325"/>
      <c r="N91" s="325"/>
      <c r="O91" s="325"/>
      <c r="P91" s="325"/>
      <c r="Q91" s="325"/>
      <c r="R91" s="325"/>
      <c r="S91" s="326"/>
    </row>
    <row r="92" spans="1:19" ht="15" customHeight="1" x14ac:dyDescent="0.25">
      <c r="A92" s="427"/>
      <c r="B92" s="407" t="s">
        <v>159</v>
      </c>
      <c r="C92" s="408"/>
      <c r="D92" s="408"/>
      <c r="E92" s="409"/>
      <c r="F92" s="410">
        <v>20</v>
      </c>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147.75" customHeight="1" x14ac:dyDescent="0.25">
      <c r="A98" s="420"/>
      <c r="B98" s="390" t="s">
        <v>495</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77.099999999999994" customHeight="1" x14ac:dyDescent="0.25">
      <c r="A100" s="420"/>
      <c r="B100" s="390" t="s">
        <v>496</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55.5" customHeight="1" x14ac:dyDescent="0.25">
      <c r="A102" s="420"/>
      <c r="B102" s="390" t="s">
        <v>497</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3NDX7NWT2yI/1p0oJQchyDjaVW6omsynnc2/pewtIiRfCXyZ1cVahSsKOYE059WxEpAfWW1YQg82uVuky7D/RA==" saltValue="VHRFQIWIwIToyBtMJ2qKhQ==" spinCount="100000" sheet="1" objects="1" scenarios="1"/>
  <customSheetViews>
    <customSheetView guid="{2B25EEF0-7897-445A-813D-5229DF00C686}" scale="85" fitToPage="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4" orientation="portrait" r:id="rId1"/>
      <headerFooter>
        <oddHeader>&amp;C&amp;"Century Gothic,Pogrubiony"&amp;12&amp;K05-048KARTA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D00-000000000000}">
      <formula1>ZAL</formula1>
    </dataValidation>
    <dataValidation type="list" allowBlank="1" showInputMessage="1" showErrorMessage="1" sqref="L7" xr:uid="{00000000-0002-0000-1D00-000001000000}">
      <formula1>STATUS</formula1>
    </dataValidation>
    <dataValidation type="list" allowBlank="1" showInputMessage="1" showErrorMessage="1" sqref="L72:L79" xr:uid="{00000000-0002-0000-1D00-000002000000}">
      <formula1>METODY</formula1>
    </dataValidation>
    <dataValidation type="list" allowBlank="1" showInputMessage="1" showErrorMessage="1" sqref="L81:L85" xr:uid="{00000000-0002-0000-1D00-000003000000}">
      <formula1>PRAC_STUD</formula1>
    </dataValidation>
    <dataValidation type="list" allowBlank="1" showInputMessage="1" showErrorMessage="1" sqref="N54:S68" xr:uid="{00000000-0002-0000-1D00-000004000000}">
      <formula1>KEK_E1</formula1>
    </dataValidation>
    <dataValidation type="list" allowBlank="1" showInputMessage="1" showErrorMessage="1" sqref="N34:S53" xr:uid="{00000000-0002-0000-1D00-000005000000}">
      <formula1>KEU_E1</formula1>
    </dataValidation>
    <dataValidation type="list" allowBlank="1" showInputMessage="1" showErrorMessage="1" sqref="N14:S33" xr:uid="{00000000-0002-0000-1D00-000006000000}">
      <formula1>KEW_E1</formula1>
    </dataValidation>
  </dataValidations>
  <hyperlinks>
    <hyperlink ref="O13" r:id="rId2" xr:uid="{BB7400BC-6E77-4F7F-8036-EBC9CC9B9EA8}"/>
  </hyperlinks>
  <printOptions horizontalCentered="1"/>
  <pageMargins left="0.31496062992125984" right="0.31496062992125984" top="0.55118110236220474" bottom="0.15748031496062992" header="0.31496062992125984" footer="0.31496062992125984"/>
  <pageSetup paperSize="9" scale="44" orientation="portrait" r:id="rId3"/>
  <headerFooter>
    <oddHeader>&amp;C&amp;"Century Gothic,Pogrubiony"&amp;12&amp;K05-048KARTA KURSU&amp;R&amp;G</oddHeader>
  </headerFooter>
  <rowBreaks count="1" manualBreakCount="1">
    <brk id="68" max="16383" man="1"/>
  </rowBreaks>
  <drawing r:id="rId4"/>
  <legacyDrawingHF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32">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E1_LST!B42</f>
        <v>Moduł E1/7</v>
      </c>
      <c r="B3" s="374"/>
      <c r="C3" s="374"/>
      <c r="D3" s="378" t="str">
        <f>E1_LST!C42</f>
        <v>Zarządzanie marketingowe</v>
      </c>
      <c r="E3" s="379"/>
      <c r="F3" s="379"/>
      <c r="G3" s="379"/>
      <c r="H3" s="379"/>
      <c r="I3" s="380"/>
      <c r="J3" s="2"/>
      <c r="K3" s="2"/>
      <c r="L3" s="3"/>
      <c r="M3" s="3"/>
      <c r="N3" s="3"/>
      <c r="O3" s="3"/>
      <c r="P3" s="3"/>
      <c r="Q3" s="3"/>
      <c r="R3" s="3"/>
    </row>
    <row r="4" spans="1:19" ht="18.75" thickBot="1" x14ac:dyDescent="0.3">
      <c r="A4" s="440" t="s">
        <v>110</v>
      </c>
      <c r="B4" s="440"/>
      <c r="C4" s="440"/>
      <c r="D4" s="375" t="str">
        <f>E1_LST!B44</f>
        <v>Kurs 7.2.</v>
      </c>
      <c r="E4" s="376"/>
      <c r="F4" s="376"/>
      <c r="G4" s="376"/>
      <c r="H4" s="376"/>
      <c r="I4" s="377"/>
      <c r="J4" s="2"/>
      <c r="K4" s="2"/>
      <c r="L4" s="3"/>
      <c r="M4" s="3"/>
      <c r="N4" s="3"/>
      <c r="O4" s="3"/>
      <c r="P4" s="3"/>
      <c r="Q4" s="3"/>
      <c r="R4" s="3"/>
    </row>
    <row r="5" spans="1:19" ht="23.25" thickBot="1" x14ac:dyDescent="0.3">
      <c r="A5" s="441" t="s">
        <v>111</v>
      </c>
      <c r="B5" s="441"/>
      <c r="C5" s="441"/>
      <c r="D5" s="442" t="str">
        <f>E1_LST!C44</f>
        <v>Badania rynkowe i marketingowe - warsztat</v>
      </c>
      <c r="E5" s="442"/>
      <c r="F5" s="442"/>
      <c r="G5" s="442"/>
      <c r="H5" s="442"/>
      <c r="I5" s="442"/>
      <c r="J5" s="442"/>
      <c r="K5" s="442"/>
      <c r="L5" s="443" t="s">
        <v>94</v>
      </c>
      <c r="M5" s="443"/>
      <c r="N5" s="43">
        <f>E1_LST!D44</f>
        <v>5</v>
      </c>
      <c r="O5" s="443" t="s">
        <v>95</v>
      </c>
      <c r="P5" s="443"/>
      <c r="Q5" s="444" t="str">
        <f>E1_LST!F42</f>
        <v>dr J. Osuch</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(7)'!G6</f>
        <v>II</v>
      </c>
      <c r="H7" s="182" t="s">
        <v>99</v>
      </c>
      <c r="I7" s="39">
        <f>'M (7)'!I6</f>
        <v>3</v>
      </c>
      <c r="J7" s="280" t="s">
        <v>384</v>
      </c>
      <c r="K7" s="281"/>
      <c r="L7" s="382" t="s">
        <v>100</v>
      </c>
      <c r="M7" s="383"/>
      <c r="N7" s="6" t="s">
        <v>101</v>
      </c>
      <c r="O7" s="452" t="s">
        <v>102</v>
      </c>
      <c r="P7" s="452"/>
      <c r="Q7" s="453" t="s">
        <v>103</v>
      </c>
      <c r="R7" s="453"/>
      <c r="S7" s="44">
        <f>E1_LST!G44</f>
        <v>20</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770</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298</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636</v>
      </c>
      <c r="C19" s="316"/>
      <c r="D19" s="316"/>
      <c r="E19" s="316"/>
      <c r="F19" s="316"/>
      <c r="G19" s="316"/>
      <c r="H19" s="316"/>
      <c r="I19" s="316"/>
      <c r="J19" s="316"/>
      <c r="K19" s="316"/>
      <c r="L19" s="316"/>
      <c r="M19" s="317"/>
      <c r="N19" s="349" t="s">
        <v>297</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302</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637</v>
      </c>
      <c r="C24" s="316"/>
      <c r="D24" s="316"/>
      <c r="E24" s="316"/>
      <c r="F24" s="316"/>
      <c r="G24" s="316"/>
      <c r="H24" s="316"/>
      <c r="I24" s="316"/>
      <c r="J24" s="316"/>
      <c r="K24" s="316"/>
      <c r="L24" s="316"/>
      <c r="M24" s="317"/>
      <c r="N24" s="349" t="s">
        <v>298</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t="s">
        <v>306</v>
      </c>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t="s">
        <v>303</v>
      </c>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thickBot="1" x14ac:dyDescent="0.3">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638</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t="s">
        <v>310</v>
      </c>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t="s">
        <v>639</v>
      </c>
      <c r="C39" s="316"/>
      <c r="D39" s="316"/>
      <c r="E39" s="316"/>
      <c r="F39" s="316"/>
      <c r="G39" s="316"/>
      <c r="H39" s="316"/>
      <c r="I39" s="316"/>
      <c r="J39" s="316"/>
      <c r="K39" s="316"/>
      <c r="L39" s="316"/>
      <c r="M39" s="317"/>
      <c r="N39" s="349" t="s">
        <v>309</v>
      </c>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t="s">
        <v>315</v>
      </c>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t="s">
        <v>157</v>
      </c>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8"/>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8"/>
      <c r="B44" s="315" t="s">
        <v>640</v>
      </c>
      <c r="C44" s="316"/>
      <c r="D44" s="316"/>
      <c r="E44" s="316"/>
      <c r="F44" s="316"/>
      <c r="G44" s="316"/>
      <c r="H44" s="316"/>
      <c r="I44" s="316"/>
      <c r="J44" s="316"/>
      <c r="K44" s="316"/>
      <c r="L44" s="316"/>
      <c r="M44" s="317"/>
      <c r="N44" s="349" t="s">
        <v>309</v>
      </c>
      <c r="O44" s="350"/>
      <c r="P44" s="350"/>
      <c r="Q44" s="350"/>
      <c r="R44" s="350"/>
      <c r="S44" s="351"/>
    </row>
    <row r="45" spans="1:19" ht="15" customHeight="1" x14ac:dyDescent="0.25">
      <c r="A45" s="448"/>
      <c r="B45" s="318"/>
      <c r="C45" s="319"/>
      <c r="D45" s="319"/>
      <c r="E45" s="319"/>
      <c r="F45" s="319"/>
      <c r="G45" s="319"/>
      <c r="H45" s="319"/>
      <c r="I45" s="319"/>
      <c r="J45" s="319"/>
      <c r="K45" s="319"/>
      <c r="L45" s="319"/>
      <c r="M45" s="320"/>
      <c r="N45" s="352" t="s">
        <v>315</v>
      </c>
      <c r="O45" s="353"/>
      <c r="P45" s="353"/>
      <c r="Q45" s="353"/>
      <c r="R45" s="353"/>
      <c r="S45" s="354"/>
    </row>
    <row r="46" spans="1:19" ht="15" customHeight="1" x14ac:dyDescent="0.25">
      <c r="A46" s="448"/>
      <c r="B46" s="318"/>
      <c r="C46" s="319"/>
      <c r="D46" s="319"/>
      <c r="E46" s="319"/>
      <c r="F46" s="319"/>
      <c r="G46" s="319"/>
      <c r="H46" s="319"/>
      <c r="I46" s="319"/>
      <c r="J46" s="319"/>
      <c r="K46" s="319"/>
      <c r="L46" s="319"/>
      <c r="M46" s="320"/>
      <c r="N46" s="352" t="s">
        <v>316</v>
      </c>
      <c r="O46" s="353"/>
      <c r="P46" s="353"/>
      <c r="Q46" s="353"/>
      <c r="R46" s="353"/>
      <c r="S46" s="354"/>
    </row>
    <row r="47" spans="1:19" ht="15"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customHeight="1" thickBot="1" x14ac:dyDescent="0.3">
      <c r="A48" s="448"/>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8"/>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8"/>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45" t="s">
        <v>118</v>
      </c>
      <c r="B54" s="387" t="s">
        <v>771</v>
      </c>
      <c r="C54" s="388"/>
      <c r="D54" s="388"/>
      <c r="E54" s="388"/>
      <c r="F54" s="388"/>
      <c r="G54" s="388"/>
      <c r="H54" s="388"/>
      <c r="I54" s="388"/>
      <c r="J54" s="388"/>
      <c r="K54" s="388"/>
      <c r="L54" s="388"/>
      <c r="M54" s="389"/>
      <c r="N54" s="355" t="s">
        <v>324</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327</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331</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641</v>
      </c>
      <c r="C59" s="316"/>
      <c r="D59" s="316"/>
      <c r="E59" s="316"/>
      <c r="F59" s="316"/>
      <c r="G59" s="316"/>
      <c r="H59" s="316"/>
      <c r="I59" s="316"/>
      <c r="J59" s="316"/>
      <c r="K59" s="316"/>
      <c r="L59" s="316"/>
      <c r="M59" s="317"/>
      <c r="N59" s="349" t="s">
        <v>323</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327</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t="s">
        <v>328</v>
      </c>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642</v>
      </c>
      <c r="C64" s="316"/>
      <c r="D64" s="316"/>
      <c r="E64" s="316"/>
      <c r="F64" s="316"/>
      <c r="G64" s="316"/>
      <c r="H64" s="316"/>
      <c r="I64" s="316"/>
      <c r="J64" s="316"/>
      <c r="K64" s="316"/>
      <c r="L64" s="316"/>
      <c r="M64" s="317"/>
      <c r="N64" s="349" t="s">
        <v>322</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t="s">
        <v>323</v>
      </c>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t="s">
        <v>328</v>
      </c>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customHeight="1" thickBot="1" x14ac:dyDescent="0.3">
      <c r="A68" s="446"/>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E1_LST!G44</f>
        <v>20</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20</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6</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v>8</v>
      </c>
      <c r="H74" s="328"/>
      <c r="I74" s="329"/>
      <c r="J74" s="367"/>
      <c r="K74" s="337"/>
      <c r="L74" s="312" t="s">
        <v>155</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164</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t="s">
        <v>178</v>
      </c>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t="s">
        <v>181</v>
      </c>
      <c r="M77" s="313"/>
      <c r="N77" s="313"/>
      <c r="O77" s="313"/>
      <c r="P77" s="313"/>
      <c r="Q77" s="313"/>
      <c r="R77" s="313"/>
      <c r="S77" s="314"/>
    </row>
    <row r="78" spans="1:19" ht="15" customHeight="1" x14ac:dyDescent="0.25">
      <c r="A78" s="339"/>
      <c r="B78" s="346" t="s">
        <v>129</v>
      </c>
      <c r="C78" s="347"/>
      <c r="D78" s="347"/>
      <c r="E78" s="347"/>
      <c r="F78" s="348"/>
      <c r="G78" s="327">
        <v>6</v>
      </c>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154</v>
      </c>
      <c r="M81" s="313"/>
      <c r="N81" s="313"/>
      <c r="O81" s="313"/>
      <c r="P81" s="313"/>
      <c r="Q81" s="313"/>
      <c r="R81" s="313"/>
      <c r="S81" s="314"/>
    </row>
    <row r="82" spans="1:19" ht="15" customHeight="1" x14ac:dyDescent="0.25">
      <c r="A82" s="339"/>
      <c r="B82" s="346" t="s">
        <v>134</v>
      </c>
      <c r="C82" s="347"/>
      <c r="D82" s="347"/>
      <c r="E82" s="347"/>
      <c r="F82" s="348"/>
      <c r="G82" s="327"/>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166</v>
      </c>
      <c r="M83" s="313"/>
      <c r="N83" s="313"/>
      <c r="O83" s="313"/>
      <c r="P83" s="313"/>
      <c r="Q83" s="313"/>
      <c r="R83" s="313"/>
      <c r="S83" s="314"/>
    </row>
    <row r="84" spans="1:19" ht="15" customHeight="1" x14ac:dyDescent="0.25">
      <c r="A84" s="339"/>
      <c r="B84" s="305" t="s">
        <v>136</v>
      </c>
      <c r="C84" s="306"/>
      <c r="D84" s="306"/>
      <c r="E84" s="306"/>
      <c r="F84" s="307"/>
      <c r="G84" s="343">
        <f>E1_LST!H44</f>
        <v>105</v>
      </c>
      <c r="H84" s="344"/>
      <c r="I84" s="345"/>
      <c r="J84" s="367"/>
      <c r="K84" s="337"/>
      <c r="L84" s="312" t="s">
        <v>177</v>
      </c>
      <c r="M84" s="313"/>
      <c r="N84" s="313"/>
      <c r="O84" s="313"/>
      <c r="P84" s="313"/>
      <c r="Q84" s="313"/>
      <c r="R84" s="313"/>
      <c r="S84" s="314"/>
    </row>
    <row r="85" spans="1:19" ht="15" customHeight="1" x14ac:dyDescent="0.25">
      <c r="A85" s="339"/>
      <c r="B85" s="340" t="s">
        <v>206</v>
      </c>
      <c r="C85" s="341"/>
      <c r="D85" s="341"/>
      <c r="E85" s="341"/>
      <c r="F85" s="342"/>
      <c r="G85" s="330">
        <f>SUM(G84,G71)</f>
        <v>125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E1_LST!E44</f>
        <v>zaliczenie</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197</v>
      </c>
      <c r="C90" s="408"/>
      <c r="D90" s="408"/>
      <c r="E90" s="409"/>
      <c r="F90" s="410">
        <v>50</v>
      </c>
      <c r="G90" s="411"/>
      <c r="H90" s="411"/>
      <c r="I90" s="412"/>
      <c r="J90" s="431"/>
      <c r="K90" s="438"/>
      <c r="L90" s="324" t="s">
        <v>293</v>
      </c>
      <c r="M90" s="325"/>
      <c r="N90" s="325"/>
      <c r="O90" s="325"/>
      <c r="P90" s="325"/>
      <c r="Q90" s="325"/>
      <c r="R90" s="325"/>
      <c r="S90" s="326"/>
    </row>
    <row r="91" spans="1:19" ht="15" customHeight="1" x14ac:dyDescent="0.25">
      <c r="A91" s="427"/>
      <c r="B91" s="407" t="s">
        <v>159</v>
      </c>
      <c r="C91" s="408"/>
      <c r="D91" s="408"/>
      <c r="E91" s="409"/>
      <c r="F91" s="410">
        <v>50</v>
      </c>
      <c r="G91" s="411"/>
      <c r="H91" s="411"/>
      <c r="I91" s="412"/>
      <c r="J91" s="431"/>
      <c r="K91" s="438"/>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162.75" customHeight="1" x14ac:dyDescent="0.25">
      <c r="A98" s="420"/>
      <c r="B98" s="390" t="s">
        <v>498</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61.5" customHeight="1" x14ac:dyDescent="0.25">
      <c r="A100" s="420"/>
      <c r="B100" s="390" t="s">
        <v>499</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49.5" customHeight="1" x14ac:dyDescent="0.25">
      <c r="A102" s="420"/>
      <c r="B102" s="390" t="s">
        <v>500</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VNSaxYDoAVOUTgz/eJljjGhR5kc0nQElEoPWuD5VRdYWiOIcqT4RmIVFc5rOW/9W3bicQUTBBq+bwh9dlPkZ8w==" saltValue="Y9O8NG7G/rqhaGm76hTdvw==" spinCount="100000" sheet="1" objects="1" scenarios="1"/>
  <customSheetViews>
    <customSheetView guid="{2B25EEF0-7897-445A-813D-5229DF00C686}" scale="85" fitToPage="1" hiddenRows="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Gothic,Pogrubiony"&amp;12&amp;K05-048KARTA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1E00-000000000000}">
      <formula1>PRAC_STUD</formula1>
    </dataValidation>
    <dataValidation type="list" allowBlank="1" showInputMessage="1" showErrorMessage="1" sqref="L72:L79" xr:uid="{00000000-0002-0000-1E00-000001000000}">
      <formula1>METODY</formula1>
    </dataValidation>
    <dataValidation type="list" allowBlank="1" showInputMessage="1" showErrorMessage="1" sqref="L7" xr:uid="{00000000-0002-0000-1E00-000002000000}">
      <formula1>STATUS</formula1>
    </dataValidation>
    <dataValidation type="list" allowBlank="1" showInputMessage="1" showErrorMessage="1" sqref="B90:E94" xr:uid="{00000000-0002-0000-1E00-000003000000}">
      <formula1>ZAL</formula1>
    </dataValidation>
    <dataValidation type="list" allowBlank="1" showInputMessage="1" showErrorMessage="1" sqref="N54:S68" xr:uid="{00000000-0002-0000-1E00-000004000000}">
      <formula1>KEK_E1</formula1>
    </dataValidation>
    <dataValidation type="list" allowBlank="1" showInputMessage="1" showErrorMessage="1" sqref="N34:S53" xr:uid="{00000000-0002-0000-1E00-000005000000}">
      <formula1>KEU_E1</formula1>
    </dataValidation>
    <dataValidation type="list" allowBlank="1" showInputMessage="1" showErrorMessage="1" sqref="N14:S33" xr:uid="{00000000-0002-0000-1E00-000006000000}">
      <formula1>KEW_E1</formula1>
    </dataValidation>
  </dataValidations>
  <hyperlinks>
    <hyperlink ref="O13" r:id="rId2" xr:uid="{29DB2F28-E976-4EF1-9B4B-7812FB0E1D50}"/>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Gothic,Pogrubiony"&amp;12&amp;K05-048KARTA KURSU&amp;R&amp;G</oddHeader>
  </headerFooter>
  <rowBreaks count="1" manualBreakCount="1">
    <brk id="68" max="16383" man="1"/>
  </rowBreaks>
  <drawing r:id="rId4"/>
  <legacyDrawingHF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33">
    <tabColor rgb="FFD5D5FF"/>
    <pageSetUpPr fitToPage="1"/>
  </sheetPr>
  <dimension ref="A1:S30"/>
  <sheetViews>
    <sheetView showGridLines="0" zoomScale="87" zoomScaleNormal="87" zoomScaleSheetLayoutView="50" workbookViewId="0">
      <selection sqref="A1:B1"/>
    </sheetView>
  </sheetViews>
  <sheetFormatPr defaultColWidth="8.7109375" defaultRowHeight="15" x14ac:dyDescent="0.25"/>
  <cols>
    <col min="1" max="1" width="16.7109375" style="143" customWidth="1"/>
    <col min="2" max="3" width="10.7109375" style="143" customWidth="1"/>
    <col min="4" max="5" width="20.7109375" style="143" customWidth="1"/>
    <col min="6" max="9" width="10.7109375" style="143" customWidth="1"/>
    <col min="10" max="10" width="20.7109375" style="143" customWidth="1"/>
    <col min="11" max="18" width="10.7109375" style="143" customWidth="1"/>
    <col min="19" max="16384" width="8.7109375" style="143"/>
  </cols>
  <sheetData>
    <row r="1" spans="1:19" ht="26.25" thickBot="1" x14ac:dyDescent="0.3">
      <c r="A1" s="300" t="str">
        <f>E1_LST!B2</f>
        <v>2020/2021</v>
      </c>
      <c r="B1" s="301"/>
      <c r="C1" s="34"/>
      <c r="D1" s="1"/>
    </row>
    <row r="2" spans="1:19" ht="10.15" customHeight="1" thickBot="1" x14ac:dyDescent="0.3"/>
    <row r="3" spans="1:19" ht="39" customHeight="1" thickBot="1" x14ac:dyDescent="0.3">
      <c r="A3" s="302" t="s">
        <v>92</v>
      </c>
      <c r="B3" s="303"/>
      <c r="C3" s="268" t="str">
        <f>E1_LST!B46</f>
        <v>Moduł E1/8</v>
      </c>
      <c r="D3" s="304"/>
      <c r="E3" s="304"/>
      <c r="F3" s="269"/>
      <c r="G3" s="2"/>
      <c r="H3" s="2"/>
      <c r="I3" s="2"/>
      <c r="J3" s="2"/>
      <c r="K3" s="2"/>
      <c r="L3" s="3"/>
      <c r="M3" s="3"/>
      <c r="N3" s="3"/>
      <c r="O3" s="3"/>
      <c r="P3" s="3"/>
      <c r="Q3" s="3"/>
    </row>
    <row r="4" spans="1:19" s="144" customFormat="1" ht="39.75" customHeight="1" thickBot="1" x14ac:dyDescent="0.3">
      <c r="A4" s="277" t="s">
        <v>93</v>
      </c>
      <c r="B4" s="277"/>
      <c r="C4" s="294" t="str">
        <f>E1_LST!C46</f>
        <v>Finanse i rachunkowość</v>
      </c>
      <c r="D4" s="295"/>
      <c r="E4" s="295"/>
      <c r="F4" s="295"/>
      <c r="G4" s="295"/>
      <c r="H4" s="295"/>
      <c r="I4" s="295"/>
      <c r="J4" s="296"/>
      <c r="K4" s="299" t="s">
        <v>94</v>
      </c>
      <c r="L4" s="299"/>
      <c r="M4" s="183">
        <f>E1_LST!D46</f>
        <v>18</v>
      </c>
      <c r="N4" s="297" t="s">
        <v>95</v>
      </c>
      <c r="O4" s="298"/>
      <c r="P4" s="291" t="str">
        <f>E1_LST!F46</f>
        <v>dr D. Majewska-Bielecka</v>
      </c>
      <c r="Q4" s="292"/>
      <c r="R4" s="293"/>
    </row>
    <row r="5" spans="1:19" s="146" customFormat="1" ht="10.15" customHeight="1" thickBot="1" x14ac:dyDescent="0.3">
      <c r="A5" s="276"/>
      <c r="B5" s="276"/>
      <c r="C5" s="276"/>
      <c r="D5" s="276"/>
      <c r="E5" s="276"/>
      <c r="F5" s="276"/>
      <c r="G5" s="276"/>
      <c r="H5" s="276"/>
      <c r="I5" s="276"/>
      <c r="J5" s="276"/>
      <c r="K5" s="276"/>
      <c r="L5" s="276"/>
      <c r="M5" s="276"/>
      <c r="N5" s="276"/>
      <c r="O5" s="276"/>
      <c r="P5" s="276"/>
      <c r="Q5" s="276"/>
      <c r="R5" s="276"/>
    </row>
    <row r="6" spans="1:19" s="144" customFormat="1" ht="43.35" customHeight="1" thickBot="1" x14ac:dyDescent="0.3">
      <c r="A6" s="277" t="s">
        <v>96</v>
      </c>
      <c r="B6" s="277"/>
      <c r="C6" s="268" t="str">
        <f>E1_LST!B3</f>
        <v>EKONOMIA</v>
      </c>
      <c r="D6" s="269"/>
      <c r="E6" s="5" t="str">
        <f>E1_LST!B4</f>
        <v>I stopnia</v>
      </c>
      <c r="F6" s="181" t="s">
        <v>97</v>
      </c>
      <c r="G6" s="39" t="s">
        <v>346</v>
      </c>
      <c r="H6" s="181" t="s">
        <v>99</v>
      </c>
      <c r="I6" s="39">
        <v>4</v>
      </c>
      <c r="J6" s="6" t="s">
        <v>291</v>
      </c>
      <c r="K6" s="278" t="s">
        <v>100</v>
      </c>
      <c r="L6" s="278"/>
      <c r="M6" s="279" t="s">
        <v>101</v>
      </c>
      <c r="N6" s="279"/>
      <c r="O6" s="183" t="s">
        <v>102</v>
      </c>
      <c r="P6" s="280" t="s">
        <v>103</v>
      </c>
      <c r="Q6" s="281"/>
      <c r="R6" s="183">
        <f>E1_LST!G46</f>
        <v>90</v>
      </c>
    </row>
    <row r="7" spans="1:19" ht="10.15" customHeight="1" thickBot="1" x14ac:dyDescent="0.3">
      <c r="B7" s="7"/>
      <c r="C7" s="7"/>
      <c r="D7" s="7"/>
      <c r="E7" s="7"/>
      <c r="F7" s="7"/>
      <c r="G7" s="7"/>
      <c r="H7" s="7"/>
      <c r="I7" s="7"/>
      <c r="J7" s="7"/>
      <c r="K7" s="7"/>
      <c r="L7" s="7"/>
      <c r="M7" s="8"/>
      <c r="N7" s="7"/>
      <c r="O7" s="7"/>
      <c r="P7" s="7"/>
      <c r="Q7" s="7"/>
    </row>
    <row r="8" spans="1:19" ht="15" customHeight="1" x14ac:dyDescent="0.25">
      <c r="A8" s="262"/>
      <c r="B8" s="263"/>
      <c r="C8" s="263"/>
      <c r="D8" s="263"/>
      <c r="E8" s="263"/>
      <c r="F8" s="263"/>
      <c r="G8" s="263"/>
      <c r="H8" s="263"/>
      <c r="I8" s="263"/>
      <c r="J8" s="263"/>
      <c r="K8" s="263"/>
      <c r="L8" s="263"/>
      <c r="M8" s="263"/>
      <c r="N8" s="263"/>
      <c r="O8" s="263"/>
      <c r="P8" s="263"/>
      <c r="Q8" s="263"/>
      <c r="R8" s="264"/>
      <c r="S8" s="144"/>
    </row>
    <row r="9" spans="1:19" ht="30" customHeight="1" x14ac:dyDescent="0.25">
      <c r="A9" s="265" t="s">
        <v>104</v>
      </c>
      <c r="B9" s="266"/>
      <c r="C9" s="266"/>
      <c r="D9" s="266"/>
      <c r="E9" s="266"/>
      <c r="F9" s="266"/>
      <c r="G9" s="266"/>
      <c r="H9" s="266"/>
      <c r="I9" s="266"/>
      <c r="J9" s="266"/>
      <c r="K9" s="266"/>
      <c r="L9" s="266"/>
      <c r="M9" s="266"/>
      <c r="N9" s="266"/>
      <c r="O9" s="266"/>
      <c r="P9" s="266"/>
      <c r="Q9" s="266"/>
      <c r="R9" s="267"/>
    </row>
    <row r="10" spans="1:19" ht="15" customHeight="1" x14ac:dyDescent="0.25">
      <c r="A10" s="282" t="s">
        <v>444</v>
      </c>
      <c r="B10" s="283"/>
      <c r="C10" s="283"/>
      <c r="D10" s="283"/>
      <c r="E10" s="283"/>
      <c r="F10" s="283"/>
      <c r="G10" s="283"/>
      <c r="H10" s="283"/>
      <c r="I10" s="283"/>
      <c r="J10" s="283"/>
      <c r="K10" s="283"/>
      <c r="L10" s="283"/>
      <c r="M10" s="283"/>
      <c r="N10" s="283"/>
      <c r="O10" s="283"/>
      <c r="P10" s="283"/>
      <c r="Q10" s="283"/>
      <c r="R10" s="284"/>
    </row>
    <row r="11" spans="1:19" ht="100.15" customHeight="1" thickBot="1" x14ac:dyDescent="0.3">
      <c r="A11" s="285" t="s">
        <v>416</v>
      </c>
      <c r="B11" s="286"/>
      <c r="C11" s="286"/>
      <c r="D11" s="286"/>
      <c r="E11" s="286"/>
      <c r="F11" s="286"/>
      <c r="G11" s="286"/>
      <c r="H11" s="286"/>
      <c r="I11" s="286"/>
      <c r="J11" s="286"/>
      <c r="K11" s="286"/>
      <c r="L11" s="286"/>
      <c r="M11" s="286"/>
      <c r="N11" s="286"/>
      <c r="O11" s="286"/>
      <c r="P11" s="286"/>
      <c r="Q11" s="286"/>
      <c r="R11" s="287"/>
    </row>
    <row r="12" spans="1:19" ht="10.15" customHeight="1" thickBot="1" x14ac:dyDescent="0.3">
      <c r="A12" s="248"/>
      <c r="B12" s="248"/>
      <c r="C12" s="248"/>
      <c r="D12" s="248"/>
      <c r="E12" s="248"/>
      <c r="F12" s="248"/>
      <c r="G12" s="248"/>
      <c r="H12" s="248"/>
      <c r="I12" s="248"/>
      <c r="J12" s="248"/>
      <c r="K12" s="248"/>
      <c r="L12" s="248"/>
      <c r="M12" s="248"/>
      <c r="N12" s="248"/>
      <c r="O12" s="248"/>
      <c r="P12" s="248"/>
      <c r="Q12" s="248"/>
      <c r="R12" s="248"/>
    </row>
    <row r="13" spans="1:19" ht="15" customHeight="1" x14ac:dyDescent="0.25">
      <c r="A13" s="178"/>
      <c r="B13" s="179"/>
      <c r="C13" s="179"/>
      <c r="D13" s="179"/>
      <c r="E13" s="179"/>
      <c r="F13" s="179"/>
      <c r="G13" s="179"/>
      <c r="H13" s="179"/>
      <c r="I13" s="179"/>
      <c r="J13" s="179"/>
      <c r="K13" s="179"/>
      <c r="L13" s="179"/>
      <c r="M13" s="179"/>
      <c r="N13" s="179"/>
      <c r="O13" s="179"/>
      <c r="P13" s="179"/>
      <c r="Q13" s="179"/>
      <c r="R13" s="180"/>
      <c r="S13" s="144"/>
    </row>
    <row r="14" spans="1:19" ht="30" customHeight="1" x14ac:dyDescent="0.25">
      <c r="A14" s="265" t="s">
        <v>106</v>
      </c>
      <c r="B14" s="266"/>
      <c r="C14" s="266"/>
      <c r="D14" s="266"/>
      <c r="E14" s="266"/>
      <c r="F14" s="266"/>
      <c r="G14" s="266"/>
      <c r="H14" s="266"/>
      <c r="I14" s="266"/>
      <c r="J14" s="266"/>
      <c r="K14" s="266"/>
      <c r="L14" s="266"/>
      <c r="M14" s="266"/>
      <c r="N14" s="266"/>
      <c r="O14" s="266"/>
      <c r="P14" s="266"/>
      <c r="Q14" s="266"/>
      <c r="R14" s="267"/>
    </row>
    <row r="15" spans="1:19" s="147" customFormat="1" ht="15" customHeight="1" x14ac:dyDescent="0.25">
      <c r="A15" s="256" t="s">
        <v>199</v>
      </c>
      <c r="B15" s="257"/>
      <c r="C15" s="257"/>
      <c r="D15" s="257"/>
      <c r="E15" s="257"/>
      <c r="F15" s="257"/>
      <c r="G15" s="257"/>
      <c r="H15" s="257"/>
      <c r="I15" s="257"/>
      <c r="J15" s="257"/>
      <c r="K15" s="257"/>
      <c r="L15" s="257"/>
      <c r="M15" s="257"/>
      <c r="N15" s="257"/>
      <c r="O15" s="257"/>
      <c r="P15" s="257"/>
      <c r="Q15" s="257"/>
      <c r="R15" s="258"/>
    </row>
    <row r="16" spans="1:19" ht="48.75" customHeight="1" thickBot="1" x14ac:dyDescent="0.3">
      <c r="A16" s="259" t="s">
        <v>502</v>
      </c>
      <c r="B16" s="260"/>
      <c r="C16" s="260"/>
      <c r="D16" s="260"/>
      <c r="E16" s="260"/>
      <c r="F16" s="260"/>
      <c r="G16" s="260"/>
      <c r="H16" s="260"/>
      <c r="I16" s="260"/>
      <c r="J16" s="260"/>
      <c r="K16" s="260"/>
      <c r="L16" s="260"/>
      <c r="M16" s="260"/>
      <c r="N16" s="260"/>
      <c r="O16" s="260"/>
      <c r="P16" s="260"/>
      <c r="Q16" s="260"/>
      <c r="R16" s="261"/>
    </row>
    <row r="17" spans="1:19" ht="10.15" customHeight="1" thickBot="1" x14ac:dyDescent="0.3">
      <c r="A17" s="248"/>
      <c r="B17" s="248"/>
      <c r="C17" s="248"/>
      <c r="D17" s="248"/>
      <c r="E17" s="248"/>
      <c r="F17" s="248"/>
      <c r="G17" s="248"/>
      <c r="H17" s="248"/>
      <c r="I17" s="248"/>
      <c r="J17" s="248"/>
      <c r="K17" s="248"/>
      <c r="L17" s="248"/>
      <c r="M17" s="248"/>
      <c r="N17" s="248"/>
      <c r="O17" s="248"/>
      <c r="P17" s="248"/>
      <c r="Q17" s="248"/>
      <c r="R17" s="248"/>
    </row>
    <row r="18" spans="1:19" ht="15" customHeight="1" x14ac:dyDescent="0.25">
      <c r="A18" s="262"/>
      <c r="B18" s="263"/>
      <c r="C18" s="263"/>
      <c r="D18" s="263"/>
      <c r="E18" s="263"/>
      <c r="F18" s="263"/>
      <c r="G18" s="263"/>
      <c r="H18" s="263"/>
      <c r="I18" s="263"/>
      <c r="J18" s="263"/>
      <c r="K18" s="263"/>
      <c r="L18" s="263"/>
      <c r="M18" s="263"/>
      <c r="N18" s="263"/>
      <c r="O18" s="263"/>
      <c r="P18" s="263"/>
      <c r="Q18" s="263"/>
      <c r="R18" s="264"/>
      <c r="S18" s="144"/>
    </row>
    <row r="19" spans="1:19" ht="30" customHeight="1" x14ac:dyDescent="0.25">
      <c r="A19" s="265" t="s">
        <v>107</v>
      </c>
      <c r="B19" s="266"/>
      <c r="C19" s="266"/>
      <c r="D19" s="266"/>
      <c r="E19" s="266"/>
      <c r="F19" s="266"/>
      <c r="G19" s="266"/>
      <c r="H19" s="266"/>
      <c r="I19" s="266"/>
      <c r="J19" s="266"/>
      <c r="K19" s="266"/>
      <c r="L19" s="266"/>
      <c r="M19" s="266"/>
      <c r="N19" s="266"/>
      <c r="O19" s="266"/>
      <c r="P19" s="266"/>
      <c r="Q19" s="266"/>
      <c r="R19" s="267"/>
    </row>
    <row r="20" spans="1:19" ht="15" customHeight="1" x14ac:dyDescent="0.25">
      <c r="A20" s="256" t="s">
        <v>445</v>
      </c>
      <c r="B20" s="257"/>
      <c r="C20" s="257"/>
      <c r="D20" s="257"/>
      <c r="E20" s="257"/>
      <c r="F20" s="257"/>
      <c r="G20" s="257"/>
      <c r="H20" s="257"/>
      <c r="I20" s="257"/>
      <c r="J20" s="257"/>
      <c r="K20" s="257"/>
      <c r="L20" s="257"/>
      <c r="M20" s="257"/>
      <c r="N20" s="257"/>
      <c r="O20" s="257"/>
      <c r="P20" s="257"/>
      <c r="Q20" s="257"/>
      <c r="R20" s="258"/>
    </row>
    <row r="21" spans="1:19" ht="40.15" customHeight="1" x14ac:dyDescent="0.25">
      <c r="A21" s="467" t="s">
        <v>455</v>
      </c>
      <c r="B21" s="250"/>
      <c r="C21" s="250"/>
      <c r="D21" s="250"/>
      <c r="E21" s="251"/>
      <c r="F21" s="468" t="s">
        <v>456</v>
      </c>
      <c r="G21" s="253"/>
      <c r="H21" s="253"/>
      <c r="I21" s="253"/>
      <c r="J21" s="253"/>
      <c r="K21" s="255"/>
      <c r="L21" s="468" t="s">
        <v>457</v>
      </c>
      <c r="M21" s="253"/>
      <c r="N21" s="253"/>
      <c r="O21" s="253"/>
      <c r="P21" s="253"/>
      <c r="Q21" s="253"/>
      <c r="R21" s="254"/>
    </row>
    <row r="22" spans="1:19" ht="185.25" customHeight="1" thickBot="1" x14ac:dyDescent="0.3">
      <c r="A22" s="288" t="s">
        <v>501</v>
      </c>
      <c r="B22" s="289"/>
      <c r="C22" s="289"/>
      <c r="D22" s="289"/>
      <c r="E22" s="289"/>
      <c r="F22" s="289" t="s">
        <v>417</v>
      </c>
      <c r="G22" s="289"/>
      <c r="H22" s="289"/>
      <c r="I22" s="289"/>
      <c r="J22" s="289"/>
      <c r="K22" s="289"/>
      <c r="L22" s="289" t="s">
        <v>418</v>
      </c>
      <c r="M22" s="289"/>
      <c r="N22" s="289"/>
      <c r="O22" s="289"/>
      <c r="P22" s="289"/>
      <c r="Q22" s="289"/>
      <c r="R22" s="290"/>
    </row>
    <row r="23" spans="1:19" ht="10.15" customHeight="1" thickBot="1" x14ac:dyDescent="0.3">
      <c r="A23" s="248"/>
      <c r="B23" s="248"/>
      <c r="C23" s="248"/>
      <c r="D23" s="248"/>
      <c r="E23" s="248"/>
      <c r="F23" s="248"/>
      <c r="G23" s="248"/>
      <c r="H23" s="248"/>
      <c r="I23" s="248"/>
      <c r="J23" s="248"/>
      <c r="K23" s="248"/>
      <c r="L23" s="248"/>
      <c r="M23" s="248"/>
      <c r="N23" s="248"/>
      <c r="O23" s="248"/>
      <c r="P23" s="248"/>
      <c r="Q23" s="248"/>
      <c r="R23" s="248"/>
    </row>
    <row r="24" spans="1:19" ht="15" customHeight="1" x14ac:dyDescent="0.25">
      <c r="A24" s="35"/>
      <c r="B24" s="36"/>
      <c r="C24" s="36"/>
      <c r="D24" s="36"/>
      <c r="E24" s="36"/>
      <c r="F24" s="36"/>
      <c r="G24" s="36"/>
      <c r="H24" s="36"/>
      <c r="I24" s="36"/>
      <c r="J24" s="36"/>
      <c r="K24" s="36"/>
      <c r="L24" s="36"/>
      <c r="M24" s="36"/>
      <c r="N24" s="36"/>
      <c r="O24" s="36"/>
      <c r="P24" s="36"/>
      <c r="Q24" s="36"/>
      <c r="R24" s="37"/>
    </row>
    <row r="25" spans="1:19" ht="20.100000000000001" customHeight="1" x14ac:dyDescent="0.25">
      <c r="A25" s="210" t="s">
        <v>109</v>
      </c>
      <c r="B25" s="211"/>
      <c r="C25" s="211"/>
      <c r="D25" s="211"/>
      <c r="E25" s="211"/>
      <c r="F25" s="211"/>
      <c r="G25" s="211"/>
      <c r="H25" s="211"/>
      <c r="I25" s="211"/>
      <c r="J25" s="211"/>
      <c r="K25" s="211"/>
      <c r="L25" s="211"/>
      <c r="M25" s="211"/>
      <c r="N25" s="211"/>
      <c r="O25" s="211"/>
      <c r="P25" s="211"/>
      <c r="Q25" s="211"/>
      <c r="R25" s="212"/>
    </row>
    <row r="26" spans="1:19" ht="25.15" customHeight="1" x14ac:dyDescent="0.25">
      <c r="A26" s="26" t="s">
        <v>110</v>
      </c>
      <c r="B26" s="213" t="str">
        <f>E1_LST!B46</f>
        <v>Moduł E1/8</v>
      </c>
      <c r="C26" s="214"/>
      <c r="D26" s="32" t="str">
        <f>E1_LST!B47</f>
        <v>Kurs 8.1.</v>
      </c>
      <c r="E26" s="105" t="str">
        <f>E1_LST!B46</f>
        <v>Moduł E1/8</v>
      </c>
      <c r="F26" s="221" t="str">
        <f>E1_LST!B48</f>
        <v>Kurs 8.2.</v>
      </c>
      <c r="G26" s="222"/>
      <c r="H26" s="229" t="str">
        <f>E1_LST!B46</f>
        <v>Moduł E1/8</v>
      </c>
      <c r="I26" s="230"/>
      <c r="J26" s="33" t="str">
        <f>E1_LST!B49</f>
        <v>Kurs 8.3.</v>
      </c>
      <c r="K26" s="237" t="str">
        <f>E1_LST!B46</f>
        <v>Moduł E1/8</v>
      </c>
      <c r="L26" s="238"/>
      <c r="M26" s="237" t="str">
        <f>E1_LST!B50</f>
        <v>Kurs 8.4.</v>
      </c>
      <c r="N26" s="238"/>
      <c r="O26" s="239"/>
      <c r="P26" s="240"/>
      <c r="Q26" s="239"/>
      <c r="R26" s="241"/>
    </row>
    <row r="27" spans="1:19" s="106" customFormat="1" ht="59.25" customHeight="1" x14ac:dyDescent="0.25">
      <c r="A27" s="26" t="s">
        <v>111</v>
      </c>
      <c r="B27" s="218" t="str">
        <f>E1_LST!C47</f>
        <v>Rachunkowość</v>
      </c>
      <c r="C27" s="219"/>
      <c r="D27" s="220"/>
      <c r="E27" s="223" t="str">
        <f>E1_LST!C48</f>
        <v>Finanse przedsiębiorstw</v>
      </c>
      <c r="F27" s="224"/>
      <c r="G27" s="225"/>
      <c r="H27" s="231" t="str">
        <f>E1_LST!C49</f>
        <v xml:space="preserve">Analiza finansowa - warsztaty </v>
      </c>
      <c r="I27" s="232"/>
      <c r="J27" s="233"/>
      <c r="K27" s="242" t="str">
        <f>E1_LST!C50</f>
        <v>Strategie podatkowe</v>
      </c>
      <c r="L27" s="243"/>
      <c r="M27" s="243"/>
      <c r="N27" s="244"/>
      <c r="O27" s="245"/>
      <c r="P27" s="246"/>
      <c r="Q27" s="246"/>
      <c r="R27" s="247"/>
    </row>
    <row r="28" spans="1:19" s="106" customFormat="1" ht="30" customHeight="1" thickBot="1" x14ac:dyDescent="0.3">
      <c r="A28" s="38" t="s">
        <v>112</v>
      </c>
      <c r="B28" s="215">
        <f>E1_LST!D47</f>
        <v>6</v>
      </c>
      <c r="C28" s="216"/>
      <c r="D28" s="217"/>
      <c r="E28" s="226">
        <f>E1_LST!D48</f>
        <v>6</v>
      </c>
      <c r="F28" s="227"/>
      <c r="G28" s="228"/>
      <c r="H28" s="234">
        <f>E1_LST!D49</f>
        <v>4</v>
      </c>
      <c r="I28" s="235"/>
      <c r="J28" s="236"/>
      <c r="K28" s="270">
        <f>E1_LST!D50</f>
        <v>2</v>
      </c>
      <c r="L28" s="271"/>
      <c r="M28" s="271"/>
      <c r="N28" s="272"/>
      <c r="O28" s="273"/>
      <c r="P28" s="274"/>
      <c r="Q28" s="274"/>
      <c r="R28" s="275"/>
    </row>
    <row r="29" spans="1:19" s="106" customFormat="1" ht="34.5" hidden="1" customHeight="1" thickBot="1" x14ac:dyDescent="0.3">
      <c r="A29" s="148"/>
      <c r="B29" s="149"/>
      <c r="C29" s="150" t="s">
        <v>452</v>
      </c>
      <c r="D29" s="151"/>
      <c r="E29" s="152"/>
      <c r="F29" s="153" t="s">
        <v>452</v>
      </c>
      <c r="G29" s="154"/>
      <c r="H29" s="155"/>
      <c r="I29" s="166" t="s">
        <v>452</v>
      </c>
      <c r="J29" s="157"/>
      <c r="K29" s="158"/>
      <c r="L29" s="167" t="s">
        <v>452</v>
      </c>
      <c r="M29" s="160"/>
      <c r="N29" s="161"/>
      <c r="O29" s="162"/>
      <c r="P29" s="168"/>
      <c r="Q29" s="164"/>
      <c r="R29" s="165"/>
    </row>
    <row r="30" spans="1:19" x14ac:dyDescent="0.25">
      <c r="A30" s="106"/>
      <c r="B30" s="106"/>
      <c r="C30" s="106"/>
      <c r="D30" s="106"/>
      <c r="E30" s="106"/>
      <c r="F30" s="106"/>
      <c r="G30" s="106"/>
      <c r="H30" s="106"/>
      <c r="I30" s="106"/>
      <c r="J30" s="106"/>
      <c r="K30" s="106"/>
      <c r="L30" s="106"/>
      <c r="M30" s="106"/>
      <c r="N30" s="106"/>
      <c r="O30" s="106"/>
      <c r="P30" s="106"/>
      <c r="Q30" s="106"/>
      <c r="R30" s="106"/>
    </row>
  </sheetData>
  <sheetProtection algorithmName="SHA-512" hashValue="2AN5WT9X/y5tTJK+4W/pfPQlruuNB+AIJ3MFs/OQGdGlHEUk0r6phdELqhyrW7N2QXe+CFMNUBNa9AgAM0rZmQ==" saltValue="kQyA8xUDEjo+G/Sbu2MQjw==" spinCount="100000" sheet="1" objects="1" scenarios="1"/>
  <customSheetViews>
    <customSheetView guid="{2B25EEF0-7897-445A-813D-5229DF00C686}" scale="85" showGridLines="0" fitToPage="1" topLeftCell="A7">
      <selection activeCell="L22" sqref="L22:R22"/>
      <pageMargins left="0.70866141732283472" right="0.70866141732283472" top="0.74803149606299213" bottom="0.74803149606299213" header="0.31496062992125984" footer="0.31496062992125984"/>
      <printOptions horizontalCentered="1"/>
      <pageSetup paperSize="9" scale="53" orientation="landscape" r:id="rId1"/>
      <headerFooter>
        <oddHeader>&amp;C&amp;"Century Gothic,Pogrubiony"&amp;12&amp;K05-047KARTA MODUŁU&amp;R&amp;G</oddHeader>
      </headerFooter>
    </customSheetView>
  </customSheetViews>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1F00-000000000000}">
      <formula1>20</formula1>
      <formula2>1200</formula2>
    </dataValidation>
    <dataValidation type="list" allowBlank="1" showInputMessage="1" showErrorMessage="1" sqref="K6:L6" xr:uid="{00000000-0002-0000-1F00-000001000000}">
      <formula1>STATUS</formula1>
    </dataValidation>
  </dataValidations>
  <hyperlinks>
    <hyperlink ref="F29" r:id="rId2" xr:uid="{09281B2B-BFDF-41A3-8D9B-3AC5CAE8FDF2}"/>
    <hyperlink ref="L29" r:id="rId3" xr:uid="{733C30DE-F9F8-4C6B-A316-0AD239B4D72B}"/>
    <hyperlink ref="C29" r:id="rId4" xr:uid="{38DD0001-7E5C-46F7-A52C-664D0D21C86D}"/>
    <hyperlink ref="I29" r:id="rId5" xr:uid="{66118FE0-7A67-4DB8-97D8-5E1344058ABC}"/>
  </hyperlinks>
  <printOptions horizontalCentered="1"/>
  <pageMargins left="0.70866141732283472" right="0.70866141732283472" top="0.74803149606299213" bottom="0.74803149606299213" header="0.31496062992125984" footer="0.31496062992125984"/>
  <pageSetup paperSize="9" scale="53" orientation="landscape" r:id="rId6"/>
  <headerFooter>
    <oddHeader>&amp;C&amp;"Century Gothic,Pogrubiony"&amp;12&amp;K05-047KARTA MODUŁU&amp;R&amp;G</oddHeader>
  </headerFooter>
  <drawing r:id="rId7"/>
  <legacyDrawingHF r:id="rId8"/>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34">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E1_LST!B46</f>
        <v>Moduł E1/8</v>
      </c>
      <c r="B3" s="374"/>
      <c r="C3" s="374"/>
      <c r="D3" s="378" t="str">
        <f>E1_LST!C46</f>
        <v>Finanse i rachunkowość</v>
      </c>
      <c r="E3" s="379"/>
      <c r="F3" s="379"/>
      <c r="G3" s="379"/>
      <c r="H3" s="379"/>
      <c r="I3" s="380"/>
      <c r="J3" s="2"/>
      <c r="K3" s="2"/>
      <c r="L3" s="3"/>
      <c r="M3" s="3"/>
      <c r="N3" s="3"/>
      <c r="O3" s="3"/>
      <c r="P3" s="3"/>
      <c r="Q3" s="3"/>
      <c r="R3" s="3"/>
    </row>
    <row r="4" spans="1:19" ht="18.75" thickBot="1" x14ac:dyDescent="0.3">
      <c r="A4" s="440" t="s">
        <v>110</v>
      </c>
      <c r="B4" s="440"/>
      <c r="C4" s="440"/>
      <c r="D4" s="375" t="str">
        <f>E1_LST!B47</f>
        <v>Kurs 8.1.</v>
      </c>
      <c r="E4" s="376"/>
      <c r="F4" s="376"/>
      <c r="G4" s="376"/>
      <c r="H4" s="376"/>
      <c r="I4" s="377"/>
      <c r="J4" s="2"/>
      <c r="K4" s="2"/>
      <c r="L4" s="3"/>
      <c r="M4" s="3"/>
      <c r="N4" s="3"/>
      <c r="O4" s="3"/>
      <c r="P4" s="3"/>
      <c r="Q4" s="3"/>
      <c r="R4" s="3"/>
    </row>
    <row r="5" spans="1:19" ht="23.25" thickBot="1" x14ac:dyDescent="0.3">
      <c r="A5" s="441" t="s">
        <v>111</v>
      </c>
      <c r="B5" s="441"/>
      <c r="C5" s="441"/>
      <c r="D5" s="442" t="str">
        <f>E1_LST!C47</f>
        <v>Rachunkowość</v>
      </c>
      <c r="E5" s="442"/>
      <c r="F5" s="442"/>
      <c r="G5" s="442"/>
      <c r="H5" s="442"/>
      <c r="I5" s="442"/>
      <c r="J5" s="442"/>
      <c r="K5" s="442"/>
      <c r="L5" s="443" t="s">
        <v>94</v>
      </c>
      <c r="M5" s="443"/>
      <c r="N5" s="43">
        <f>E1_LST!D47</f>
        <v>6</v>
      </c>
      <c r="O5" s="443" t="s">
        <v>95</v>
      </c>
      <c r="P5" s="443"/>
      <c r="Q5" s="452" t="str">
        <f>E1_LST!F46</f>
        <v>dr D. Majewska-Bielecka</v>
      </c>
      <c r="R5" s="452"/>
      <c r="S5" s="452"/>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(8)'!G6</f>
        <v>II</v>
      </c>
      <c r="H7" s="182" t="s">
        <v>99</v>
      </c>
      <c r="I7" s="39">
        <f>'M (8)'!I6</f>
        <v>4</v>
      </c>
      <c r="J7" s="280" t="s">
        <v>384</v>
      </c>
      <c r="K7" s="281"/>
      <c r="L7" s="382" t="s">
        <v>100</v>
      </c>
      <c r="M7" s="383"/>
      <c r="N7" s="6" t="s">
        <v>101</v>
      </c>
      <c r="O7" s="452" t="s">
        <v>102</v>
      </c>
      <c r="P7" s="452"/>
      <c r="Q7" s="453" t="s">
        <v>103</v>
      </c>
      <c r="R7" s="453"/>
      <c r="S7" s="44">
        <f>E1_LST!G47</f>
        <v>26</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643</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301</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644</v>
      </c>
      <c r="C19" s="316"/>
      <c r="D19" s="316"/>
      <c r="E19" s="316"/>
      <c r="F19" s="316"/>
      <c r="G19" s="316"/>
      <c r="H19" s="316"/>
      <c r="I19" s="316"/>
      <c r="J19" s="316"/>
      <c r="K19" s="316"/>
      <c r="L19" s="316"/>
      <c r="M19" s="317"/>
      <c r="N19" s="349" t="s">
        <v>303</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hidden="1"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hidden="1"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645</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t="s">
        <v>309</v>
      </c>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t="s">
        <v>646</v>
      </c>
      <c r="C39" s="316"/>
      <c r="D39" s="316"/>
      <c r="E39" s="316"/>
      <c r="F39" s="316"/>
      <c r="G39" s="316"/>
      <c r="H39" s="316"/>
      <c r="I39" s="316"/>
      <c r="J39" s="316"/>
      <c r="K39" s="316"/>
      <c r="L39" s="316"/>
      <c r="M39" s="317"/>
      <c r="N39" s="349" t="s">
        <v>310</v>
      </c>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t="s">
        <v>320</v>
      </c>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thickBot="1" x14ac:dyDescent="0.3">
      <c r="A43" s="448"/>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8"/>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8"/>
      <c r="B45" s="318"/>
      <c r="C45" s="319"/>
      <c r="D45" s="319"/>
      <c r="E45" s="319"/>
      <c r="F45" s="319"/>
      <c r="G45" s="319"/>
      <c r="H45" s="319"/>
      <c r="I45" s="319"/>
      <c r="J45" s="319"/>
      <c r="K45" s="319"/>
      <c r="L45" s="319"/>
      <c r="M45" s="320"/>
      <c r="N45" s="352"/>
      <c r="O45" s="353"/>
      <c r="P45" s="353"/>
      <c r="Q45" s="353"/>
      <c r="R45" s="353"/>
      <c r="S45" s="354"/>
    </row>
    <row r="46" spans="1:19" ht="15" hidden="1" customHeight="1" x14ac:dyDescent="0.25">
      <c r="A46" s="448"/>
      <c r="B46" s="318"/>
      <c r="C46" s="319"/>
      <c r="D46" s="319"/>
      <c r="E46" s="319"/>
      <c r="F46" s="319"/>
      <c r="G46" s="319"/>
      <c r="H46" s="319"/>
      <c r="I46" s="319"/>
      <c r="J46" s="319"/>
      <c r="K46" s="319"/>
      <c r="L46" s="319"/>
      <c r="M46" s="320"/>
      <c r="N46" s="352"/>
      <c r="O46" s="353"/>
      <c r="P46" s="353"/>
      <c r="Q46" s="353"/>
      <c r="R46" s="353"/>
      <c r="S46" s="354"/>
    </row>
    <row r="47" spans="1:19" ht="15" hidden="1"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hidden="1"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8"/>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8"/>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4" t="s">
        <v>462</v>
      </c>
      <c r="B54" s="387" t="s">
        <v>647</v>
      </c>
      <c r="C54" s="388"/>
      <c r="D54" s="388"/>
      <c r="E54" s="388"/>
      <c r="F54" s="388"/>
      <c r="G54" s="388"/>
      <c r="H54" s="388"/>
      <c r="I54" s="388"/>
      <c r="J54" s="388"/>
      <c r="K54" s="388"/>
      <c r="L54" s="388"/>
      <c r="M54" s="389"/>
      <c r="N54" s="355" t="s">
        <v>322</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331</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332</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c r="C59" s="316"/>
      <c r="D59" s="316"/>
      <c r="E59" s="316"/>
      <c r="F59" s="316"/>
      <c r="G59" s="316"/>
      <c r="H59" s="316"/>
      <c r="I59" s="316"/>
      <c r="J59" s="316"/>
      <c r="K59" s="316"/>
      <c r="L59" s="316"/>
      <c r="M59" s="317"/>
      <c r="N59" s="349"/>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thickBot="1" x14ac:dyDescent="0.3">
      <c r="A68" s="446"/>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E1_LST!G47</f>
        <v>26</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26</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12</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v>12</v>
      </c>
      <c r="H74" s="328"/>
      <c r="I74" s="329"/>
      <c r="J74" s="367"/>
      <c r="K74" s="337"/>
      <c r="L74" s="312" t="s">
        <v>155</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158</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174</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177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157</v>
      </c>
      <c r="M83" s="313"/>
      <c r="N83" s="313"/>
      <c r="O83" s="313"/>
      <c r="P83" s="313"/>
      <c r="Q83" s="313"/>
      <c r="R83" s="313"/>
      <c r="S83" s="314"/>
    </row>
    <row r="84" spans="1:19" ht="15" customHeight="1" x14ac:dyDescent="0.25">
      <c r="A84" s="339"/>
      <c r="B84" s="305" t="s">
        <v>136</v>
      </c>
      <c r="C84" s="306"/>
      <c r="D84" s="306"/>
      <c r="E84" s="306"/>
      <c r="F84" s="307"/>
      <c r="G84" s="343">
        <f>E1_LST!H47</f>
        <v>124</v>
      </c>
      <c r="H84" s="344"/>
      <c r="I84" s="345"/>
      <c r="J84" s="367"/>
      <c r="K84" s="337"/>
      <c r="L84" s="312" t="s">
        <v>150</v>
      </c>
      <c r="M84" s="313"/>
      <c r="N84" s="313"/>
      <c r="O84" s="313"/>
      <c r="P84" s="313"/>
      <c r="Q84" s="313"/>
      <c r="R84" s="313"/>
      <c r="S84" s="314"/>
    </row>
    <row r="85" spans="1:19" ht="15" customHeight="1" x14ac:dyDescent="0.25">
      <c r="A85" s="339"/>
      <c r="B85" s="340" t="s">
        <v>206</v>
      </c>
      <c r="C85" s="341"/>
      <c r="D85" s="341"/>
      <c r="E85" s="341"/>
      <c r="F85" s="342"/>
      <c r="G85" s="330">
        <f>SUM(G84,G71)</f>
        <v>150</v>
      </c>
      <c r="H85" s="331"/>
      <c r="I85" s="332"/>
      <c r="J85" s="419"/>
      <c r="K85" s="338"/>
      <c r="L85" s="312" t="s">
        <v>168</v>
      </c>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E1_LST!E47</f>
        <v>egzamin</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149</v>
      </c>
      <c r="C90" s="408"/>
      <c r="D90" s="408"/>
      <c r="E90" s="409"/>
      <c r="F90" s="410">
        <v>90</v>
      </c>
      <c r="G90" s="411"/>
      <c r="H90" s="411"/>
      <c r="I90" s="412"/>
      <c r="J90" s="431"/>
      <c r="K90" s="438"/>
      <c r="L90" s="324" t="s">
        <v>293</v>
      </c>
      <c r="M90" s="325"/>
      <c r="N90" s="325"/>
      <c r="O90" s="325"/>
      <c r="P90" s="325"/>
      <c r="Q90" s="325"/>
      <c r="R90" s="325"/>
      <c r="S90" s="326"/>
    </row>
    <row r="91" spans="1:19" ht="15" customHeight="1" x14ac:dyDescent="0.25">
      <c r="A91" s="427"/>
      <c r="B91" s="407" t="s">
        <v>170</v>
      </c>
      <c r="C91" s="408"/>
      <c r="D91" s="408"/>
      <c r="E91" s="409"/>
      <c r="F91" s="410">
        <v>10</v>
      </c>
      <c r="G91" s="411"/>
      <c r="H91" s="411"/>
      <c r="I91" s="412"/>
      <c r="J91" s="431"/>
      <c r="K91" s="438"/>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112.5" customHeight="1" x14ac:dyDescent="0.25">
      <c r="A98" s="420"/>
      <c r="B98" s="390" t="s">
        <v>503</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77.099999999999994" customHeight="1" x14ac:dyDescent="0.25">
      <c r="A100" s="420"/>
      <c r="B100" s="390" t="s">
        <v>504</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63.75" customHeight="1" x14ac:dyDescent="0.25">
      <c r="A102" s="420"/>
      <c r="B102" s="390" t="s">
        <v>505</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QryeKIioH736mVsUXFy1F4EuUVS7jFUfWgVMI7lAMwM4mGpUk4RbxKXd2lnJLdB1y/2gV934klwZjJqquX0kNA==" saltValue="88GHw6a47tyjEwZ+vFIFJQ==" spinCount="100000" sheet="1" objects="1" scenarios="1"/>
  <customSheetViews>
    <customSheetView guid="{2B25EEF0-7897-445A-813D-5229DF00C686}" scale="85" fitToPage="1" hiddenRows="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Gothic,Pogrubiony"&amp;12&amp;K05-048KARTA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2000-000000000000}">
      <formula1>PRAC_STUD</formula1>
    </dataValidation>
    <dataValidation type="list" allowBlank="1" showInputMessage="1" showErrorMessage="1" sqref="L72:L79" xr:uid="{00000000-0002-0000-2000-000001000000}">
      <formula1>METODY</formula1>
    </dataValidation>
    <dataValidation type="list" allowBlank="1" showInputMessage="1" showErrorMessage="1" sqref="L7" xr:uid="{00000000-0002-0000-2000-000002000000}">
      <formula1>STATUS</formula1>
    </dataValidation>
    <dataValidation type="list" allowBlank="1" showInputMessage="1" showErrorMessage="1" sqref="B90:E94" xr:uid="{00000000-0002-0000-2000-000003000000}">
      <formula1>ZAL</formula1>
    </dataValidation>
    <dataValidation type="list" allowBlank="1" showInputMessage="1" showErrorMessage="1" sqref="N54:S68" xr:uid="{00000000-0002-0000-2000-000004000000}">
      <formula1>KEK_E1</formula1>
    </dataValidation>
    <dataValidation type="list" allowBlank="1" showInputMessage="1" showErrorMessage="1" sqref="N34:S53" xr:uid="{00000000-0002-0000-2000-000005000000}">
      <formula1>KEU_E1</formula1>
    </dataValidation>
    <dataValidation type="list" allowBlank="1" showInputMessage="1" showErrorMessage="1" sqref="N14:S33" xr:uid="{00000000-0002-0000-2000-000006000000}">
      <formula1>KEW_E1</formula1>
    </dataValidation>
  </dataValidations>
  <hyperlinks>
    <hyperlink ref="O13" r:id="rId2" xr:uid="{801B0108-43D8-41FD-90EB-60C0F9FEF402}"/>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Gothic,Pogrubiony"&amp;12&amp;K05-048KARTA KURSU&amp;R&amp;G</oddHeader>
  </headerFooter>
  <rowBreaks count="1" manualBreakCount="1">
    <brk id="68" max="16383" man="1"/>
  </rowBreaks>
  <drawing r:id="rId4"/>
  <legacyDrawingHF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35">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E1_LST!B46</f>
        <v>Moduł E1/8</v>
      </c>
      <c r="B3" s="374"/>
      <c r="C3" s="374"/>
      <c r="D3" s="378" t="str">
        <f>E1_LST!C46</f>
        <v>Finanse i rachunkowość</v>
      </c>
      <c r="E3" s="379"/>
      <c r="F3" s="379"/>
      <c r="G3" s="379"/>
      <c r="H3" s="379"/>
      <c r="I3" s="380"/>
      <c r="J3" s="2"/>
      <c r="K3" s="2"/>
      <c r="L3" s="3"/>
      <c r="M3" s="3"/>
      <c r="N3" s="3"/>
      <c r="O3" s="3"/>
      <c r="P3" s="3"/>
      <c r="Q3" s="3"/>
      <c r="R3" s="3"/>
    </row>
    <row r="4" spans="1:19" ht="18.75" thickBot="1" x14ac:dyDescent="0.3">
      <c r="A4" s="440" t="s">
        <v>110</v>
      </c>
      <c r="B4" s="440"/>
      <c r="C4" s="440"/>
      <c r="D4" s="375" t="str">
        <f>E1_LST!B48</f>
        <v>Kurs 8.2.</v>
      </c>
      <c r="E4" s="376"/>
      <c r="F4" s="376"/>
      <c r="G4" s="376"/>
      <c r="H4" s="376"/>
      <c r="I4" s="377"/>
      <c r="J4" s="2"/>
      <c r="K4" s="2"/>
      <c r="L4" s="3"/>
      <c r="M4" s="3"/>
      <c r="N4" s="3"/>
      <c r="O4" s="3"/>
      <c r="P4" s="3"/>
      <c r="Q4" s="3"/>
      <c r="R4" s="3"/>
    </row>
    <row r="5" spans="1:19" ht="23.25" thickBot="1" x14ac:dyDescent="0.3">
      <c r="A5" s="441" t="s">
        <v>111</v>
      </c>
      <c r="B5" s="441"/>
      <c r="C5" s="441"/>
      <c r="D5" s="442" t="str">
        <f>E1_LST!C48</f>
        <v>Finanse przedsiębiorstw</v>
      </c>
      <c r="E5" s="442"/>
      <c r="F5" s="442"/>
      <c r="G5" s="442"/>
      <c r="H5" s="442"/>
      <c r="I5" s="442"/>
      <c r="J5" s="442"/>
      <c r="K5" s="442"/>
      <c r="L5" s="443" t="s">
        <v>94</v>
      </c>
      <c r="M5" s="443"/>
      <c r="N5" s="43">
        <f>E1_LST!D48</f>
        <v>6</v>
      </c>
      <c r="O5" s="443" t="s">
        <v>95</v>
      </c>
      <c r="P5" s="443"/>
      <c r="Q5" s="452" t="str">
        <f>E1_LST!F46</f>
        <v>dr D. Majewska-Bielecka</v>
      </c>
      <c r="R5" s="452"/>
      <c r="S5" s="452"/>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(8)'!G6</f>
        <v>II</v>
      </c>
      <c r="H7" s="182" t="s">
        <v>99</v>
      </c>
      <c r="I7" s="39">
        <f>'M (8)'!I6</f>
        <v>4</v>
      </c>
      <c r="J7" s="280" t="s">
        <v>384</v>
      </c>
      <c r="K7" s="281"/>
      <c r="L7" s="382" t="s">
        <v>100</v>
      </c>
      <c r="M7" s="383"/>
      <c r="N7" s="6" t="s">
        <v>101</v>
      </c>
      <c r="O7" s="452" t="s">
        <v>102</v>
      </c>
      <c r="P7" s="452"/>
      <c r="Q7" s="453" t="s">
        <v>103</v>
      </c>
      <c r="R7" s="453"/>
      <c r="S7" s="44">
        <f>E1_LST!G48</f>
        <v>26</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745</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648</v>
      </c>
      <c r="C19" s="316"/>
      <c r="D19" s="316"/>
      <c r="E19" s="316"/>
      <c r="F19" s="316"/>
      <c r="G19" s="316"/>
      <c r="H19" s="316"/>
      <c r="I19" s="316"/>
      <c r="J19" s="316"/>
      <c r="K19" s="316"/>
      <c r="L19" s="316"/>
      <c r="M19" s="317"/>
      <c r="N19" s="349" t="s">
        <v>298</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301</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649</v>
      </c>
      <c r="C24" s="316"/>
      <c r="D24" s="316"/>
      <c r="E24" s="316"/>
      <c r="F24" s="316"/>
      <c r="G24" s="316"/>
      <c r="H24" s="316"/>
      <c r="I24" s="316"/>
      <c r="J24" s="316"/>
      <c r="K24" s="316"/>
      <c r="L24" s="316"/>
      <c r="M24" s="317"/>
      <c r="N24" s="349" t="s">
        <v>295</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t="s">
        <v>298</v>
      </c>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customHeight="1" x14ac:dyDescent="0.25">
      <c r="A29" s="339"/>
      <c r="B29" s="315" t="s">
        <v>650</v>
      </c>
      <c r="C29" s="316"/>
      <c r="D29" s="316"/>
      <c r="E29" s="316"/>
      <c r="F29" s="316"/>
      <c r="G29" s="316"/>
      <c r="H29" s="316"/>
      <c r="I29" s="316"/>
      <c r="J29" s="316"/>
      <c r="K29" s="316"/>
      <c r="L29" s="316"/>
      <c r="M29" s="317"/>
      <c r="N29" s="349" t="s">
        <v>295</v>
      </c>
      <c r="O29" s="350"/>
      <c r="P29" s="350"/>
      <c r="Q29" s="350"/>
      <c r="R29" s="350"/>
      <c r="S29" s="351"/>
    </row>
    <row r="30" spans="1:19" ht="15" customHeight="1" x14ac:dyDescent="0.25">
      <c r="A30" s="339"/>
      <c r="B30" s="318"/>
      <c r="C30" s="319"/>
      <c r="D30" s="319"/>
      <c r="E30" s="319"/>
      <c r="F30" s="319"/>
      <c r="G30" s="319"/>
      <c r="H30" s="319"/>
      <c r="I30" s="319"/>
      <c r="J30" s="319"/>
      <c r="K30" s="319"/>
      <c r="L30" s="319"/>
      <c r="M30" s="320"/>
      <c r="N30" s="352" t="s">
        <v>298</v>
      </c>
      <c r="O30" s="353"/>
      <c r="P30" s="353"/>
      <c r="Q30" s="353"/>
      <c r="R30" s="353"/>
      <c r="S30" s="354"/>
    </row>
    <row r="31" spans="1:19" ht="15"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651</v>
      </c>
      <c r="C34" s="388"/>
      <c r="D34" s="388"/>
      <c r="E34" s="388"/>
      <c r="F34" s="388"/>
      <c r="G34" s="388"/>
      <c r="H34" s="388"/>
      <c r="I34" s="388"/>
      <c r="J34" s="388"/>
      <c r="K34" s="388"/>
      <c r="L34" s="388"/>
      <c r="M34" s="389"/>
      <c r="N34" s="355" t="s">
        <v>309</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t="s">
        <v>310</v>
      </c>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t="s">
        <v>320</v>
      </c>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t="s">
        <v>652</v>
      </c>
      <c r="C39" s="316"/>
      <c r="D39" s="316"/>
      <c r="E39" s="316"/>
      <c r="F39" s="316"/>
      <c r="G39" s="316"/>
      <c r="H39" s="316"/>
      <c r="I39" s="316"/>
      <c r="J39" s="316"/>
      <c r="K39" s="316"/>
      <c r="L39" s="316"/>
      <c r="M39" s="317"/>
      <c r="N39" s="349" t="s">
        <v>309</v>
      </c>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t="s">
        <v>310</v>
      </c>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t="s">
        <v>320</v>
      </c>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8"/>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8"/>
      <c r="B44" s="315" t="s">
        <v>653</v>
      </c>
      <c r="C44" s="316"/>
      <c r="D44" s="316"/>
      <c r="E44" s="316"/>
      <c r="F44" s="316"/>
      <c r="G44" s="316"/>
      <c r="H44" s="316"/>
      <c r="I44" s="316"/>
      <c r="J44" s="316"/>
      <c r="K44" s="316"/>
      <c r="L44" s="316"/>
      <c r="M44" s="317"/>
      <c r="N44" s="349" t="s">
        <v>309</v>
      </c>
      <c r="O44" s="350"/>
      <c r="P44" s="350"/>
      <c r="Q44" s="350"/>
      <c r="R44" s="350"/>
      <c r="S44" s="351"/>
    </row>
    <row r="45" spans="1:19" ht="15" customHeight="1" x14ac:dyDescent="0.25">
      <c r="A45" s="448"/>
      <c r="B45" s="318"/>
      <c r="C45" s="319"/>
      <c r="D45" s="319"/>
      <c r="E45" s="319"/>
      <c r="F45" s="319"/>
      <c r="G45" s="319"/>
      <c r="H45" s="319"/>
      <c r="I45" s="319"/>
      <c r="J45" s="319"/>
      <c r="K45" s="319"/>
      <c r="L45" s="319"/>
      <c r="M45" s="320"/>
      <c r="N45" s="352" t="s">
        <v>310</v>
      </c>
      <c r="O45" s="353"/>
      <c r="P45" s="353"/>
      <c r="Q45" s="353"/>
      <c r="R45" s="353"/>
      <c r="S45" s="354"/>
    </row>
    <row r="46" spans="1:19" ht="15" customHeight="1" x14ac:dyDescent="0.25">
      <c r="A46" s="448"/>
      <c r="B46" s="318"/>
      <c r="C46" s="319"/>
      <c r="D46" s="319"/>
      <c r="E46" s="319"/>
      <c r="F46" s="319"/>
      <c r="G46" s="319"/>
      <c r="H46" s="319"/>
      <c r="I46" s="319"/>
      <c r="J46" s="319"/>
      <c r="K46" s="319"/>
      <c r="L46" s="319"/>
      <c r="M46" s="320"/>
      <c r="N46" s="352" t="s">
        <v>320</v>
      </c>
      <c r="O46" s="353"/>
      <c r="P46" s="353"/>
      <c r="Q46" s="353"/>
      <c r="R46" s="353"/>
      <c r="S46" s="354"/>
    </row>
    <row r="47" spans="1:19" ht="15"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customHeight="1" x14ac:dyDescent="0.25">
      <c r="A49" s="448"/>
      <c r="B49" s="315" t="s">
        <v>654</v>
      </c>
      <c r="C49" s="316"/>
      <c r="D49" s="316"/>
      <c r="E49" s="316"/>
      <c r="F49" s="316"/>
      <c r="G49" s="316"/>
      <c r="H49" s="316"/>
      <c r="I49" s="316"/>
      <c r="J49" s="316"/>
      <c r="K49" s="316"/>
      <c r="L49" s="316"/>
      <c r="M49" s="317"/>
      <c r="N49" s="349" t="s">
        <v>309</v>
      </c>
      <c r="O49" s="350"/>
      <c r="P49" s="350"/>
      <c r="Q49" s="350"/>
      <c r="R49" s="350"/>
      <c r="S49" s="351"/>
    </row>
    <row r="50" spans="1:19" ht="15" customHeight="1" x14ac:dyDescent="0.25">
      <c r="A50" s="448"/>
      <c r="B50" s="318"/>
      <c r="C50" s="319"/>
      <c r="D50" s="319"/>
      <c r="E50" s="319"/>
      <c r="F50" s="319"/>
      <c r="G50" s="319"/>
      <c r="H50" s="319"/>
      <c r="I50" s="319"/>
      <c r="J50" s="319"/>
      <c r="K50" s="319"/>
      <c r="L50" s="319"/>
      <c r="M50" s="320"/>
      <c r="N50" s="352" t="s">
        <v>310</v>
      </c>
      <c r="O50" s="353"/>
      <c r="P50" s="353"/>
      <c r="Q50" s="353"/>
      <c r="R50" s="353"/>
      <c r="S50" s="354"/>
    </row>
    <row r="51" spans="1:19" ht="15" customHeight="1" x14ac:dyDescent="0.25">
      <c r="A51" s="448"/>
      <c r="B51" s="318"/>
      <c r="C51" s="319"/>
      <c r="D51" s="319"/>
      <c r="E51" s="319"/>
      <c r="F51" s="319"/>
      <c r="G51" s="319"/>
      <c r="H51" s="319"/>
      <c r="I51" s="319"/>
      <c r="J51" s="319"/>
      <c r="K51" s="319"/>
      <c r="L51" s="319"/>
      <c r="M51" s="320"/>
      <c r="N51" s="352" t="s">
        <v>320</v>
      </c>
      <c r="O51" s="353"/>
      <c r="P51" s="353"/>
      <c r="Q51" s="353"/>
      <c r="R51" s="353"/>
      <c r="S51" s="354"/>
    </row>
    <row r="52" spans="1:19" ht="15"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87" t="s">
        <v>462</v>
      </c>
      <c r="B54" s="315" t="s">
        <v>655</v>
      </c>
      <c r="C54" s="316"/>
      <c r="D54" s="316"/>
      <c r="E54" s="316"/>
      <c r="F54" s="316"/>
      <c r="G54" s="316"/>
      <c r="H54" s="316"/>
      <c r="I54" s="316"/>
      <c r="J54" s="316"/>
      <c r="K54" s="316"/>
      <c r="L54" s="316"/>
      <c r="M54" s="317"/>
      <c r="N54" s="355" t="s">
        <v>323</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327</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329</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t="s">
        <v>330</v>
      </c>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545</v>
      </c>
      <c r="C59" s="316"/>
      <c r="D59" s="316"/>
      <c r="E59" s="316"/>
      <c r="F59" s="316"/>
      <c r="G59" s="316"/>
      <c r="H59" s="316"/>
      <c r="I59" s="316"/>
      <c r="J59" s="316"/>
      <c r="K59" s="316"/>
      <c r="L59" s="316"/>
      <c r="M59" s="317"/>
      <c r="N59" s="349" t="s">
        <v>322</v>
      </c>
      <c r="O59" s="350"/>
      <c r="P59" s="350"/>
      <c r="Q59" s="350"/>
      <c r="R59" s="350"/>
      <c r="S59" s="351"/>
    </row>
    <row r="60" spans="1:19" x14ac:dyDescent="0.25">
      <c r="A60" s="339"/>
      <c r="B60" s="318"/>
      <c r="C60" s="319"/>
      <c r="D60" s="319"/>
      <c r="E60" s="319"/>
      <c r="F60" s="319"/>
      <c r="G60" s="319"/>
      <c r="H60" s="319"/>
      <c r="I60" s="319"/>
      <c r="J60" s="319"/>
      <c r="K60" s="319"/>
      <c r="L60" s="319"/>
      <c r="M60" s="320"/>
      <c r="N60" s="352" t="s">
        <v>328</v>
      </c>
      <c r="O60" s="353"/>
      <c r="P60" s="353"/>
      <c r="Q60" s="353"/>
      <c r="R60" s="353"/>
      <c r="S60" s="354"/>
    </row>
    <row r="61" spans="1:19" x14ac:dyDescent="0.25">
      <c r="A61" s="339"/>
      <c r="B61" s="318"/>
      <c r="C61" s="319"/>
      <c r="D61" s="319"/>
      <c r="E61" s="319"/>
      <c r="F61" s="319"/>
      <c r="G61" s="319"/>
      <c r="H61" s="319"/>
      <c r="I61" s="319"/>
      <c r="J61" s="319"/>
      <c r="K61" s="319"/>
      <c r="L61" s="319"/>
      <c r="M61" s="320"/>
      <c r="N61" s="352" t="s">
        <v>329</v>
      </c>
      <c r="O61" s="353"/>
      <c r="P61" s="353"/>
      <c r="Q61" s="353"/>
      <c r="R61" s="353"/>
      <c r="S61" s="354"/>
    </row>
    <row r="62" spans="1:19" x14ac:dyDescent="0.25">
      <c r="A62" s="339"/>
      <c r="B62" s="318"/>
      <c r="C62" s="319"/>
      <c r="D62" s="319"/>
      <c r="E62" s="319"/>
      <c r="F62" s="319"/>
      <c r="G62" s="319"/>
      <c r="H62" s="319"/>
      <c r="I62" s="319"/>
      <c r="J62" s="319"/>
      <c r="K62" s="319"/>
      <c r="L62" s="319"/>
      <c r="M62" s="320"/>
      <c r="N62" s="352"/>
      <c r="O62" s="353"/>
      <c r="P62" s="353"/>
      <c r="Q62" s="353"/>
      <c r="R62" s="353"/>
      <c r="S62" s="354"/>
    </row>
    <row r="63" spans="1:19"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x14ac:dyDescent="0.25">
      <c r="A68" s="339"/>
      <c r="B68" s="384"/>
      <c r="C68" s="385"/>
      <c r="D68" s="385"/>
      <c r="E68" s="385"/>
      <c r="F68" s="385"/>
      <c r="G68" s="385"/>
      <c r="H68" s="385"/>
      <c r="I68" s="385"/>
      <c r="J68" s="385"/>
      <c r="K68" s="385"/>
      <c r="L68" s="385"/>
      <c r="M68" s="386"/>
      <c r="N68" s="358"/>
      <c r="O68" s="359"/>
      <c r="P68" s="359"/>
      <c r="Q68" s="359"/>
      <c r="R68" s="359"/>
      <c r="S68" s="360"/>
    </row>
    <row r="69" spans="1:19" ht="15" customHeight="1" x14ac:dyDescent="0.25">
      <c r="A69" s="469"/>
      <c r="B69" s="470"/>
      <c r="C69" s="470"/>
      <c r="D69" s="470"/>
      <c r="E69" s="470"/>
      <c r="F69" s="470"/>
      <c r="G69" s="470"/>
      <c r="H69" s="470"/>
      <c r="I69" s="470"/>
      <c r="J69" s="470"/>
      <c r="K69" s="470"/>
      <c r="L69" s="470"/>
      <c r="M69" s="470"/>
      <c r="N69" s="470"/>
      <c r="O69" s="470"/>
      <c r="P69" s="470"/>
      <c r="Q69" s="470"/>
      <c r="R69" s="470"/>
      <c r="S69" s="471"/>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E1_LST!G48</f>
        <v>26</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26</v>
      </c>
      <c r="H72" s="331"/>
      <c r="I72" s="332"/>
      <c r="J72" s="367"/>
      <c r="K72" s="337"/>
      <c r="L72" s="312" t="s">
        <v>151</v>
      </c>
      <c r="M72" s="313"/>
      <c r="N72" s="313"/>
      <c r="O72" s="313"/>
      <c r="P72" s="313"/>
      <c r="Q72" s="313"/>
      <c r="R72" s="313"/>
      <c r="S72" s="314"/>
    </row>
    <row r="73" spans="1:19" ht="15" customHeight="1" x14ac:dyDescent="0.25">
      <c r="A73" s="339"/>
      <c r="B73" s="346" t="s">
        <v>124</v>
      </c>
      <c r="C73" s="347"/>
      <c r="D73" s="347"/>
      <c r="E73" s="347"/>
      <c r="F73" s="348"/>
      <c r="G73" s="327">
        <v>12</v>
      </c>
      <c r="H73" s="328"/>
      <c r="I73" s="329"/>
      <c r="J73" s="367"/>
      <c r="K73" s="337"/>
      <c r="L73" s="312" t="s">
        <v>161</v>
      </c>
      <c r="M73" s="313"/>
      <c r="N73" s="313"/>
      <c r="O73" s="313"/>
      <c r="P73" s="313"/>
      <c r="Q73" s="313"/>
      <c r="R73" s="313"/>
      <c r="S73" s="314"/>
    </row>
    <row r="74" spans="1:19" ht="15" customHeight="1" x14ac:dyDescent="0.25">
      <c r="A74" s="339"/>
      <c r="B74" s="346" t="s">
        <v>125</v>
      </c>
      <c r="C74" s="347"/>
      <c r="D74" s="347"/>
      <c r="E74" s="347"/>
      <c r="F74" s="348"/>
      <c r="G74" s="327">
        <v>12</v>
      </c>
      <c r="H74" s="328"/>
      <c r="I74" s="329"/>
      <c r="J74" s="367"/>
      <c r="K74" s="337"/>
      <c r="L74" s="312" t="s">
        <v>158</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155</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168</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157</v>
      </c>
      <c r="M83" s="313"/>
      <c r="N83" s="313"/>
      <c r="O83" s="313"/>
      <c r="P83" s="313"/>
      <c r="Q83" s="313"/>
      <c r="R83" s="313"/>
      <c r="S83" s="314"/>
    </row>
    <row r="84" spans="1:19" ht="15" customHeight="1" x14ac:dyDescent="0.25">
      <c r="A84" s="339"/>
      <c r="B84" s="305" t="s">
        <v>136</v>
      </c>
      <c r="C84" s="306"/>
      <c r="D84" s="306"/>
      <c r="E84" s="306"/>
      <c r="F84" s="307"/>
      <c r="G84" s="343">
        <f>E1_LST!H48</f>
        <v>124</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150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E1_LST!E48</f>
        <v>egzamin</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149</v>
      </c>
      <c r="C90" s="408"/>
      <c r="D90" s="408"/>
      <c r="E90" s="409"/>
      <c r="F90" s="410">
        <v>90</v>
      </c>
      <c r="G90" s="411"/>
      <c r="H90" s="411"/>
      <c r="I90" s="412"/>
      <c r="J90" s="431"/>
      <c r="K90" s="438"/>
      <c r="L90" s="324" t="s">
        <v>293</v>
      </c>
      <c r="M90" s="325"/>
      <c r="N90" s="325"/>
      <c r="O90" s="325"/>
      <c r="P90" s="325"/>
      <c r="Q90" s="325"/>
      <c r="R90" s="325"/>
      <c r="S90" s="326"/>
    </row>
    <row r="91" spans="1:19" ht="15" customHeight="1" x14ac:dyDescent="0.25">
      <c r="A91" s="427"/>
      <c r="B91" s="407" t="s">
        <v>170</v>
      </c>
      <c r="C91" s="408"/>
      <c r="D91" s="408"/>
      <c r="E91" s="409"/>
      <c r="F91" s="410">
        <v>10</v>
      </c>
      <c r="G91" s="411"/>
      <c r="H91" s="411"/>
      <c r="I91" s="412"/>
      <c r="J91" s="431"/>
      <c r="K91" s="438"/>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138" customHeight="1" x14ac:dyDescent="0.25">
      <c r="A98" s="420"/>
      <c r="B98" s="390" t="s">
        <v>506</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77.099999999999994" customHeight="1" x14ac:dyDescent="0.25">
      <c r="A100" s="420"/>
      <c r="B100" s="390" t="s">
        <v>507</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64.5" customHeight="1" x14ac:dyDescent="0.25">
      <c r="A102" s="420"/>
      <c r="B102" s="390" t="s">
        <v>508</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NMjmsgk3afqa/uK5o2/kGkl64SbM+SLEEu4SJWF/qrtj2ZB3dUoMFK0RVkvKTwq6sf3PqBzjVItO1j5LHKr4OA==" saltValue="wCk7xNZVETNsfz1U/rbMoQ==" spinCount="100000" sheet="1" objects="1" scenarios="1"/>
  <customSheetViews>
    <customSheetView guid="{2B25EEF0-7897-445A-813D-5229DF00C686}" scale="85" fitToPage="1" hiddenRows="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Gothic,Pogrubiony"&amp;12&amp;K05-048KARTA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100-000000000000}">
      <formula1>ZAL</formula1>
    </dataValidation>
    <dataValidation type="list" allowBlank="1" showInputMessage="1" showErrorMessage="1" sqref="L7" xr:uid="{00000000-0002-0000-2100-000001000000}">
      <formula1>STATUS</formula1>
    </dataValidation>
    <dataValidation type="list" allowBlank="1" showInputMessage="1" showErrorMessage="1" sqref="L72:L79" xr:uid="{00000000-0002-0000-2100-000002000000}">
      <formula1>METODY</formula1>
    </dataValidation>
    <dataValidation type="list" allowBlank="1" showInputMessage="1" showErrorMessage="1" sqref="L81:L85" xr:uid="{00000000-0002-0000-2100-000003000000}">
      <formula1>PRAC_STUD</formula1>
    </dataValidation>
    <dataValidation type="list" allowBlank="1" showInputMessage="1" showErrorMessage="1" sqref="N54:S68" xr:uid="{00000000-0002-0000-2100-000004000000}">
      <formula1>KEK_E1</formula1>
    </dataValidation>
    <dataValidation type="list" allowBlank="1" showInputMessage="1" showErrorMessage="1" sqref="N34:S53" xr:uid="{00000000-0002-0000-2100-000005000000}">
      <formula1>KEU_E1</formula1>
    </dataValidation>
    <dataValidation type="list" allowBlank="1" showInputMessage="1" showErrorMessage="1" sqref="N14:S33" xr:uid="{00000000-0002-0000-2100-000006000000}">
      <formula1>KEW_E1</formula1>
    </dataValidation>
  </dataValidations>
  <hyperlinks>
    <hyperlink ref="O13" r:id="rId2" xr:uid="{9076D253-86C8-41A9-9F35-5BE0B3F7E240}"/>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Gothic,Pogrubiony"&amp;12&amp;K05-048KARTA KURSU&amp;R&amp;G</oddHeader>
  </headerFooter>
  <rowBreaks count="1" manualBreakCount="1">
    <brk id="68" max="16383" man="1"/>
  </rowBreaks>
  <drawing r:id="rId4"/>
  <legacyDrawingHF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usz36">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E1_LST!B46</f>
        <v>Moduł E1/8</v>
      </c>
      <c r="B3" s="374"/>
      <c r="C3" s="374"/>
      <c r="D3" s="378" t="str">
        <f>E1_LST!C46</f>
        <v>Finanse i rachunkowość</v>
      </c>
      <c r="E3" s="379"/>
      <c r="F3" s="379"/>
      <c r="G3" s="379"/>
      <c r="H3" s="379"/>
      <c r="I3" s="380"/>
      <c r="J3" s="2"/>
      <c r="K3" s="2"/>
      <c r="L3" s="3"/>
      <c r="M3" s="3"/>
      <c r="N3" s="3"/>
      <c r="O3" s="3"/>
      <c r="P3" s="3"/>
      <c r="Q3" s="3"/>
      <c r="R3" s="3"/>
    </row>
    <row r="4" spans="1:19" ht="18.75" thickBot="1" x14ac:dyDescent="0.3">
      <c r="A4" s="440" t="s">
        <v>110</v>
      </c>
      <c r="B4" s="440"/>
      <c r="C4" s="440"/>
      <c r="D4" s="375" t="str">
        <f>E1_LST!B49</f>
        <v>Kurs 8.3.</v>
      </c>
      <c r="E4" s="376"/>
      <c r="F4" s="376"/>
      <c r="G4" s="376"/>
      <c r="H4" s="376"/>
      <c r="I4" s="377"/>
      <c r="J4" s="2"/>
      <c r="K4" s="2"/>
      <c r="L4" s="3"/>
      <c r="M4" s="3"/>
      <c r="N4" s="3"/>
      <c r="O4" s="3"/>
      <c r="P4" s="3"/>
      <c r="Q4" s="3"/>
      <c r="R4" s="3"/>
    </row>
    <row r="5" spans="1:19" ht="23.25" thickBot="1" x14ac:dyDescent="0.3">
      <c r="A5" s="441" t="s">
        <v>111</v>
      </c>
      <c r="B5" s="441"/>
      <c r="C5" s="441"/>
      <c r="D5" s="442" t="str">
        <f>E1_LST!C49</f>
        <v xml:space="preserve">Analiza finansowa - warsztaty </v>
      </c>
      <c r="E5" s="442"/>
      <c r="F5" s="442"/>
      <c r="G5" s="442"/>
      <c r="H5" s="442"/>
      <c r="I5" s="442"/>
      <c r="J5" s="442"/>
      <c r="K5" s="442"/>
      <c r="L5" s="443" t="s">
        <v>94</v>
      </c>
      <c r="M5" s="443"/>
      <c r="N5" s="43">
        <f>E1_LST!D49</f>
        <v>4</v>
      </c>
      <c r="O5" s="443" t="s">
        <v>95</v>
      </c>
      <c r="P5" s="443"/>
      <c r="Q5" s="452" t="str">
        <f>E1_LST!F46</f>
        <v>dr D. Majewska-Bielecka</v>
      </c>
      <c r="R5" s="452"/>
      <c r="S5" s="452"/>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(8)'!G6</f>
        <v>II</v>
      </c>
      <c r="H7" s="182" t="s">
        <v>99</v>
      </c>
      <c r="I7" s="39">
        <f>'M (8)'!I6</f>
        <v>4</v>
      </c>
      <c r="J7" s="280" t="s">
        <v>384</v>
      </c>
      <c r="K7" s="281"/>
      <c r="L7" s="382" t="s">
        <v>100</v>
      </c>
      <c r="M7" s="383"/>
      <c r="N7" s="6" t="s">
        <v>101</v>
      </c>
      <c r="O7" s="452" t="s">
        <v>102</v>
      </c>
      <c r="P7" s="452"/>
      <c r="Q7" s="453" t="s">
        <v>103</v>
      </c>
      <c r="R7" s="453"/>
      <c r="S7" s="44">
        <f>E1_LST!G49</f>
        <v>24</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656</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463"/>
      <c r="D15" s="463"/>
      <c r="E15" s="463"/>
      <c r="F15" s="463"/>
      <c r="G15" s="463"/>
      <c r="H15" s="463"/>
      <c r="I15" s="463"/>
      <c r="J15" s="463"/>
      <c r="K15" s="463"/>
      <c r="L15" s="463"/>
      <c r="M15" s="320"/>
      <c r="N15" s="352" t="s">
        <v>296</v>
      </c>
      <c r="O15" s="353"/>
      <c r="P15" s="353"/>
      <c r="Q15" s="353"/>
      <c r="R15" s="353"/>
      <c r="S15" s="354"/>
    </row>
    <row r="16" spans="1:19" ht="15" customHeight="1" x14ac:dyDescent="0.25">
      <c r="A16" s="339"/>
      <c r="B16" s="318"/>
      <c r="C16" s="463"/>
      <c r="D16" s="463"/>
      <c r="E16" s="463"/>
      <c r="F16" s="463"/>
      <c r="G16" s="463"/>
      <c r="H16" s="463"/>
      <c r="I16" s="463"/>
      <c r="J16" s="463"/>
      <c r="K16" s="463"/>
      <c r="L16" s="463"/>
      <c r="M16" s="320"/>
      <c r="N16" s="352" t="s">
        <v>301</v>
      </c>
      <c r="O16" s="353"/>
      <c r="P16" s="353"/>
      <c r="Q16" s="353"/>
      <c r="R16" s="353"/>
      <c r="S16" s="354"/>
    </row>
    <row r="17" spans="1:19" ht="15" customHeight="1" x14ac:dyDescent="0.25">
      <c r="A17" s="339"/>
      <c r="B17" s="318"/>
      <c r="C17" s="463"/>
      <c r="D17" s="463"/>
      <c r="E17" s="463"/>
      <c r="F17" s="463"/>
      <c r="G17" s="463"/>
      <c r="H17" s="463"/>
      <c r="I17" s="463"/>
      <c r="J17" s="463"/>
      <c r="K17" s="463"/>
      <c r="L17" s="463"/>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657</v>
      </c>
      <c r="C19" s="316"/>
      <c r="D19" s="316"/>
      <c r="E19" s="316"/>
      <c r="F19" s="316"/>
      <c r="G19" s="316"/>
      <c r="H19" s="316"/>
      <c r="I19" s="316"/>
      <c r="J19" s="316"/>
      <c r="K19" s="316"/>
      <c r="L19" s="316"/>
      <c r="M19" s="317"/>
      <c r="N19" s="349" t="s">
        <v>295</v>
      </c>
      <c r="O19" s="350"/>
      <c r="P19" s="350"/>
      <c r="Q19" s="350"/>
      <c r="R19" s="350"/>
      <c r="S19" s="351"/>
    </row>
    <row r="20" spans="1:19" ht="15" customHeight="1" x14ac:dyDescent="0.25">
      <c r="A20" s="339"/>
      <c r="B20" s="318"/>
      <c r="C20" s="463"/>
      <c r="D20" s="463"/>
      <c r="E20" s="463"/>
      <c r="F20" s="463"/>
      <c r="G20" s="463"/>
      <c r="H20" s="463"/>
      <c r="I20" s="463"/>
      <c r="J20" s="463"/>
      <c r="K20" s="463"/>
      <c r="L20" s="463"/>
      <c r="M20" s="320"/>
      <c r="N20" s="352" t="s">
        <v>297</v>
      </c>
      <c r="O20" s="353"/>
      <c r="P20" s="353"/>
      <c r="Q20" s="353"/>
      <c r="R20" s="353"/>
      <c r="S20" s="354"/>
    </row>
    <row r="21" spans="1:19" ht="15" customHeight="1" x14ac:dyDescent="0.25">
      <c r="A21" s="339"/>
      <c r="B21" s="318"/>
      <c r="C21" s="463"/>
      <c r="D21" s="463"/>
      <c r="E21" s="463"/>
      <c r="F21" s="463"/>
      <c r="G21" s="463"/>
      <c r="H21" s="463"/>
      <c r="I21" s="463"/>
      <c r="J21" s="463"/>
      <c r="K21" s="463"/>
      <c r="L21" s="463"/>
      <c r="M21" s="320"/>
      <c r="N21" s="352"/>
      <c r="O21" s="353"/>
      <c r="P21" s="353"/>
      <c r="Q21" s="353"/>
      <c r="R21" s="353"/>
      <c r="S21" s="354"/>
    </row>
    <row r="22" spans="1:19" ht="15" customHeight="1" x14ac:dyDescent="0.25">
      <c r="A22" s="339"/>
      <c r="B22" s="318"/>
      <c r="C22" s="463"/>
      <c r="D22" s="463"/>
      <c r="E22" s="463"/>
      <c r="F22" s="463"/>
      <c r="G22" s="463"/>
      <c r="H22" s="463"/>
      <c r="I22" s="463"/>
      <c r="J22" s="463"/>
      <c r="K22" s="463"/>
      <c r="L22" s="463"/>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658</v>
      </c>
      <c r="C24" s="316"/>
      <c r="D24" s="316"/>
      <c r="E24" s="316"/>
      <c r="F24" s="316"/>
      <c r="G24" s="316"/>
      <c r="H24" s="316"/>
      <c r="I24" s="316"/>
      <c r="J24" s="316"/>
      <c r="K24" s="316"/>
      <c r="L24" s="316"/>
      <c r="M24" s="317"/>
      <c r="N24" s="349" t="s">
        <v>295</v>
      </c>
      <c r="O24" s="350"/>
      <c r="P24" s="350"/>
      <c r="Q24" s="350"/>
      <c r="R24" s="350"/>
      <c r="S24" s="351"/>
    </row>
    <row r="25" spans="1:19" ht="15" customHeight="1" x14ac:dyDescent="0.25">
      <c r="A25" s="339"/>
      <c r="B25" s="318"/>
      <c r="C25" s="463"/>
      <c r="D25" s="463"/>
      <c r="E25" s="463"/>
      <c r="F25" s="463"/>
      <c r="G25" s="463"/>
      <c r="H25" s="463"/>
      <c r="I25" s="463"/>
      <c r="J25" s="463"/>
      <c r="K25" s="463"/>
      <c r="L25" s="463"/>
      <c r="M25" s="320"/>
      <c r="N25" s="352" t="s">
        <v>298</v>
      </c>
      <c r="O25" s="353"/>
      <c r="P25" s="353"/>
      <c r="Q25" s="353"/>
      <c r="R25" s="353"/>
      <c r="S25" s="354"/>
    </row>
    <row r="26" spans="1:19" ht="15" customHeight="1" x14ac:dyDescent="0.25">
      <c r="A26" s="339"/>
      <c r="B26" s="318"/>
      <c r="C26" s="463"/>
      <c r="D26" s="463"/>
      <c r="E26" s="463"/>
      <c r="F26" s="463"/>
      <c r="G26" s="463"/>
      <c r="H26" s="463"/>
      <c r="I26" s="463"/>
      <c r="J26" s="463"/>
      <c r="K26" s="463"/>
      <c r="L26" s="463"/>
      <c r="M26" s="320"/>
      <c r="N26" s="352"/>
      <c r="O26" s="353"/>
      <c r="P26" s="353"/>
      <c r="Q26" s="353"/>
      <c r="R26" s="353"/>
      <c r="S26" s="354"/>
    </row>
    <row r="27" spans="1:19" ht="15" customHeight="1" x14ac:dyDescent="0.25">
      <c r="A27" s="339"/>
      <c r="B27" s="318"/>
      <c r="C27" s="463"/>
      <c r="D27" s="463"/>
      <c r="E27" s="463"/>
      <c r="F27" s="463"/>
      <c r="G27" s="463"/>
      <c r="H27" s="463"/>
      <c r="I27" s="463"/>
      <c r="J27" s="463"/>
      <c r="K27" s="463"/>
      <c r="L27" s="463"/>
      <c r="M27" s="320"/>
      <c r="N27" s="352"/>
      <c r="O27" s="353"/>
      <c r="P27" s="353"/>
      <c r="Q27" s="353"/>
      <c r="R27" s="353"/>
      <c r="S27" s="354"/>
    </row>
    <row r="28" spans="1:19" ht="15"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customHeight="1" x14ac:dyDescent="0.25">
      <c r="A29" s="339"/>
      <c r="B29" s="315" t="s">
        <v>659</v>
      </c>
      <c r="C29" s="316"/>
      <c r="D29" s="316"/>
      <c r="E29" s="316"/>
      <c r="F29" s="316"/>
      <c r="G29" s="316"/>
      <c r="H29" s="316"/>
      <c r="I29" s="316"/>
      <c r="J29" s="316"/>
      <c r="K29" s="316"/>
      <c r="L29" s="316"/>
      <c r="M29" s="317"/>
      <c r="N29" s="349" t="s">
        <v>296</v>
      </c>
      <c r="O29" s="350"/>
      <c r="P29" s="350"/>
      <c r="Q29" s="350"/>
      <c r="R29" s="350"/>
      <c r="S29" s="351"/>
    </row>
    <row r="30" spans="1:19" ht="15" customHeight="1" x14ac:dyDescent="0.25">
      <c r="A30" s="339"/>
      <c r="B30" s="318"/>
      <c r="C30" s="463"/>
      <c r="D30" s="463"/>
      <c r="E30" s="463"/>
      <c r="F30" s="463"/>
      <c r="G30" s="463"/>
      <c r="H30" s="463"/>
      <c r="I30" s="463"/>
      <c r="J30" s="463"/>
      <c r="K30" s="463"/>
      <c r="L30" s="463"/>
      <c r="M30" s="320"/>
      <c r="N30" s="352" t="s">
        <v>298</v>
      </c>
      <c r="O30" s="353"/>
      <c r="P30" s="353"/>
      <c r="Q30" s="353"/>
      <c r="R30" s="353"/>
      <c r="S30" s="354"/>
    </row>
    <row r="31" spans="1:19" ht="15" customHeight="1" x14ac:dyDescent="0.25">
      <c r="A31" s="339"/>
      <c r="B31" s="318"/>
      <c r="C31" s="463"/>
      <c r="D31" s="463"/>
      <c r="E31" s="463"/>
      <c r="F31" s="463"/>
      <c r="G31" s="463"/>
      <c r="H31" s="463"/>
      <c r="I31" s="463"/>
      <c r="J31" s="463"/>
      <c r="K31" s="463"/>
      <c r="L31" s="463"/>
      <c r="M31" s="320"/>
      <c r="N31" s="352" t="s">
        <v>301</v>
      </c>
      <c r="O31" s="353"/>
      <c r="P31" s="353"/>
      <c r="Q31" s="353"/>
      <c r="R31" s="353"/>
      <c r="S31" s="354"/>
    </row>
    <row r="32" spans="1:19" ht="15" customHeight="1" x14ac:dyDescent="0.25">
      <c r="A32" s="339"/>
      <c r="B32" s="318"/>
      <c r="C32" s="463"/>
      <c r="D32" s="463"/>
      <c r="E32" s="463"/>
      <c r="F32" s="463"/>
      <c r="G32" s="463"/>
      <c r="H32" s="463"/>
      <c r="I32" s="463"/>
      <c r="J32" s="463"/>
      <c r="K32" s="463"/>
      <c r="L32" s="463"/>
      <c r="M32" s="320"/>
      <c r="N32" s="352"/>
      <c r="O32" s="353"/>
      <c r="P32" s="353"/>
      <c r="Q32" s="353"/>
      <c r="R32" s="353"/>
      <c r="S32" s="354"/>
    </row>
    <row r="33" spans="1:19" ht="15"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660</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8"/>
      <c r="B35" s="318"/>
      <c r="C35" s="463"/>
      <c r="D35" s="463"/>
      <c r="E35" s="463"/>
      <c r="F35" s="463"/>
      <c r="G35" s="463"/>
      <c r="H35" s="463"/>
      <c r="I35" s="463"/>
      <c r="J35" s="463"/>
      <c r="K35" s="463"/>
      <c r="L35" s="463"/>
      <c r="M35" s="320"/>
      <c r="N35" s="352" t="s">
        <v>309</v>
      </c>
      <c r="O35" s="353"/>
      <c r="P35" s="353"/>
      <c r="Q35" s="353"/>
      <c r="R35" s="353"/>
      <c r="S35" s="354"/>
    </row>
    <row r="36" spans="1:19" ht="15" customHeight="1" x14ac:dyDescent="0.25">
      <c r="A36" s="448"/>
      <c r="B36" s="318"/>
      <c r="C36" s="463"/>
      <c r="D36" s="463"/>
      <c r="E36" s="463"/>
      <c r="F36" s="463"/>
      <c r="G36" s="463"/>
      <c r="H36" s="463"/>
      <c r="I36" s="463"/>
      <c r="J36" s="463"/>
      <c r="K36" s="463"/>
      <c r="L36" s="463"/>
      <c r="M36" s="320"/>
      <c r="N36" s="352"/>
      <c r="O36" s="353"/>
      <c r="P36" s="353"/>
      <c r="Q36" s="353"/>
      <c r="R36" s="353"/>
      <c r="S36" s="354"/>
    </row>
    <row r="37" spans="1:19" ht="15" customHeight="1" x14ac:dyDescent="0.25">
      <c r="A37" s="448"/>
      <c r="B37" s="318"/>
      <c r="C37" s="463"/>
      <c r="D37" s="463"/>
      <c r="E37" s="463"/>
      <c r="F37" s="463"/>
      <c r="G37" s="463"/>
      <c r="H37" s="463"/>
      <c r="I37" s="463"/>
      <c r="J37" s="463"/>
      <c r="K37" s="463"/>
      <c r="L37" s="463"/>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t="s">
        <v>661</v>
      </c>
      <c r="C39" s="316"/>
      <c r="D39" s="316"/>
      <c r="E39" s="316"/>
      <c r="F39" s="316"/>
      <c r="G39" s="316"/>
      <c r="H39" s="316"/>
      <c r="I39" s="316"/>
      <c r="J39" s="316"/>
      <c r="K39" s="316"/>
      <c r="L39" s="316"/>
      <c r="M39" s="317"/>
      <c r="N39" s="349" t="s">
        <v>308</v>
      </c>
      <c r="O39" s="350"/>
      <c r="P39" s="350"/>
      <c r="Q39" s="350"/>
      <c r="R39" s="350"/>
      <c r="S39" s="351"/>
    </row>
    <row r="40" spans="1:19" ht="15" customHeight="1" x14ac:dyDescent="0.25">
      <c r="A40" s="448"/>
      <c r="B40" s="318"/>
      <c r="C40" s="463"/>
      <c r="D40" s="463"/>
      <c r="E40" s="463"/>
      <c r="F40" s="463"/>
      <c r="G40" s="463"/>
      <c r="H40" s="463"/>
      <c r="I40" s="463"/>
      <c r="J40" s="463"/>
      <c r="K40" s="463"/>
      <c r="L40" s="463"/>
      <c r="M40" s="320"/>
      <c r="N40" s="352" t="s">
        <v>309</v>
      </c>
      <c r="O40" s="353"/>
      <c r="P40" s="353"/>
      <c r="Q40" s="353"/>
      <c r="R40" s="353"/>
      <c r="S40" s="354"/>
    </row>
    <row r="41" spans="1:19" ht="15" customHeight="1" x14ac:dyDescent="0.25">
      <c r="A41" s="448"/>
      <c r="B41" s="318"/>
      <c r="C41" s="463"/>
      <c r="D41" s="463"/>
      <c r="E41" s="463"/>
      <c r="F41" s="463"/>
      <c r="G41" s="463"/>
      <c r="H41" s="463"/>
      <c r="I41" s="463"/>
      <c r="J41" s="463"/>
      <c r="K41" s="463"/>
      <c r="L41" s="463"/>
      <c r="M41" s="320"/>
      <c r="N41" s="352" t="s">
        <v>311</v>
      </c>
      <c r="O41" s="353"/>
      <c r="P41" s="353"/>
      <c r="Q41" s="353"/>
      <c r="R41" s="353"/>
      <c r="S41" s="354"/>
    </row>
    <row r="42" spans="1:19" ht="15" customHeight="1" x14ac:dyDescent="0.25">
      <c r="A42" s="448"/>
      <c r="B42" s="318"/>
      <c r="C42" s="463"/>
      <c r="D42" s="463"/>
      <c r="E42" s="463"/>
      <c r="F42" s="463"/>
      <c r="G42" s="463"/>
      <c r="H42" s="463"/>
      <c r="I42" s="463"/>
      <c r="J42" s="463"/>
      <c r="K42" s="463"/>
      <c r="L42" s="463"/>
      <c r="M42" s="320"/>
      <c r="N42" s="352"/>
      <c r="O42" s="353"/>
      <c r="P42" s="353"/>
      <c r="Q42" s="353"/>
      <c r="R42" s="353"/>
      <c r="S42" s="354"/>
    </row>
    <row r="43" spans="1:19" ht="15" customHeight="1" x14ac:dyDescent="0.25">
      <c r="A43" s="448"/>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8"/>
      <c r="B44" s="315" t="s">
        <v>662</v>
      </c>
      <c r="C44" s="316"/>
      <c r="D44" s="316"/>
      <c r="E44" s="316"/>
      <c r="F44" s="316"/>
      <c r="G44" s="316"/>
      <c r="H44" s="316"/>
      <c r="I44" s="316"/>
      <c r="J44" s="316"/>
      <c r="K44" s="316"/>
      <c r="L44" s="316"/>
      <c r="M44" s="317"/>
      <c r="N44" s="349" t="s">
        <v>309</v>
      </c>
      <c r="O44" s="350"/>
      <c r="P44" s="350"/>
      <c r="Q44" s="350"/>
      <c r="R44" s="350"/>
      <c r="S44" s="351"/>
    </row>
    <row r="45" spans="1:19" ht="15" customHeight="1" x14ac:dyDescent="0.25">
      <c r="A45" s="448"/>
      <c r="B45" s="318"/>
      <c r="C45" s="463"/>
      <c r="D45" s="463"/>
      <c r="E45" s="463"/>
      <c r="F45" s="463"/>
      <c r="G45" s="463"/>
      <c r="H45" s="463"/>
      <c r="I45" s="463"/>
      <c r="J45" s="463"/>
      <c r="K45" s="463"/>
      <c r="L45" s="463"/>
      <c r="M45" s="320"/>
      <c r="N45" s="352" t="s">
        <v>310</v>
      </c>
      <c r="O45" s="353"/>
      <c r="P45" s="353"/>
      <c r="Q45" s="353"/>
      <c r="R45" s="353"/>
      <c r="S45" s="354"/>
    </row>
    <row r="46" spans="1:19" ht="15" customHeight="1" x14ac:dyDescent="0.25">
      <c r="A46" s="448"/>
      <c r="B46" s="318"/>
      <c r="C46" s="463"/>
      <c r="D46" s="463"/>
      <c r="E46" s="463"/>
      <c r="F46" s="463"/>
      <c r="G46" s="463"/>
      <c r="H46" s="463"/>
      <c r="I46" s="463"/>
      <c r="J46" s="463"/>
      <c r="K46" s="463"/>
      <c r="L46" s="463"/>
      <c r="M46" s="320"/>
      <c r="N46" s="352" t="s">
        <v>312</v>
      </c>
      <c r="O46" s="353"/>
      <c r="P46" s="353"/>
      <c r="Q46" s="353"/>
      <c r="R46" s="353"/>
      <c r="S46" s="354"/>
    </row>
    <row r="47" spans="1:19" ht="15" customHeight="1" x14ac:dyDescent="0.25">
      <c r="A47" s="448"/>
      <c r="B47" s="318"/>
      <c r="C47" s="463"/>
      <c r="D47" s="463"/>
      <c r="E47" s="463"/>
      <c r="F47" s="463"/>
      <c r="G47" s="463"/>
      <c r="H47" s="463"/>
      <c r="I47" s="463"/>
      <c r="J47" s="463"/>
      <c r="K47" s="463"/>
      <c r="L47" s="463"/>
      <c r="M47" s="320"/>
      <c r="N47" s="352" t="s">
        <v>313</v>
      </c>
      <c r="O47" s="353"/>
      <c r="P47" s="353"/>
      <c r="Q47" s="353"/>
      <c r="R47" s="353"/>
      <c r="S47" s="354"/>
    </row>
    <row r="48" spans="1:19" ht="15"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customHeight="1" x14ac:dyDescent="0.25">
      <c r="A49" s="448"/>
      <c r="B49" s="315" t="s">
        <v>663</v>
      </c>
      <c r="C49" s="316"/>
      <c r="D49" s="316"/>
      <c r="E49" s="316"/>
      <c r="F49" s="316"/>
      <c r="G49" s="316"/>
      <c r="H49" s="316"/>
      <c r="I49" s="316"/>
      <c r="J49" s="316"/>
      <c r="K49" s="316"/>
      <c r="L49" s="316"/>
      <c r="M49" s="317"/>
      <c r="N49" s="349" t="s">
        <v>309</v>
      </c>
      <c r="O49" s="350"/>
      <c r="P49" s="350"/>
      <c r="Q49" s="350"/>
      <c r="R49" s="350"/>
      <c r="S49" s="351"/>
    </row>
    <row r="50" spans="1:19" ht="15" customHeight="1" x14ac:dyDescent="0.25">
      <c r="A50" s="448"/>
      <c r="B50" s="318"/>
      <c r="C50" s="463"/>
      <c r="D50" s="463"/>
      <c r="E50" s="463"/>
      <c r="F50" s="463"/>
      <c r="G50" s="463"/>
      <c r="H50" s="463"/>
      <c r="I50" s="463"/>
      <c r="J50" s="463"/>
      <c r="K50" s="463"/>
      <c r="L50" s="463"/>
      <c r="M50" s="320"/>
      <c r="N50" s="352" t="s">
        <v>311</v>
      </c>
      <c r="O50" s="353"/>
      <c r="P50" s="353"/>
      <c r="Q50" s="353"/>
      <c r="R50" s="353"/>
      <c r="S50" s="354"/>
    </row>
    <row r="51" spans="1:19" ht="15" customHeight="1" x14ac:dyDescent="0.25">
      <c r="A51" s="448"/>
      <c r="B51" s="318"/>
      <c r="C51" s="463"/>
      <c r="D51" s="463"/>
      <c r="E51" s="463"/>
      <c r="F51" s="463"/>
      <c r="G51" s="463"/>
      <c r="H51" s="463"/>
      <c r="I51" s="463"/>
      <c r="J51" s="463"/>
      <c r="K51" s="463"/>
      <c r="L51" s="463"/>
      <c r="M51" s="320"/>
      <c r="N51" s="352" t="s">
        <v>312</v>
      </c>
      <c r="O51" s="353"/>
      <c r="P51" s="353"/>
      <c r="Q51" s="353"/>
      <c r="R51" s="353"/>
      <c r="S51" s="354"/>
    </row>
    <row r="52" spans="1:19" ht="15" customHeight="1" x14ac:dyDescent="0.25">
      <c r="A52" s="448"/>
      <c r="B52" s="318"/>
      <c r="C52" s="463"/>
      <c r="D52" s="463"/>
      <c r="E52" s="463"/>
      <c r="F52" s="463"/>
      <c r="G52" s="463"/>
      <c r="H52" s="463"/>
      <c r="I52" s="463"/>
      <c r="J52" s="463"/>
      <c r="K52" s="463"/>
      <c r="L52" s="463"/>
      <c r="M52" s="320"/>
      <c r="N52" s="352"/>
      <c r="O52" s="353"/>
      <c r="P52" s="353"/>
      <c r="Q52" s="353"/>
      <c r="R52" s="353"/>
      <c r="S52" s="354"/>
    </row>
    <row r="53" spans="1:19" ht="15"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72" t="s">
        <v>118</v>
      </c>
      <c r="B54" s="318" t="s">
        <v>664</v>
      </c>
      <c r="C54" s="463"/>
      <c r="D54" s="463"/>
      <c r="E54" s="463"/>
      <c r="F54" s="463"/>
      <c r="G54" s="463"/>
      <c r="H54" s="463"/>
      <c r="I54" s="463"/>
      <c r="J54" s="463"/>
      <c r="K54" s="463"/>
      <c r="L54" s="463"/>
      <c r="M54" s="320"/>
      <c r="N54" s="355" t="s">
        <v>322</v>
      </c>
      <c r="O54" s="356"/>
      <c r="P54" s="356"/>
      <c r="Q54" s="356"/>
      <c r="R54" s="356"/>
      <c r="S54" s="357"/>
    </row>
    <row r="55" spans="1:19" ht="15" customHeight="1" x14ac:dyDescent="0.25">
      <c r="A55" s="339"/>
      <c r="B55" s="318"/>
      <c r="C55" s="463"/>
      <c r="D55" s="463"/>
      <c r="E55" s="463"/>
      <c r="F55" s="463"/>
      <c r="G55" s="463"/>
      <c r="H55" s="463"/>
      <c r="I55" s="463"/>
      <c r="J55" s="463"/>
      <c r="K55" s="463"/>
      <c r="L55" s="463"/>
      <c r="M55" s="320"/>
      <c r="N55" s="352" t="s">
        <v>326</v>
      </c>
      <c r="O55" s="353"/>
      <c r="P55" s="353"/>
      <c r="Q55" s="353"/>
      <c r="R55" s="353"/>
      <c r="S55" s="354"/>
    </row>
    <row r="56" spans="1:19" ht="15" customHeight="1" x14ac:dyDescent="0.25">
      <c r="A56" s="339"/>
      <c r="B56" s="318"/>
      <c r="C56" s="463"/>
      <c r="D56" s="463"/>
      <c r="E56" s="463"/>
      <c r="F56" s="463"/>
      <c r="G56" s="463"/>
      <c r="H56" s="463"/>
      <c r="I56" s="463"/>
      <c r="J56" s="463"/>
      <c r="K56" s="463"/>
      <c r="L56" s="463"/>
      <c r="M56" s="320"/>
      <c r="N56" s="352"/>
      <c r="O56" s="353"/>
      <c r="P56" s="353"/>
      <c r="Q56" s="353"/>
      <c r="R56" s="353"/>
      <c r="S56" s="354"/>
    </row>
    <row r="57" spans="1:19" ht="15" customHeight="1" x14ac:dyDescent="0.25">
      <c r="A57" s="339"/>
      <c r="B57" s="318"/>
      <c r="C57" s="463"/>
      <c r="D57" s="463"/>
      <c r="E57" s="463"/>
      <c r="F57" s="463"/>
      <c r="G57" s="463"/>
      <c r="H57" s="463"/>
      <c r="I57" s="463"/>
      <c r="J57" s="463"/>
      <c r="K57" s="463"/>
      <c r="L57" s="463"/>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665</v>
      </c>
      <c r="C59" s="316"/>
      <c r="D59" s="316"/>
      <c r="E59" s="316"/>
      <c r="F59" s="316"/>
      <c r="G59" s="316"/>
      <c r="H59" s="316"/>
      <c r="I59" s="316"/>
      <c r="J59" s="316"/>
      <c r="K59" s="316"/>
      <c r="L59" s="316"/>
      <c r="M59" s="317"/>
      <c r="N59" s="349" t="s">
        <v>325</v>
      </c>
      <c r="O59" s="350"/>
      <c r="P59" s="350"/>
      <c r="Q59" s="350"/>
      <c r="R59" s="350"/>
      <c r="S59" s="351"/>
    </row>
    <row r="60" spans="1:19" ht="15" customHeight="1" x14ac:dyDescent="0.25">
      <c r="A60" s="339"/>
      <c r="B60" s="318"/>
      <c r="C60" s="463"/>
      <c r="D60" s="463"/>
      <c r="E60" s="463"/>
      <c r="F60" s="463"/>
      <c r="G60" s="463"/>
      <c r="H60" s="463"/>
      <c r="I60" s="463"/>
      <c r="J60" s="463"/>
      <c r="K60" s="463"/>
      <c r="L60" s="463"/>
      <c r="M60" s="320"/>
      <c r="N60" s="352" t="s">
        <v>331</v>
      </c>
      <c r="O60" s="353"/>
      <c r="P60" s="353"/>
      <c r="Q60" s="353"/>
      <c r="R60" s="353"/>
      <c r="S60" s="354"/>
    </row>
    <row r="61" spans="1:19" ht="15" customHeight="1" x14ac:dyDescent="0.25">
      <c r="A61" s="339"/>
      <c r="B61" s="318"/>
      <c r="C61" s="463"/>
      <c r="D61" s="463"/>
      <c r="E61" s="463"/>
      <c r="F61" s="463"/>
      <c r="G61" s="463"/>
      <c r="H61" s="463"/>
      <c r="I61" s="463"/>
      <c r="J61" s="463"/>
      <c r="K61" s="463"/>
      <c r="L61" s="463"/>
      <c r="M61" s="320"/>
      <c r="N61" s="352"/>
      <c r="O61" s="353"/>
      <c r="P61" s="353"/>
      <c r="Q61" s="353"/>
      <c r="R61" s="353"/>
      <c r="S61" s="354"/>
    </row>
    <row r="62" spans="1:19" ht="15" customHeight="1" x14ac:dyDescent="0.25">
      <c r="A62" s="339"/>
      <c r="B62" s="318"/>
      <c r="C62" s="463"/>
      <c r="D62" s="463"/>
      <c r="E62" s="463"/>
      <c r="F62" s="463"/>
      <c r="G62" s="463"/>
      <c r="H62" s="463"/>
      <c r="I62" s="463"/>
      <c r="J62" s="463"/>
      <c r="K62" s="463"/>
      <c r="L62" s="463"/>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666</v>
      </c>
      <c r="C64" s="316"/>
      <c r="D64" s="316"/>
      <c r="E64" s="316"/>
      <c r="F64" s="316"/>
      <c r="G64" s="316"/>
      <c r="H64" s="316"/>
      <c r="I64" s="316"/>
      <c r="J64" s="316"/>
      <c r="K64" s="316"/>
      <c r="L64" s="316"/>
      <c r="M64" s="317"/>
      <c r="N64" s="349" t="s">
        <v>324</v>
      </c>
      <c r="O64" s="350"/>
      <c r="P64" s="350"/>
      <c r="Q64" s="350"/>
      <c r="R64" s="350"/>
      <c r="S64" s="351"/>
    </row>
    <row r="65" spans="1:19" ht="15" customHeight="1" x14ac:dyDescent="0.25">
      <c r="A65" s="339"/>
      <c r="B65" s="318"/>
      <c r="C65" s="463"/>
      <c r="D65" s="463"/>
      <c r="E65" s="463"/>
      <c r="F65" s="463"/>
      <c r="G65" s="463"/>
      <c r="H65" s="463"/>
      <c r="I65" s="463"/>
      <c r="J65" s="463"/>
      <c r="K65" s="463"/>
      <c r="L65" s="463"/>
      <c r="M65" s="320"/>
      <c r="N65" s="352" t="s">
        <v>329</v>
      </c>
      <c r="O65" s="353"/>
      <c r="P65" s="353"/>
      <c r="Q65" s="353"/>
      <c r="R65" s="353"/>
      <c r="S65" s="354"/>
    </row>
    <row r="66" spans="1:19" ht="15" customHeight="1" x14ac:dyDescent="0.25">
      <c r="A66" s="339"/>
      <c r="B66" s="318"/>
      <c r="C66" s="463"/>
      <c r="D66" s="463"/>
      <c r="E66" s="463"/>
      <c r="F66" s="463"/>
      <c r="G66" s="463"/>
      <c r="H66" s="463"/>
      <c r="I66" s="463"/>
      <c r="J66" s="463"/>
      <c r="K66" s="463"/>
      <c r="L66" s="463"/>
      <c r="M66" s="320"/>
      <c r="N66" s="352" t="s">
        <v>331</v>
      </c>
      <c r="O66" s="353"/>
      <c r="P66" s="353"/>
      <c r="Q66" s="353"/>
      <c r="R66" s="353"/>
      <c r="S66" s="354"/>
    </row>
    <row r="67" spans="1:19" ht="15" customHeight="1" x14ac:dyDescent="0.25">
      <c r="A67" s="339"/>
      <c r="B67" s="318"/>
      <c r="C67" s="463"/>
      <c r="D67" s="463"/>
      <c r="E67" s="463"/>
      <c r="F67" s="463"/>
      <c r="G67" s="463"/>
      <c r="H67" s="463"/>
      <c r="I67" s="463"/>
      <c r="J67" s="463"/>
      <c r="K67" s="463"/>
      <c r="L67" s="463"/>
      <c r="M67" s="320"/>
      <c r="N67" s="352"/>
      <c r="O67" s="353"/>
      <c r="P67" s="353"/>
      <c r="Q67" s="353"/>
      <c r="R67" s="353"/>
      <c r="S67" s="354"/>
    </row>
    <row r="68" spans="1:19" ht="15" customHeight="1" x14ac:dyDescent="0.25">
      <c r="A68" s="339"/>
      <c r="B68" s="384"/>
      <c r="C68" s="385"/>
      <c r="D68" s="385"/>
      <c r="E68" s="385"/>
      <c r="F68" s="385"/>
      <c r="G68" s="385"/>
      <c r="H68" s="385"/>
      <c r="I68" s="385"/>
      <c r="J68" s="385"/>
      <c r="K68" s="385"/>
      <c r="L68" s="385"/>
      <c r="M68" s="386"/>
      <c r="N68" s="358"/>
      <c r="O68" s="359"/>
      <c r="P68" s="359"/>
      <c r="Q68" s="359"/>
      <c r="R68" s="359"/>
      <c r="S68" s="360"/>
    </row>
    <row r="69" spans="1:19" ht="15" customHeight="1" x14ac:dyDescent="0.25">
      <c r="A69" s="469"/>
      <c r="B69" s="470"/>
      <c r="C69" s="470"/>
      <c r="D69" s="470"/>
      <c r="E69" s="470"/>
      <c r="F69" s="470"/>
      <c r="G69" s="470"/>
      <c r="H69" s="470"/>
      <c r="I69" s="470"/>
      <c r="J69" s="470"/>
      <c r="K69" s="470"/>
      <c r="L69" s="470"/>
      <c r="M69" s="470"/>
      <c r="N69" s="470"/>
      <c r="O69" s="470"/>
      <c r="P69" s="470"/>
      <c r="Q69" s="470"/>
      <c r="R69" s="470"/>
      <c r="S69" s="471"/>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E1_LST!G49</f>
        <v>24</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24</v>
      </c>
      <c r="H72" s="331"/>
      <c r="I72" s="332"/>
      <c r="J72" s="367"/>
      <c r="K72" s="337"/>
      <c r="L72" s="482" t="s">
        <v>124</v>
      </c>
      <c r="M72" s="483"/>
      <c r="N72" s="483"/>
      <c r="O72" s="483"/>
      <c r="P72" s="483"/>
      <c r="Q72" s="483"/>
      <c r="R72" s="483"/>
      <c r="S72" s="484"/>
    </row>
    <row r="73" spans="1:19" ht="15" customHeight="1" x14ac:dyDescent="0.25">
      <c r="A73" s="339"/>
      <c r="B73" s="346" t="s">
        <v>124</v>
      </c>
      <c r="C73" s="347"/>
      <c r="D73" s="347"/>
      <c r="E73" s="347"/>
      <c r="F73" s="348"/>
      <c r="G73" s="327">
        <v>10</v>
      </c>
      <c r="H73" s="328"/>
      <c r="I73" s="329"/>
      <c r="J73" s="367"/>
      <c r="K73" s="337"/>
      <c r="L73" s="482" t="s">
        <v>151</v>
      </c>
      <c r="M73" s="483"/>
      <c r="N73" s="483"/>
      <c r="O73" s="483"/>
      <c r="P73" s="483"/>
      <c r="Q73" s="483"/>
      <c r="R73" s="483"/>
      <c r="S73" s="484"/>
    </row>
    <row r="74" spans="1:19" ht="15" customHeight="1" x14ac:dyDescent="0.25">
      <c r="A74" s="339"/>
      <c r="B74" s="346" t="s">
        <v>125</v>
      </c>
      <c r="C74" s="347"/>
      <c r="D74" s="347"/>
      <c r="E74" s="347"/>
      <c r="F74" s="348"/>
      <c r="G74" s="327">
        <v>12</v>
      </c>
      <c r="H74" s="328"/>
      <c r="I74" s="329"/>
      <c r="J74" s="367"/>
      <c r="K74" s="337"/>
      <c r="L74" s="482" t="s">
        <v>161</v>
      </c>
      <c r="M74" s="483"/>
      <c r="N74" s="483"/>
      <c r="O74" s="483"/>
      <c r="P74" s="483"/>
      <c r="Q74" s="483"/>
      <c r="R74" s="483"/>
      <c r="S74" s="484"/>
    </row>
    <row r="75" spans="1:19" ht="15" customHeight="1" x14ac:dyDescent="0.25">
      <c r="A75" s="339"/>
      <c r="B75" s="346" t="s">
        <v>126</v>
      </c>
      <c r="C75" s="347"/>
      <c r="D75" s="347"/>
      <c r="E75" s="347"/>
      <c r="F75" s="348"/>
      <c r="G75" s="327"/>
      <c r="H75" s="328"/>
      <c r="I75" s="329"/>
      <c r="J75" s="367"/>
      <c r="K75" s="337"/>
      <c r="L75" s="482" t="s">
        <v>177</v>
      </c>
      <c r="M75" s="483"/>
      <c r="N75" s="483"/>
      <c r="O75" s="483"/>
      <c r="P75" s="483"/>
      <c r="Q75" s="483"/>
      <c r="R75" s="483"/>
      <c r="S75" s="484"/>
    </row>
    <row r="76" spans="1:19" ht="15" customHeight="1" x14ac:dyDescent="0.25">
      <c r="A76" s="339"/>
      <c r="B76" s="346" t="s">
        <v>127</v>
      </c>
      <c r="C76" s="347"/>
      <c r="D76" s="347"/>
      <c r="E76" s="347"/>
      <c r="F76" s="348"/>
      <c r="G76" s="327"/>
      <c r="H76" s="328"/>
      <c r="I76" s="329"/>
      <c r="J76" s="367"/>
      <c r="K76" s="337"/>
      <c r="L76" s="482" t="s">
        <v>165</v>
      </c>
      <c r="M76" s="483"/>
      <c r="N76" s="483"/>
      <c r="O76" s="483"/>
      <c r="P76" s="483"/>
      <c r="Q76" s="483"/>
      <c r="R76" s="483"/>
      <c r="S76" s="484"/>
    </row>
    <row r="77" spans="1:19" ht="15" customHeight="1" x14ac:dyDescent="0.25">
      <c r="A77" s="339"/>
      <c r="B77" s="346" t="s">
        <v>128</v>
      </c>
      <c r="C77" s="347"/>
      <c r="D77" s="347"/>
      <c r="E77" s="347"/>
      <c r="F77" s="348"/>
      <c r="G77" s="327"/>
      <c r="H77" s="328"/>
      <c r="I77" s="329"/>
      <c r="J77" s="367"/>
      <c r="K77" s="337"/>
      <c r="L77" s="482"/>
      <c r="M77" s="483"/>
      <c r="N77" s="483"/>
      <c r="O77" s="483"/>
      <c r="P77" s="483"/>
      <c r="Q77" s="483"/>
      <c r="R77" s="483"/>
      <c r="S77" s="48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482" t="s">
        <v>150</v>
      </c>
      <c r="M81" s="483"/>
      <c r="N81" s="483"/>
      <c r="O81" s="483"/>
      <c r="P81" s="483"/>
      <c r="Q81" s="483"/>
      <c r="R81" s="483"/>
      <c r="S81" s="484"/>
    </row>
    <row r="82" spans="1:19" ht="15" customHeight="1" x14ac:dyDescent="0.25">
      <c r="A82" s="339"/>
      <c r="B82" s="346" t="s">
        <v>134</v>
      </c>
      <c r="C82" s="347"/>
      <c r="D82" s="347"/>
      <c r="E82" s="347"/>
      <c r="F82" s="348"/>
      <c r="G82" s="327">
        <v>2</v>
      </c>
      <c r="H82" s="328"/>
      <c r="I82" s="329"/>
      <c r="J82" s="367"/>
      <c r="K82" s="337"/>
      <c r="L82" s="482" t="s">
        <v>154</v>
      </c>
      <c r="M82" s="483"/>
      <c r="N82" s="483"/>
      <c r="O82" s="483"/>
      <c r="P82" s="483"/>
      <c r="Q82" s="483"/>
      <c r="R82" s="483"/>
      <c r="S82" s="484"/>
    </row>
    <row r="83" spans="1:19" ht="15" customHeight="1" x14ac:dyDescent="0.25">
      <c r="A83" s="339"/>
      <c r="B83" s="346" t="s">
        <v>135</v>
      </c>
      <c r="C83" s="347"/>
      <c r="D83" s="347"/>
      <c r="E83" s="347"/>
      <c r="F83" s="348"/>
      <c r="G83" s="327"/>
      <c r="H83" s="328"/>
      <c r="I83" s="329"/>
      <c r="J83" s="367"/>
      <c r="K83" s="337"/>
      <c r="L83" s="482" t="s">
        <v>157</v>
      </c>
      <c r="M83" s="483"/>
      <c r="N83" s="483"/>
      <c r="O83" s="483"/>
      <c r="P83" s="483"/>
      <c r="Q83" s="483"/>
      <c r="R83" s="483"/>
      <c r="S83" s="484"/>
    </row>
    <row r="84" spans="1:19" ht="15" customHeight="1" x14ac:dyDescent="0.25">
      <c r="A84" s="339"/>
      <c r="B84" s="305" t="s">
        <v>136</v>
      </c>
      <c r="C84" s="306"/>
      <c r="D84" s="306"/>
      <c r="E84" s="306"/>
      <c r="F84" s="307"/>
      <c r="G84" s="343">
        <f>E1_LST!H49</f>
        <v>76</v>
      </c>
      <c r="H84" s="344"/>
      <c r="I84" s="345"/>
      <c r="J84" s="367"/>
      <c r="K84" s="337"/>
      <c r="L84" s="482" t="s">
        <v>177</v>
      </c>
      <c r="M84" s="483"/>
      <c r="N84" s="483"/>
      <c r="O84" s="483"/>
      <c r="P84" s="483"/>
      <c r="Q84" s="483"/>
      <c r="R84" s="483"/>
      <c r="S84" s="484"/>
    </row>
    <row r="85" spans="1:19" ht="15" customHeight="1" x14ac:dyDescent="0.25">
      <c r="A85" s="339"/>
      <c r="B85" s="340" t="s">
        <v>206</v>
      </c>
      <c r="C85" s="341"/>
      <c r="D85" s="341"/>
      <c r="E85" s="341"/>
      <c r="F85" s="342"/>
      <c r="G85" s="330">
        <f>SUM(G84,G71)</f>
        <v>100</v>
      </c>
      <c r="H85" s="331"/>
      <c r="I85" s="332"/>
      <c r="J85" s="419"/>
      <c r="K85" s="338"/>
      <c r="L85" s="482" t="s">
        <v>171</v>
      </c>
      <c r="M85" s="483"/>
      <c r="N85" s="483"/>
      <c r="O85" s="483"/>
      <c r="P85" s="483"/>
      <c r="Q85" s="483"/>
      <c r="R85" s="483"/>
      <c r="S85" s="48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E1_LST!E49</f>
        <v>zaliczenie</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162</v>
      </c>
      <c r="C90" s="408"/>
      <c r="D90" s="408"/>
      <c r="E90" s="409"/>
      <c r="F90" s="410">
        <v>40</v>
      </c>
      <c r="G90" s="411"/>
      <c r="H90" s="411"/>
      <c r="I90" s="412"/>
      <c r="J90" s="431"/>
      <c r="K90" s="438"/>
      <c r="L90" s="324" t="s">
        <v>293</v>
      </c>
      <c r="M90" s="325"/>
      <c r="N90" s="325"/>
      <c r="O90" s="325"/>
      <c r="P90" s="325"/>
      <c r="Q90" s="325"/>
      <c r="R90" s="325"/>
      <c r="S90" s="326"/>
    </row>
    <row r="91" spans="1:19" ht="15" customHeight="1" x14ac:dyDescent="0.25">
      <c r="A91" s="427"/>
      <c r="B91" s="407" t="s">
        <v>165</v>
      </c>
      <c r="C91" s="408"/>
      <c r="D91" s="408"/>
      <c r="E91" s="409"/>
      <c r="F91" s="410">
        <v>60</v>
      </c>
      <c r="G91" s="411"/>
      <c r="H91" s="411"/>
      <c r="I91" s="412"/>
      <c r="J91" s="431"/>
      <c r="K91" s="438"/>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225.75" customHeight="1" x14ac:dyDescent="0.25">
      <c r="A98" s="420"/>
      <c r="B98" s="390" t="s">
        <v>430</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81.75" customHeight="1" x14ac:dyDescent="0.25">
      <c r="A100" s="420"/>
      <c r="B100" s="390" t="s">
        <v>509</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85.35" customHeight="1" x14ac:dyDescent="0.25">
      <c r="A102" s="420"/>
      <c r="B102" s="390" t="s">
        <v>406</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5KOz/SvdzEu7LImE36YEZSfzURZHJ7qzyqBb+8q4hgdewI8rhp0Fb8yvTOgLGlNy6IxumdfCAwPnp61znut4Pw==" saltValue="e5mTAqKaUHURqYmfHJc4uQ==" spinCount="100000" sheet="1" objects="1" scenarios="1"/>
  <customSheetViews>
    <customSheetView guid="{2B25EEF0-7897-445A-813D-5229DF00C686}" scale="85" fitToPage="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2" orientation="portrait" r:id="rId1"/>
      <headerFooter>
        <oddHeader>&amp;C&amp;"Century Gothic,Pogrubiony"&amp;12&amp;K05-048KARTA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2200-000000000000}">
      <formula1>PRAC_STUD</formula1>
    </dataValidation>
    <dataValidation type="list" allowBlank="1" showInputMessage="1" showErrorMessage="1" sqref="L72:L79" xr:uid="{00000000-0002-0000-2200-000001000000}">
      <formula1>METODY</formula1>
    </dataValidation>
    <dataValidation type="list" allowBlank="1" showInputMessage="1" showErrorMessage="1" sqref="L7" xr:uid="{00000000-0002-0000-2200-000002000000}">
      <formula1>STATUS</formula1>
    </dataValidation>
    <dataValidation type="list" allowBlank="1" showInputMessage="1" showErrorMessage="1" sqref="B90:E94" xr:uid="{00000000-0002-0000-2200-000003000000}">
      <formula1>ZAL</formula1>
    </dataValidation>
    <dataValidation type="list" allowBlank="1" showInputMessage="1" showErrorMessage="1" sqref="N54:S68" xr:uid="{00000000-0002-0000-2200-000004000000}">
      <formula1>KEK_E1</formula1>
    </dataValidation>
    <dataValidation type="list" allowBlank="1" showInputMessage="1" showErrorMessage="1" sqref="N34:S53" xr:uid="{00000000-0002-0000-2200-000005000000}">
      <formula1>KEU_E1</formula1>
    </dataValidation>
    <dataValidation type="list" allowBlank="1" showInputMessage="1" showErrorMessage="1" sqref="N14:S33" xr:uid="{00000000-0002-0000-2200-000006000000}">
      <formula1>KEW_E1</formula1>
    </dataValidation>
  </dataValidations>
  <hyperlinks>
    <hyperlink ref="O13" r:id="rId2" xr:uid="{A228CE20-46C6-42E8-B2A8-980E9D123436}"/>
  </hyperlinks>
  <printOptions horizontalCentered="1"/>
  <pageMargins left="0.31496062992125984" right="0.31496062992125984" top="0.55118110236220474" bottom="0.15748031496062992" header="0.31496062992125984" footer="0.31496062992125984"/>
  <pageSetup paperSize="9" scale="42" orientation="portrait" r:id="rId3"/>
  <headerFooter>
    <oddHeader>&amp;C&amp;"Century Gothic,Pogrubiony"&amp;12&amp;K05-048KARTA KURSU&amp;R&amp;G</oddHeader>
  </headerFooter>
  <rowBreaks count="1" manualBreakCount="1">
    <brk id="68" max="16383" man="1"/>
  </rowBreaks>
  <drawing r:id="rId4"/>
  <legacyDrawingHF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37">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E1_LST!B46</f>
        <v>Moduł E1/8</v>
      </c>
      <c r="B3" s="374"/>
      <c r="C3" s="374"/>
      <c r="D3" s="378" t="str">
        <f>E1_LST!C46</f>
        <v>Finanse i rachunkowość</v>
      </c>
      <c r="E3" s="379"/>
      <c r="F3" s="379"/>
      <c r="G3" s="379"/>
      <c r="H3" s="379"/>
      <c r="I3" s="380"/>
      <c r="J3" s="2"/>
      <c r="K3" s="2"/>
      <c r="L3" s="3"/>
      <c r="M3" s="3"/>
      <c r="N3" s="3"/>
      <c r="O3" s="3"/>
      <c r="P3" s="3"/>
      <c r="Q3" s="3"/>
      <c r="R3" s="3"/>
    </row>
    <row r="4" spans="1:19" ht="18.75" thickBot="1" x14ac:dyDescent="0.3">
      <c r="A4" s="440" t="s">
        <v>110</v>
      </c>
      <c r="B4" s="440"/>
      <c r="C4" s="440"/>
      <c r="D4" s="375" t="str">
        <f>E1_LST!B50</f>
        <v>Kurs 8.4.</v>
      </c>
      <c r="E4" s="376"/>
      <c r="F4" s="376"/>
      <c r="G4" s="376"/>
      <c r="H4" s="376"/>
      <c r="I4" s="377"/>
      <c r="J4" s="2"/>
      <c r="K4" s="2"/>
      <c r="L4" s="3"/>
      <c r="M4" s="3"/>
      <c r="N4" s="3"/>
      <c r="O4" s="3"/>
      <c r="P4" s="3"/>
      <c r="Q4" s="3"/>
      <c r="R4" s="3"/>
    </row>
    <row r="5" spans="1:19" ht="23.25" thickBot="1" x14ac:dyDescent="0.3">
      <c r="A5" s="441" t="s">
        <v>111</v>
      </c>
      <c r="B5" s="441"/>
      <c r="C5" s="441"/>
      <c r="D5" s="442" t="str">
        <f>E1_LST!C50</f>
        <v>Strategie podatkowe</v>
      </c>
      <c r="E5" s="442"/>
      <c r="F5" s="442"/>
      <c r="G5" s="442"/>
      <c r="H5" s="442"/>
      <c r="I5" s="442"/>
      <c r="J5" s="442"/>
      <c r="K5" s="442"/>
      <c r="L5" s="443" t="s">
        <v>94</v>
      </c>
      <c r="M5" s="443"/>
      <c r="N5" s="43">
        <f>E1_LST!D50</f>
        <v>2</v>
      </c>
      <c r="O5" s="443" t="s">
        <v>95</v>
      </c>
      <c r="P5" s="443"/>
      <c r="Q5" s="452" t="str">
        <f>E1_LST!F46</f>
        <v>dr D. Majewska-Bielecka</v>
      </c>
      <c r="R5" s="452"/>
      <c r="S5" s="452"/>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(8)'!G6</f>
        <v>II</v>
      </c>
      <c r="H7" s="182" t="s">
        <v>99</v>
      </c>
      <c r="I7" s="39">
        <f>'M (8)'!I6</f>
        <v>4</v>
      </c>
      <c r="J7" s="280" t="s">
        <v>384</v>
      </c>
      <c r="K7" s="281"/>
      <c r="L7" s="382" t="s">
        <v>100</v>
      </c>
      <c r="M7" s="383"/>
      <c r="N7" s="6" t="s">
        <v>101</v>
      </c>
      <c r="O7" s="452" t="s">
        <v>102</v>
      </c>
      <c r="P7" s="452"/>
      <c r="Q7" s="453" t="s">
        <v>103</v>
      </c>
      <c r="R7" s="453"/>
      <c r="S7" s="44">
        <f>E1_LST!G50</f>
        <v>14</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746</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304</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667</v>
      </c>
      <c r="C19" s="316"/>
      <c r="D19" s="316"/>
      <c r="E19" s="316"/>
      <c r="F19" s="316"/>
      <c r="G19" s="316"/>
      <c r="H19" s="316"/>
      <c r="I19" s="316"/>
      <c r="J19" s="316"/>
      <c r="K19" s="316"/>
      <c r="L19" s="316"/>
      <c r="M19" s="317"/>
      <c r="N19" s="349" t="s">
        <v>296</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304</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hidden="1"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hidden="1"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668</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t="s">
        <v>309</v>
      </c>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t="s">
        <v>314</v>
      </c>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thickBot="1" x14ac:dyDescent="0.3">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87" t="s">
        <v>669</v>
      </c>
      <c r="C39" s="388"/>
      <c r="D39" s="388"/>
      <c r="E39" s="388"/>
      <c r="F39" s="388"/>
      <c r="G39" s="388"/>
      <c r="H39" s="388"/>
      <c r="I39" s="388"/>
      <c r="J39" s="388"/>
      <c r="K39" s="388"/>
      <c r="L39" s="388"/>
      <c r="M39" s="389"/>
      <c r="N39" s="349" t="s">
        <v>308</v>
      </c>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t="s">
        <v>309</v>
      </c>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t="s">
        <v>312</v>
      </c>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t="s">
        <v>314</v>
      </c>
      <c r="O42" s="353"/>
      <c r="P42" s="353"/>
      <c r="Q42" s="353"/>
      <c r="R42" s="353"/>
      <c r="S42" s="354"/>
    </row>
    <row r="43" spans="1:19" ht="15" customHeight="1" thickBot="1" x14ac:dyDescent="0.3">
      <c r="A43" s="448"/>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8"/>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8"/>
      <c r="B45" s="318"/>
      <c r="C45" s="319"/>
      <c r="D45" s="319"/>
      <c r="E45" s="319"/>
      <c r="F45" s="319"/>
      <c r="G45" s="319"/>
      <c r="H45" s="319"/>
      <c r="I45" s="319"/>
      <c r="J45" s="319"/>
      <c r="K45" s="319"/>
      <c r="L45" s="319"/>
      <c r="M45" s="320"/>
      <c r="N45" s="352"/>
      <c r="O45" s="353"/>
      <c r="P45" s="353"/>
      <c r="Q45" s="353"/>
      <c r="R45" s="353"/>
      <c r="S45" s="354"/>
    </row>
    <row r="46" spans="1:19" ht="15" hidden="1" customHeight="1" x14ac:dyDescent="0.25">
      <c r="A46" s="448"/>
      <c r="B46" s="318"/>
      <c r="C46" s="319"/>
      <c r="D46" s="319"/>
      <c r="E46" s="319"/>
      <c r="F46" s="319"/>
      <c r="G46" s="319"/>
      <c r="H46" s="319"/>
      <c r="I46" s="319"/>
      <c r="J46" s="319"/>
      <c r="K46" s="319"/>
      <c r="L46" s="319"/>
      <c r="M46" s="320"/>
      <c r="N46" s="352"/>
      <c r="O46" s="353"/>
      <c r="P46" s="353"/>
      <c r="Q46" s="353"/>
      <c r="R46" s="353"/>
      <c r="S46" s="354"/>
    </row>
    <row r="47" spans="1:19" ht="15" hidden="1"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hidden="1"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8"/>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8"/>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4" t="s">
        <v>462</v>
      </c>
      <c r="B54" s="387" t="s">
        <v>670</v>
      </c>
      <c r="C54" s="388"/>
      <c r="D54" s="388"/>
      <c r="E54" s="388"/>
      <c r="F54" s="388"/>
      <c r="G54" s="388"/>
      <c r="H54" s="388"/>
      <c r="I54" s="388"/>
      <c r="J54" s="388"/>
      <c r="K54" s="388"/>
      <c r="L54" s="388"/>
      <c r="M54" s="389"/>
      <c r="N54" s="355" t="s">
        <v>323</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324</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328</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671</v>
      </c>
      <c r="C59" s="316"/>
      <c r="D59" s="316"/>
      <c r="E59" s="316"/>
      <c r="F59" s="316"/>
      <c r="G59" s="316"/>
      <c r="H59" s="316"/>
      <c r="I59" s="316"/>
      <c r="J59" s="316"/>
      <c r="K59" s="316"/>
      <c r="L59" s="316"/>
      <c r="M59" s="317"/>
      <c r="N59" s="349" t="s">
        <v>323</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324</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t="s">
        <v>328</v>
      </c>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t="s">
        <v>330</v>
      </c>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t="s">
        <v>332</v>
      </c>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thickBot="1" x14ac:dyDescent="0.3">
      <c r="A68" s="446"/>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E1_LST!G50</f>
        <v>14</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14</v>
      </c>
      <c r="H72" s="331"/>
      <c r="I72" s="332"/>
      <c r="J72" s="367"/>
      <c r="K72" s="337"/>
      <c r="L72" s="312" t="s">
        <v>151</v>
      </c>
      <c r="M72" s="313"/>
      <c r="N72" s="313"/>
      <c r="O72" s="313"/>
      <c r="P72" s="313"/>
      <c r="Q72" s="313"/>
      <c r="R72" s="313"/>
      <c r="S72" s="314"/>
    </row>
    <row r="73" spans="1:19" ht="15" customHeight="1" x14ac:dyDescent="0.25">
      <c r="A73" s="339"/>
      <c r="B73" s="346" t="s">
        <v>124</v>
      </c>
      <c r="C73" s="347"/>
      <c r="D73" s="347"/>
      <c r="E73" s="347"/>
      <c r="F73" s="348"/>
      <c r="G73" s="327">
        <v>12</v>
      </c>
      <c r="H73" s="328"/>
      <c r="I73" s="329"/>
      <c r="J73" s="367"/>
      <c r="K73" s="337"/>
      <c r="L73" s="312" t="s">
        <v>161</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t="s">
        <v>124</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178</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c r="M83" s="313"/>
      <c r="N83" s="313"/>
      <c r="O83" s="313"/>
      <c r="P83" s="313"/>
      <c r="Q83" s="313"/>
      <c r="R83" s="313"/>
      <c r="S83" s="314"/>
    </row>
    <row r="84" spans="1:19" ht="15" customHeight="1" x14ac:dyDescent="0.25">
      <c r="A84" s="339"/>
      <c r="B84" s="305" t="s">
        <v>136</v>
      </c>
      <c r="C84" s="306"/>
      <c r="D84" s="306"/>
      <c r="E84" s="306"/>
      <c r="F84" s="307"/>
      <c r="G84" s="343">
        <f>E1_LST!H50</f>
        <v>36</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50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E1_LST!E50</f>
        <v>zaliczenie</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162</v>
      </c>
      <c r="C90" s="408"/>
      <c r="D90" s="408"/>
      <c r="E90" s="409"/>
      <c r="F90" s="410">
        <v>90</v>
      </c>
      <c r="G90" s="411"/>
      <c r="H90" s="411"/>
      <c r="I90" s="412"/>
      <c r="J90" s="431"/>
      <c r="K90" s="438"/>
      <c r="L90" s="324" t="s">
        <v>293</v>
      </c>
      <c r="M90" s="325"/>
      <c r="N90" s="325"/>
      <c r="O90" s="325"/>
      <c r="P90" s="325"/>
      <c r="Q90" s="325"/>
      <c r="R90" s="325"/>
      <c r="S90" s="326"/>
    </row>
    <row r="91" spans="1:19" ht="15" customHeight="1" x14ac:dyDescent="0.25">
      <c r="A91" s="427"/>
      <c r="B91" s="407" t="s">
        <v>170</v>
      </c>
      <c r="C91" s="408"/>
      <c r="D91" s="408"/>
      <c r="E91" s="409"/>
      <c r="F91" s="410">
        <v>10</v>
      </c>
      <c r="G91" s="411"/>
      <c r="H91" s="411"/>
      <c r="I91" s="412"/>
      <c r="J91" s="431"/>
      <c r="K91" s="438"/>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112.5" customHeight="1" x14ac:dyDescent="0.25">
      <c r="A98" s="420"/>
      <c r="B98" s="390" t="s">
        <v>402</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77.099999999999994" customHeight="1" x14ac:dyDescent="0.25">
      <c r="A100" s="420"/>
      <c r="B100" s="488" t="s">
        <v>510</v>
      </c>
      <c r="C100" s="489"/>
      <c r="D100" s="489"/>
      <c r="E100" s="489"/>
      <c r="F100" s="489"/>
      <c r="G100" s="489"/>
      <c r="H100" s="489"/>
      <c r="I100" s="489"/>
      <c r="J100" s="489"/>
      <c r="K100" s="489"/>
      <c r="L100" s="489"/>
      <c r="M100" s="489"/>
      <c r="N100" s="489"/>
      <c r="O100" s="489"/>
      <c r="P100" s="489"/>
      <c r="Q100" s="489"/>
      <c r="R100" s="489"/>
      <c r="S100" s="490"/>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54.75" customHeight="1" x14ac:dyDescent="0.25">
      <c r="A102" s="420"/>
      <c r="B102" s="390" t="s">
        <v>511</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gJsy/0NdTlHaXKOjIglzXFVIJ70FBoLSxXcHbmmLjzixW1cPBNVjIK1xs9RDw44Mc2fQz8GjNzQPVV0NhSHVsg==" saltValue="u6IWQF+CdpVBL/+ljhup4A==" spinCount="100000" sheet="1" objects="1" scenarios="1"/>
  <customSheetViews>
    <customSheetView guid="{2B25EEF0-7897-445A-813D-5229DF00C686}" scale="85" fitToPage="1" hiddenRows="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Gothic,Pogrubiony"&amp;12&amp;K05-048KARTA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300-000000000000}">
      <formula1>ZAL</formula1>
    </dataValidation>
    <dataValidation type="list" allowBlank="1" showInputMessage="1" showErrorMessage="1" sqref="L7" xr:uid="{00000000-0002-0000-2300-000001000000}">
      <formula1>STATUS</formula1>
    </dataValidation>
    <dataValidation type="list" allowBlank="1" showInputMessage="1" showErrorMessage="1" sqref="L72:L79" xr:uid="{00000000-0002-0000-2300-000002000000}">
      <formula1>METODY</formula1>
    </dataValidation>
    <dataValidation type="list" allowBlank="1" showInputMessage="1" showErrorMessage="1" sqref="L81:L85" xr:uid="{00000000-0002-0000-2300-000003000000}">
      <formula1>PRAC_STUD</formula1>
    </dataValidation>
    <dataValidation type="list" allowBlank="1" showInputMessage="1" showErrorMessage="1" sqref="N54:S68" xr:uid="{00000000-0002-0000-2300-000004000000}">
      <formula1>KEK_E1</formula1>
    </dataValidation>
    <dataValidation type="list" allowBlank="1" showInputMessage="1" showErrorMessage="1" sqref="N34:S53" xr:uid="{00000000-0002-0000-2300-000005000000}">
      <formula1>KEU_E1</formula1>
    </dataValidation>
    <dataValidation type="list" allowBlank="1" showInputMessage="1" showErrorMessage="1" sqref="N14:S33" xr:uid="{00000000-0002-0000-2300-000006000000}">
      <formula1>KEW_E1</formula1>
    </dataValidation>
  </dataValidations>
  <hyperlinks>
    <hyperlink ref="O13" r:id="rId2" xr:uid="{B9234DCE-A705-41A6-BB8A-5D1EEA4C2FDC}"/>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Gothic,Pogrubiony"&amp;12&amp;K05-048KARTA KURSU&amp;R&amp;G</oddHeader>
  </headerFooter>
  <rowBreaks count="1" manualBreakCount="1">
    <brk id="68" max="16383" man="1"/>
  </rowBreaks>
  <drawing r:id="rId4"/>
  <legacyDrawingHF r:id="rId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usz38">
    <tabColor rgb="FFABABFF"/>
    <pageSetUpPr fitToPage="1"/>
  </sheetPr>
  <dimension ref="A1:S34"/>
  <sheetViews>
    <sheetView showGridLines="0" zoomScale="87" zoomScaleNormal="87" zoomScaleSheetLayoutView="50" workbookViewId="0">
      <selection sqref="A1:B1"/>
    </sheetView>
  </sheetViews>
  <sheetFormatPr defaultColWidth="8.7109375" defaultRowHeight="15" x14ac:dyDescent="0.25"/>
  <cols>
    <col min="1" max="1" width="16.7109375" style="143" customWidth="1"/>
    <col min="2" max="3" width="10.7109375" style="143" customWidth="1"/>
    <col min="4" max="5" width="20.7109375" style="143" customWidth="1"/>
    <col min="6" max="9" width="10.7109375" style="143" customWidth="1"/>
    <col min="10" max="10" width="20.7109375" style="143" customWidth="1"/>
    <col min="11" max="18" width="10.7109375" style="143" customWidth="1"/>
    <col min="19" max="16384" width="8.7109375" style="143"/>
  </cols>
  <sheetData>
    <row r="1" spans="1:19" ht="26.25" thickBot="1" x14ac:dyDescent="0.3">
      <c r="A1" s="300" t="str">
        <f>E1_LST!B2</f>
        <v>2020/2021</v>
      </c>
      <c r="B1" s="301"/>
      <c r="C1" s="34"/>
      <c r="D1" s="1"/>
    </row>
    <row r="2" spans="1:19" ht="10.15" customHeight="1" thickBot="1" x14ac:dyDescent="0.3"/>
    <row r="3" spans="1:19" ht="39" customHeight="1" thickBot="1" x14ac:dyDescent="0.3">
      <c r="A3" s="302" t="s">
        <v>92</v>
      </c>
      <c r="B3" s="303"/>
      <c r="C3" s="268" t="str">
        <f>E1_LST!B51</f>
        <v>Moduł E1/9</v>
      </c>
      <c r="D3" s="304"/>
      <c r="E3" s="304"/>
      <c r="F3" s="269"/>
      <c r="G3" s="2"/>
      <c r="H3" s="2"/>
      <c r="I3" s="2"/>
      <c r="J3" s="2"/>
      <c r="K3" s="2"/>
      <c r="L3" s="3"/>
      <c r="M3" s="3"/>
      <c r="N3" s="3"/>
      <c r="O3" s="3"/>
      <c r="P3" s="3"/>
      <c r="Q3" s="3"/>
    </row>
    <row r="4" spans="1:19" s="144" customFormat="1" ht="39.75" customHeight="1" thickBot="1" x14ac:dyDescent="0.3">
      <c r="A4" s="277" t="s">
        <v>93</v>
      </c>
      <c r="B4" s="277"/>
      <c r="C4" s="294" t="str">
        <f>E1_LST!C51</f>
        <v>Moduł specjalnościowy (1) LOGISTYKA-SPEDYCJA-TRANSPORT</v>
      </c>
      <c r="D4" s="295"/>
      <c r="E4" s="295"/>
      <c r="F4" s="295"/>
      <c r="G4" s="295"/>
      <c r="H4" s="295"/>
      <c r="I4" s="295"/>
      <c r="J4" s="296"/>
      <c r="K4" s="299" t="s">
        <v>94</v>
      </c>
      <c r="L4" s="299"/>
      <c r="M4" s="183">
        <f>E1_LST!D51</f>
        <v>8</v>
      </c>
      <c r="N4" s="297" t="s">
        <v>95</v>
      </c>
      <c r="O4" s="298"/>
      <c r="P4" s="291" t="str">
        <f>E1_LST!F51</f>
        <v>dr M. Lazarek-Janowska</v>
      </c>
      <c r="Q4" s="292"/>
      <c r="R4" s="293"/>
    </row>
    <row r="5" spans="1:19" s="146" customFormat="1" ht="10.15" customHeight="1" thickBot="1" x14ac:dyDescent="0.3">
      <c r="A5" s="276"/>
      <c r="B5" s="276"/>
      <c r="C5" s="276"/>
      <c r="D5" s="276"/>
      <c r="E5" s="276"/>
      <c r="F5" s="276"/>
      <c r="G5" s="276"/>
      <c r="H5" s="276"/>
      <c r="I5" s="276"/>
      <c r="J5" s="276"/>
      <c r="K5" s="276"/>
      <c r="L5" s="276"/>
      <c r="M5" s="276"/>
      <c r="N5" s="276"/>
      <c r="O5" s="276"/>
      <c r="P5" s="276"/>
      <c r="Q5" s="276"/>
      <c r="R5" s="276"/>
    </row>
    <row r="6" spans="1:19" s="144" customFormat="1" ht="43.35" customHeight="1" thickBot="1" x14ac:dyDescent="0.3">
      <c r="A6" s="277" t="s">
        <v>96</v>
      </c>
      <c r="B6" s="277"/>
      <c r="C6" s="268" t="str">
        <f>E1_LST!B3</f>
        <v>EKONOMIA</v>
      </c>
      <c r="D6" s="269"/>
      <c r="E6" s="5" t="str">
        <f>E1_LST!B4</f>
        <v>I stopnia</v>
      </c>
      <c r="F6" s="181" t="s">
        <v>97</v>
      </c>
      <c r="G6" s="39" t="s">
        <v>346</v>
      </c>
      <c r="H6" s="181" t="s">
        <v>99</v>
      </c>
      <c r="I6" s="39">
        <v>4</v>
      </c>
      <c r="J6" s="6" t="s">
        <v>291</v>
      </c>
      <c r="K6" s="278" t="s">
        <v>100</v>
      </c>
      <c r="L6" s="278"/>
      <c r="M6" s="279" t="s">
        <v>101</v>
      </c>
      <c r="N6" s="279"/>
      <c r="O6" s="183" t="s">
        <v>102</v>
      </c>
      <c r="P6" s="280" t="s">
        <v>103</v>
      </c>
      <c r="Q6" s="281"/>
      <c r="R6" s="183">
        <f>E1_LST!G51</f>
        <v>52</v>
      </c>
    </row>
    <row r="7" spans="1:19" ht="10.15" customHeight="1" thickBot="1" x14ac:dyDescent="0.3">
      <c r="B7" s="7"/>
      <c r="C7" s="7"/>
      <c r="D7" s="7"/>
      <c r="E7" s="7"/>
      <c r="F7" s="7"/>
      <c r="G7" s="7"/>
      <c r="H7" s="7"/>
      <c r="I7" s="7"/>
      <c r="J7" s="7"/>
      <c r="K7" s="7"/>
      <c r="L7" s="7"/>
      <c r="M7" s="8"/>
      <c r="N7" s="7"/>
      <c r="O7" s="7"/>
      <c r="P7" s="7"/>
      <c r="Q7" s="7"/>
    </row>
    <row r="8" spans="1:19" ht="15" customHeight="1" x14ac:dyDescent="0.25">
      <c r="A8" s="262"/>
      <c r="B8" s="263"/>
      <c r="C8" s="263"/>
      <c r="D8" s="263"/>
      <c r="E8" s="263"/>
      <c r="F8" s="263"/>
      <c r="G8" s="263"/>
      <c r="H8" s="263"/>
      <c r="I8" s="263"/>
      <c r="J8" s="263"/>
      <c r="K8" s="263"/>
      <c r="L8" s="263"/>
      <c r="M8" s="263"/>
      <c r="N8" s="263"/>
      <c r="O8" s="263"/>
      <c r="P8" s="263"/>
      <c r="Q8" s="263"/>
      <c r="R8" s="264"/>
      <c r="S8" s="144"/>
    </row>
    <row r="9" spans="1:19" ht="30" customHeight="1" x14ac:dyDescent="0.25">
      <c r="A9" s="265" t="s">
        <v>104</v>
      </c>
      <c r="B9" s="266"/>
      <c r="C9" s="266"/>
      <c r="D9" s="266"/>
      <c r="E9" s="266"/>
      <c r="F9" s="266"/>
      <c r="G9" s="266"/>
      <c r="H9" s="266"/>
      <c r="I9" s="266"/>
      <c r="J9" s="266"/>
      <c r="K9" s="266"/>
      <c r="L9" s="266"/>
      <c r="M9" s="266"/>
      <c r="N9" s="266"/>
      <c r="O9" s="266"/>
      <c r="P9" s="266"/>
      <c r="Q9" s="266"/>
      <c r="R9" s="267"/>
    </row>
    <row r="10" spans="1:19" ht="15" customHeight="1" x14ac:dyDescent="0.25">
      <c r="A10" s="282" t="s">
        <v>444</v>
      </c>
      <c r="B10" s="283"/>
      <c r="C10" s="283"/>
      <c r="D10" s="283"/>
      <c r="E10" s="283"/>
      <c r="F10" s="283"/>
      <c r="G10" s="283"/>
      <c r="H10" s="283"/>
      <c r="I10" s="283"/>
      <c r="J10" s="283"/>
      <c r="K10" s="283"/>
      <c r="L10" s="283"/>
      <c r="M10" s="283"/>
      <c r="N10" s="283"/>
      <c r="O10" s="283"/>
      <c r="P10" s="283"/>
      <c r="Q10" s="283"/>
      <c r="R10" s="284"/>
    </row>
    <row r="11" spans="1:19" ht="100.15" customHeight="1" thickBot="1" x14ac:dyDescent="0.3">
      <c r="A11" s="285" t="s">
        <v>786</v>
      </c>
      <c r="B11" s="286"/>
      <c r="C11" s="286"/>
      <c r="D11" s="286"/>
      <c r="E11" s="286"/>
      <c r="F11" s="286"/>
      <c r="G11" s="286"/>
      <c r="H11" s="286"/>
      <c r="I11" s="286"/>
      <c r="J11" s="286"/>
      <c r="K11" s="286"/>
      <c r="L11" s="286"/>
      <c r="M11" s="286"/>
      <c r="N11" s="286"/>
      <c r="O11" s="286"/>
      <c r="P11" s="286"/>
      <c r="Q11" s="286"/>
      <c r="R11" s="287"/>
    </row>
    <row r="12" spans="1:19" ht="10.15" customHeight="1" thickBot="1" x14ac:dyDescent="0.3">
      <c r="A12" s="248"/>
      <c r="B12" s="248"/>
      <c r="C12" s="248"/>
      <c r="D12" s="248"/>
      <c r="E12" s="248"/>
      <c r="F12" s="248"/>
      <c r="G12" s="248"/>
      <c r="H12" s="248"/>
      <c r="I12" s="248"/>
      <c r="J12" s="248"/>
      <c r="K12" s="248"/>
      <c r="L12" s="248"/>
      <c r="M12" s="248"/>
      <c r="N12" s="248"/>
      <c r="O12" s="248"/>
      <c r="P12" s="248"/>
      <c r="Q12" s="248"/>
      <c r="R12" s="248"/>
    </row>
    <row r="13" spans="1:19" ht="15" customHeight="1" x14ac:dyDescent="0.25">
      <c r="A13" s="178"/>
      <c r="B13" s="179"/>
      <c r="C13" s="179"/>
      <c r="D13" s="179"/>
      <c r="E13" s="179"/>
      <c r="F13" s="179"/>
      <c r="G13" s="179"/>
      <c r="H13" s="179"/>
      <c r="I13" s="179"/>
      <c r="J13" s="179"/>
      <c r="K13" s="179"/>
      <c r="L13" s="179"/>
      <c r="M13" s="179"/>
      <c r="N13" s="179"/>
      <c r="O13" s="179"/>
      <c r="P13" s="179"/>
      <c r="Q13" s="179"/>
      <c r="R13" s="180"/>
      <c r="S13" s="144"/>
    </row>
    <row r="14" spans="1:19" ht="30" customHeight="1" x14ac:dyDescent="0.25">
      <c r="A14" s="265" t="s">
        <v>106</v>
      </c>
      <c r="B14" s="266"/>
      <c r="C14" s="266"/>
      <c r="D14" s="266"/>
      <c r="E14" s="266"/>
      <c r="F14" s="266"/>
      <c r="G14" s="266"/>
      <c r="H14" s="266"/>
      <c r="I14" s="266"/>
      <c r="J14" s="266"/>
      <c r="K14" s="266"/>
      <c r="L14" s="266"/>
      <c r="M14" s="266"/>
      <c r="N14" s="266"/>
      <c r="O14" s="266"/>
      <c r="P14" s="266"/>
      <c r="Q14" s="266"/>
      <c r="R14" s="267"/>
    </row>
    <row r="15" spans="1:19" s="147" customFormat="1" ht="15" customHeight="1" x14ac:dyDescent="0.25">
      <c r="A15" s="256" t="s">
        <v>199</v>
      </c>
      <c r="B15" s="257"/>
      <c r="C15" s="257"/>
      <c r="D15" s="257"/>
      <c r="E15" s="257"/>
      <c r="F15" s="257"/>
      <c r="G15" s="257"/>
      <c r="H15" s="257"/>
      <c r="I15" s="257"/>
      <c r="J15" s="257"/>
      <c r="K15" s="257"/>
      <c r="L15" s="257"/>
      <c r="M15" s="257"/>
      <c r="N15" s="257"/>
      <c r="O15" s="257"/>
      <c r="P15" s="257"/>
      <c r="Q15" s="257"/>
      <c r="R15" s="258"/>
    </row>
    <row r="16" spans="1:19" ht="48.75" customHeight="1" thickBot="1" x14ac:dyDescent="0.3">
      <c r="A16" s="259" t="s">
        <v>787</v>
      </c>
      <c r="B16" s="260"/>
      <c r="C16" s="260"/>
      <c r="D16" s="260"/>
      <c r="E16" s="260"/>
      <c r="F16" s="260"/>
      <c r="G16" s="260"/>
      <c r="H16" s="260"/>
      <c r="I16" s="260"/>
      <c r="J16" s="260"/>
      <c r="K16" s="260"/>
      <c r="L16" s="260"/>
      <c r="M16" s="260"/>
      <c r="N16" s="260"/>
      <c r="O16" s="260"/>
      <c r="P16" s="260"/>
      <c r="Q16" s="260"/>
      <c r="R16" s="261"/>
    </row>
    <row r="17" spans="1:19" ht="10.15" customHeight="1" thickBot="1" x14ac:dyDescent="0.3">
      <c r="A17" s="248"/>
      <c r="B17" s="248"/>
      <c r="C17" s="248"/>
      <c r="D17" s="248"/>
      <c r="E17" s="248"/>
      <c r="F17" s="248"/>
      <c r="G17" s="248"/>
      <c r="H17" s="248"/>
      <c r="I17" s="248"/>
      <c r="J17" s="248"/>
      <c r="K17" s="248"/>
      <c r="L17" s="248"/>
      <c r="M17" s="248"/>
      <c r="N17" s="248"/>
      <c r="O17" s="248"/>
      <c r="P17" s="248"/>
      <c r="Q17" s="248"/>
      <c r="R17" s="248"/>
    </row>
    <row r="18" spans="1:19" ht="15" customHeight="1" x14ac:dyDescent="0.25">
      <c r="A18" s="262"/>
      <c r="B18" s="263"/>
      <c r="C18" s="263"/>
      <c r="D18" s="263"/>
      <c r="E18" s="263"/>
      <c r="F18" s="263"/>
      <c r="G18" s="263"/>
      <c r="H18" s="263"/>
      <c r="I18" s="263"/>
      <c r="J18" s="263"/>
      <c r="K18" s="263"/>
      <c r="L18" s="263"/>
      <c r="M18" s="263"/>
      <c r="N18" s="263"/>
      <c r="O18" s="263"/>
      <c r="P18" s="263"/>
      <c r="Q18" s="263"/>
      <c r="R18" s="264"/>
      <c r="S18" s="144"/>
    </row>
    <row r="19" spans="1:19" ht="30" customHeight="1" x14ac:dyDescent="0.25">
      <c r="A19" s="265" t="s">
        <v>107</v>
      </c>
      <c r="B19" s="266"/>
      <c r="C19" s="266"/>
      <c r="D19" s="266"/>
      <c r="E19" s="266"/>
      <c r="F19" s="266"/>
      <c r="G19" s="266"/>
      <c r="H19" s="266"/>
      <c r="I19" s="266"/>
      <c r="J19" s="266"/>
      <c r="K19" s="266"/>
      <c r="L19" s="266"/>
      <c r="M19" s="266"/>
      <c r="N19" s="266"/>
      <c r="O19" s="266"/>
      <c r="P19" s="266"/>
      <c r="Q19" s="266"/>
      <c r="R19" s="267"/>
    </row>
    <row r="20" spans="1:19" ht="15" customHeight="1" x14ac:dyDescent="0.25">
      <c r="A20" s="256" t="s">
        <v>445</v>
      </c>
      <c r="B20" s="257"/>
      <c r="C20" s="257"/>
      <c r="D20" s="257"/>
      <c r="E20" s="257"/>
      <c r="F20" s="257"/>
      <c r="G20" s="257"/>
      <c r="H20" s="257"/>
      <c r="I20" s="257"/>
      <c r="J20" s="257"/>
      <c r="K20" s="257"/>
      <c r="L20" s="257"/>
      <c r="M20" s="257"/>
      <c r="N20" s="257"/>
      <c r="O20" s="257"/>
      <c r="P20" s="257"/>
      <c r="Q20" s="257"/>
      <c r="R20" s="258"/>
    </row>
    <row r="21" spans="1:19" ht="40.15" customHeight="1" x14ac:dyDescent="0.25">
      <c r="A21" s="467" t="s">
        <v>455</v>
      </c>
      <c r="B21" s="250"/>
      <c r="C21" s="250"/>
      <c r="D21" s="250"/>
      <c r="E21" s="251"/>
      <c r="F21" s="468" t="s">
        <v>456</v>
      </c>
      <c r="G21" s="253"/>
      <c r="H21" s="253"/>
      <c r="I21" s="253"/>
      <c r="J21" s="253"/>
      <c r="K21" s="255"/>
      <c r="L21" s="468" t="s">
        <v>457</v>
      </c>
      <c r="M21" s="253"/>
      <c r="N21" s="253"/>
      <c r="O21" s="253"/>
      <c r="P21" s="253"/>
      <c r="Q21" s="253"/>
      <c r="R21" s="254"/>
    </row>
    <row r="22" spans="1:19" ht="168.75" customHeight="1" thickBot="1" x14ac:dyDescent="0.3">
      <c r="A22" s="288" t="s">
        <v>788</v>
      </c>
      <c r="B22" s="289"/>
      <c r="C22" s="289"/>
      <c r="D22" s="289"/>
      <c r="E22" s="289"/>
      <c r="F22" s="289" t="s">
        <v>789</v>
      </c>
      <c r="G22" s="289"/>
      <c r="H22" s="289"/>
      <c r="I22" s="289"/>
      <c r="J22" s="289"/>
      <c r="K22" s="289"/>
      <c r="L22" s="289" t="s">
        <v>790</v>
      </c>
      <c r="M22" s="289"/>
      <c r="N22" s="289"/>
      <c r="O22" s="289"/>
      <c r="P22" s="289"/>
      <c r="Q22" s="289"/>
      <c r="R22" s="290"/>
    </row>
    <row r="23" spans="1:19" ht="10.15" customHeight="1" thickBot="1" x14ac:dyDescent="0.3">
      <c r="A23" s="248"/>
      <c r="B23" s="248"/>
      <c r="C23" s="248"/>
      <c r="D23" s="248"/>
      <c r="E23" s="248"/>
      <c r="F23" s="248"/>
      <c r="G23" s="248"/>
      <c r="H23" s="248"/>
      <c r="I23" s="248"/>
      <c r="J23" s="248"/>
      <c r="K23" s="248"/>
      <c r="L23" s="248"/>
      <c r="M23" s="248"/>
      <c r="N23" s="248"/>
      <c r="O23" s="248"/>
      <c r="P23" s="248"/>
      <c r="Q23" s="248"/>
      <c r="R23" s="248"/>
    </row>
    <row r="24" spans="1:19" ht="15" customHeight="1" x14ac:dyDescent="0.25">
      <c r="A24" s="35"/>
      <c r="B24" s="36"/>
      <c r="C24" s="36"/>
      <c r="D24" s="36"/>
      <c r="E24" s="36"/>
      <c r="F24" s="36"/>
      <c r="G24" s="36"/>
      <c r="H24" s="36"/>
      <c r="I24" s="36"/>
      <c r="J24" s="36"/>
      <c r="K24" s="36"/>
      <c r="L24" s="36"/>
      <c r="M24" s="36"/>
      <c r="N24" s="36"/>
      <c r="O24" s="36"/>
      <c r="P24" s="36"/>
      <c r="Q24" s="36"/>
      <c r="R24" s="37"/>
    </row>
    <row r="25" spans="1:19" ht="20.100000000000001" customHeight="1" x14ac:dyDescent="0.25">
      <c r="A25" s="210" t="s">
        <v>109</v>
      </c>
      <c r="B25" s="211"/>
      <c r="C25" s="211"/>
      <c r="D25" s="211"/>
      <c r="E25" s="211"/>
      <c r="F25" s="211"/>
      <c r="G25" s="211"/>
      <c r="H25" s="211"/>
      <c r="I25" s="211"/>
      <c r="J25" s="211"/>
      <c r="K25" s="211"/>
      <c r="L25" s="211"/>
      <c r="M25" s="211"/>
      <c r="N25" s="211"/>
      <c r="O25" s="211"/>
      <c r="P25" s="211"/>
      <c r="Q25" s="211"/>
      <c r="R25" s="212"/>
    </row>
    <row r="26" spans="1:19" ht="25.15" customHeight="1" x14ac:dyDescent="0.25">
      <c r="A26" s="26" t="s">
        <v>110</v>
      </c>
      <c r="B26" s="213" t="str">
        <f>E1_LST!B51</f>
        <v>Moduł E1/9</v>
      </c>
      <c r="C26" s="214"/>
      <c r="D26" s="32" t="str">
        <f>E1_LST!B52</f>
        <v>Kurs 9.1.</v>
      </c>
      <c r="E26" s="105" t="str">
        <f>E1_LST!B51</f>
        <v>Moduł E1/9</v>
      </c>
      <c r="F26" s="221" t="str">
        <f>E1_LST!B53</f>
        <v>Kurs 9.2.</v>
      </c>
      <c r="G26" s="222"/>
      <c r="H26" s="229"/>
      <c r="I26" s="230"/>
      <c r="J26" s="33"/>
      <c r="K26" s="237"/>
      <c r="L26" s="238"/>
      <c r="M26" s="237"/>
      <c r="N26" s="238"/>
      <c r="O26" s="239"/>
      <c r="P26" s="240"/>
      <c r="Q26" s="239"/>
      <c r="R26" s="241"/>
    </row>
    <row r="27" spans="1:19" s="106" customFormat="1" ht="59.25" customHeight="1" x14ac:dyDescent="0.25">
      <c r="A27" s="26" t="s">
        <v>111</v>
      </c>
      <c r="B27" s="218" t="str">
        <f>E1_LST!C52</f>
        <v>Zarządzanie transportem</v>
      </c>
      <c r="C27" s="219"/>
      <c r="D27" s="220"/>
      <c r="E27" s="223" t="str">
        <f>E1_LST!C53</f>
        <v>Rynek usług logistycznych</v>
      </c>
      <c r="F27" s="224"/>
      <c r="G27" s="225"/>
      <c r="H27" s="231"/>
      <c r="I27" s="232"/>
      <c r="J27" s="233"/>
      <c r="K27" s="242"/>
      <c r="L27" s="243"/>
      <c r="M27" s="243"/>
      <c r="N27" s="244"/>
      <c r="O27" s="245"/>
      <c r="P27" s="246"/>
      <c r="Q27" s="246"/>
      <c r="R27" s="247"/>
    </row>
    <row r="28" spans="1:19" s="106" customFormat="1" ht="30" customHeight="1" thickBot="1" x14ac:dyDescent="0.3">
      <c r="A28" s="38" t="s">
        <v>112</v>
      </c>
      <c r="B28" s="215">
        <f>E1_LST!D52</f>
        <v>4</v>
      </c>
      <c r="C28" s="216"/>
      <c r="D28" s="217"/>
      <c r="E28" s="226">
        <f>E1_LST!D53</f>
        <v>4</v>
      </c>
      <c r="F28" s="227"/>
      <c r="G28" s="228"/>
      <c r="H28" s="234"/>
      <c r="I28" s="235"/>
      <c r="J28" s="236"/>
      <c r="K28" s="270"/>
      <c r="L28" s="271"/>
      <c r="M28" s="271"/>
      <c r="N28" s="272"/>
      <c r="O28" s="273"/>
      <c r="P28" s="274"/>
      <c r="Q28" s="274"/>
      <c r="R28" s="275"/>
    </row>
    <row r="29" spans="1:19" s="106" customFormat="1" ht="34.5" hidden="1" customHeight="1" thickBot="1" x14ac:dyDescent="0.3">
      <c r="A29" s="148"/>
      <c r="B29" s="149"/>
      <c r="C29" s="150" t="s">
        <v>452</v>
      </c>
      <c r="D29" s="151"/>
      <c r="E29" s="152"/>
      <c r="F29" s="153" t="s">
        <v>452</v>
      </c>
      <c r="G29" s="154"/>
      <c r="H29" s="155"/>
      <c r="I29" s="166"/>
      <c r="J29" s="157"/>
      <c r="K29" s="158"/>
      <c r="L29" s="167"/>
      <c r="M29" s="160"/>
      <c r="N29" s="161"/>
      <c r="O29" s="162"/>
      <c r="P29" s="168"/>
      <c r="Q29" s="164"/>
      <c r="R29" s="165"/>
    </row>
    <row r="30" spans="1:19" s="106" customFormat="1" x14ac:dyDescent="0.25"/>
    <row r="31" spans="1:19" x14ac:dyDescent="0.25">
      <c r="A31" s="106"/>
      <c r="B31" s="106"/>
      <c r="C31" s="106"/>
      <c r="D31" s="106"/>
      <c r="E31" s="106"/>
      <c r="F31" s="106"/>
      <c r="G31" s="106"/>
      <c r="H31" s="106"/>
      <c r="I31" s="106"/>
      <c r="J31" s="106"/>
      <c r="K31" s="106"/>
      <c r="L31" s="106"/>
      <c r="M31" s="106"/>
      <c r="N31" s="106"/>
      <c r="O31" s="106"/>
      <c r="P31" s="106"/>
      <c r="Q31" s="106"/>
      <c r="R31" s="106"/>
    </row>
    <row r="32" spans="1:19" x14ac:dyDescent="0.25">
      <c r="A32" s="106"/>
      <c r="B32" s="106"/>
      <c r="C32" s="106"/>
      <c r="D32" s="106"/>
      <c r="E32" s="106"/>
      <c r="F32" s="106"/>
      <c r="G32" s="106"/>
      <c r="H32" s="106"/>
      <c r="I32" s="106"/>
      <c r="J32" s="106"/>
      <c r="K32" s="106"/>
      <c r="L32" s="106"/>
      <c r="M32" s="106"/>
      <c r="N32" s="106"/>
      <c r="O32" s="106"/>
      <c r="P32" s="106"/>
      <c r="Q32" s="106"/>
      <c r="R32" s="106"/>
    </row>
    <row r="33" spans="1:18" x14ac:dyDescent="0.25">
      <c r="A33" s="106"/>
      <c r="B33" s="106"/>
      <c r="C33" s="106"/>
      <c r="D33" s="106"/>
      <c r="E33" s="106"/>
      <c r="F33" s="106"/>
      <c r="G33" s="106"/>
      <c r="H33" s="106"/>
      <c r="I33" s="106"/>
      <c r="J33" s="106"/>
      <c r="K33" s="106"/>
      <c r="L33" s="106"/>
      <c r="M33" s="106"/>
      <c r="N33" s="106"/>
      <c r="O33" s="106"/>
      <c r="P33" s="106"/>
      <c r="Q33" s="106"/>
      <c r="R33" s="106"/>
    </row>
    <row r="34" spans="1:18" x14ac:dyDescent="0.25">
      <c r="A34" s="106"/>
      <c r="B34" s="106"/>
      <c r="C34" s="106"/>
      <c r="D34" s="106"/>
      <c r="E34" s="106"/>
      <c r="F34" s="106"/>
      <c r="G34" s="106"/>
      <c r="H34" s="106"/>
      <c r="I34" s="106"/>
      <c r="J34" s="106"/>
      <c r="K34" s="106"/>
      <c r="L34" s="106"/>
      <c r="M34" s="106"/>
      <c r="N34" s="106"/>
      <c r="O34" s="106"/>
      <c r="P34" s="106"/>
      <c r="Q34" s="106"/>
      <c r="R34" s="106"/>
    </row>
  </sheetData>
  <sheetProtection algorithmName="SHA-512" hashValue="NhSHLhyQoo3b0Mj7xng6DnwxwIZ3N0p49VkTH3zeQLF9OjvyNDL7Z4Wn4LbdL2El28d4EI6owzZd/rOGVKxzWw==" saltValue="fWWzlR5e8Y2RsanbrVVmdA==" spinCount="100000" sheet="1" objects="1" scenarios="1"/>
  <customSheetViews>
    <customSheetView guid="{2B25EEF0-7897-445A-813D-5229DF00C686}" scale="85" showGridLines="0" fitToPage="1" topLeftCell="A13">
      <selection activeCell="F29" sqref="F29"/>
      <pageMargins left="0.70866141732283472" right="0.70866141732283472" top="0.74803149606299213" bottom="0.74803149606299213" header="0.31496062992125984" footer="0.31496062992125984"/>
      <printOptions horizontalCentered="1"/>
      <pageSetup paperSize="9" scale="54" orientation="landscape" r:id="rId1"/>
      <headerFooter>
        <oddHeader>&amp;C&amp;"Century Gothic,Pogrubiony"&amp;12&amp;K05-047KARTA MODUŁU&amp;R&amp;G</oddHeader>
      </headerFooter>
    </customSheetView>
  </customSheetViews>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2400-000000000000}">
      <formula1>STATUS</formula1>
    </dataValidation>
    <dataValidation type="textLength" allowBlank="1" showInputMessage="1" showErrorMessage="1" errorTitle="ilość znaków" error="treść powinna mieć pomiędzy 20 a 1100 znaków" sqref="A11:R11" xr:uid="{00000000-0002-0000-2400-000001000000}">
      <formula1>20</formula1>
      <formula2>1200</formula2>
    </dataValidation>
  </dataValidations>
  <hyperlinks>
    <hyperlink ref="F29" r:id="rId2" xr:uid="{47BA01FE-B84C-4705-BF80-EB7FBED6D8F4}"/>
    <hyperlink ref="C29" r:id="rId3" xr:uid="{066EE192-41DB-47EE-A716-E3712552D123}"/>
  </hyperlinks>
  <printOptions horizontalCentered="1"/>
  <pageMargins left="0.70866141732283472" right="0.70866141732283472" top="0.74803149606299213" bottom="0.74803149606299213" header="0.31496062992125984" footer="0.31496062992125984"/>
  <pageSetup paperSize="9" scale="54" orientation="landscape" r:id="rId4"/>
  <headerFooter>
    <oddHeader>&amp;C&amp;"Century Gothic,Pogrubiony"&amp;12&amp;K05-047KARTA MODUŁU&amp;R&amp;G</oddHeader>
  </headerFooter>
  <drawing r:id="rId5"/>
  <legacyDrawingHF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usz39">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E1_LST!B51</f>
        <v>Moduł E1/9</v>
      </c>
      <c r="B3" s="374"/>
      <c r="C3" s="374"/>
      <c r="D3" s="378" t="str">
        <f>E1_LST!C51</f>
        <v>Moduł specjalnościowy (1) LOGISTYKA-SPEDYCJA-TRANSPORT</v>
      </c>
      <c r="E3" s="379"/>
      <c r="F3" s="379"/>
      <c r="G3" s="379"/>
      <c r="H3" s="379"/>
      <c r="I3" s="380"/>
      <c r="J3" s="2"/>
      <c r="K3" s="2"/>
      <c r="L3" s="3"/>
      <c r="M3" s="3"/>
      <c r="N3" s="3"/>
      <c r="O3" s="3"/>
      <c r="P3" s="3"/>
      <c r="Q3" s="3"/>
      <c r="R3" s="3"/>
    </row>
    <row r="4" spans="1:19" ht="18.75" thickBot="1" x14ac:dyDescent="0.3">
      <c r="A4" s="440" t="s">
        <v>110</v>
      </c>
      <c r="B4" s="440"/>
      <c r="C4" s="440"/>
      <c r="D4" s="375" t="str">
        <f>E1_LST!B52</f>
        <v>Kurs 9.1.</v>
      </c>
      <c r="E4" s="376"/>
      <c r="F4" s="376"/>
      <c r="G4" s="376"/>
      <c r="H4" s="376"/>
      <c r="I4" s="377"/>
      <c r="J4" s="2"/>
      <c r="K4" s="2"/>
      <c r="L4" s="3"/>
      <c r="M4" s="3"/>
      <c r="N4" s="3"/>
      <c r="O4" s="3"/>
      <c r="P4" s="3"/>
      <c r="Q4" s="3"/>
      <c r="R4" s="3"/>
    </row>
    <row r="5" spans="1:19" ht="23.25" thickBot="1" x14ac:dyDescent="0.3">
      <c r="A5" s="441" t="s">
        <v>111</v>
      </c>
      <c r="B5" s="441"/>
      <c r="C5" s="441"/>
      <c r="D5" s="442" t="str">
        <f>E1_LST!C52</f>
        <v>Zarządzanie transportem</v>
      </c>
      <c r="E5" s="442"/>
      <c r="F5" s="442"/>
      <c r="G5" s="442"/>
      <c r="H5" s="442"/>
      <c r="I5" s="442"/>
      <c r="J5" s="442"/>
      <c r="K5" s="442"/>
      <c r="L5" s="443" t="s">
        <v>94</v>
      </c>
      <c r="M5" s="443"/>
      <c r="N5" s="43">
        <f>E1_LST!D52</f>
        <v>4</v>
      </c>
      <c r="O5" s="443" t="s">
        <v>95</v>
      </c>
      <c r="P5" s="443"/>
      <c r="Q5" s="444" t="str">
        <f>E1_LST!F51</f>
        <v>dr M. Lazarek-Janowska</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(9)'!G6</f>
        <v>II</v>
      </c>
      <c r="H7" s="182" t="s">
        <v>99</v>
      </c>
      <c r="I7" s="39">
        <f>'M (9)'!I6</f>
        <v>4</v>
      </c>
      <c r="J7" s="280" t="s">
        <v>384</v>
      </c>
      <c r="K7" s="281"/>
      <c r="L7" s="382" t="s">
        <v>100</v>
      </c>
      <c r="M7" s="383"/>
      <c r="N7" s="6" t="s">
        <v>101</v>
      </c>
      <c r="O7" s="452" t="s">
        <v>102</v>
      </c>
      <c r="P7" s="452"/>
      <c r="Q7" s="453" t="s">
        <v>103</v>
      </c>
      <c r="R7" s="453"/>
      <c r="S7" s="44">
        <f>E1_LST!G52</f>
        <v>26</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791</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304</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792</v>
      </c>
      <c r="C19" s="316"/>
      <c r="D19" s="316"/>
      <c r="E19" s="316"/>
      <c r="F19" s="316"/>
      <c r="G19" s="316"/>
      <c r="H19" s="316"/>
      <c r="I19" s="316"/>
      <c r="J19" s="316"/>
      <c r="K19" s="316"/>
      <c r="L19" s="316"/>
      <c r="M19" s="317"/>
      <c r="N19" s="349" t="s">
        <v>297</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303</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hidden="1"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hidden="1"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793</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t="s">
        <v>310</v>
      </c>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t="s">
        <v>314</v>
      </c>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t="s">
        <v>794</v>
      </c>
      <c r="C39" s="316"/>
      <c r="D39" s="316"/>
      <c r="E39" s="316"/>
      <c r="F39" s="316"/>
      <c r="G39" s="316"/>
      <c r="H39" s="316"/>
      <c r="I39" s="316"/>
      <c r="J39" s="316"/>
      <c r="K39" s="316"/>
      <c r="L39" s="316"/>
      <c r="M39" s="317"/>
      <c r="N39" s="349" t="s">
        <v>311</v>
      </c>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t="s">
        <v>312</v>
      </c>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t="s">
        <v>313</v>
      </c>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thickBot="1" x14ac:dyDescent="0.3">
      <c r="A43" s="448"/>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8"/>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8"/>
      <c r="B45" s="318"/>
      <c r="C45" s="319"/>
      <c r="D45" s="319"/>
      <c r="E45" s="319"/>
      <c r="F45" s="319"/>
      <c r="G45" s="319"/>
      <c r="H45" s="319"/>
      <c r="I45" s="319"/>
      <c r="J45" s="319"/>
      <c r="K45" s="319"/>
      <c r="L45" s="319"/>
      <c r="M45" s="320"/>
      <c r="N45" s="352"/>
      <c r="O45" s="353"/>
      <c r="P45" s="353"/>
      <c r="Q45" s="353"/>
      <c r="R45" s="353"/>
      <c r="S45" s="354"/>
    </row>
    <row r="46" spans="1:19" ht="15" hidden="1" customHeight="1" x14ac:dyDescent="0.25">
      <c r="A46" s="448"/>
      <c r="B46" s="318"/>
      <c r="C46" s="319"/>
      <c r="D46" s="319"/>
      <c r="E46" s="319"/>
      <c r="F46" s="319"/>
      <c r="G46" s="319"/>
      <c r="H46" s="319"/>
      <c r="I46" s="319"/>
      <c r="J46" s="319"/>
      <c r="K46" s="319"/>
      <c r="L46" s="319"/>
      <c r="M46" s="320"/>
      <c r="N46" s="352"/>
      <c r="O46" s="353"/>
      <c r="P46" s="353"/>
      <c r="Q46" s="353"/>
      <c r="R46" s="353"/>
      <c r="S46" s="354"/>
    </row>
    <row r="47" spans="1:19" ht="15" hidden="1"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hidden="1"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8"/>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8"/>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4" t="s">
        <v>462</v>
      </c>
      <c r="B54" s="387" t="s">
        <v>795</v>
      </c>
      <c r="C54" s="388"/>
      <c r="D54" s="388"/>
      <c r="E54" s="388"/>
      <c r="F54" s="388"/>
      <c r="G54" s="388"/>
      <c r="H54" s="388"/>
      <c r="I54" s="388"/>
      <c r="J54" s="388"/>
      <c r="K54" s="388"/>
      <c r="L54" s="388"/>
      <c r="M54" s="389"/>
      <c r="N54" s="355" t="s">
        <v>322</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796</v>
      </c>
      <c r="C59" s="316"/>
      <c r="D59" s="316"/>
      <c r="E59" s="316"/>
      <c r="F59" s="316"/>
      <c r="G59" s="316"/>
      <c r="H59" s="316"/>
      <c r="I59" s="316"/>
      <c r="J59" s="316"/>
      <c r="K59" s="316"/>
      <c r="L59" s="316"/>
      <c r="M59" s="317"/>
      <c r="N59" s="349" t="s">
        <v>330</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331</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thickBot="1" x14ac:dyDescent="0.3">
      <c r="A68" s="446"/>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E1_LST!G52</f>
        <v>26</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26</v>
      </c>
      <c r="H72" s="331"/>
      <c r="I72" s="332"/>
      <c r="J72" s="367"/>
      <c r="K72" s="337"/>
      <c r="L72" s="312" t="s">
        <v>151</v>
      </c>
      <c r="M72" s="313"/>
      <c r="N72" s="313"/>
      <c r="O72" s="313"/>
      <c r="P72" s="313"/>
      <c r="Q72" s="313"/>
      <c r="R72" s="313"/>
      <c r="S72" s="314"/>
    </row>
    <row r="73" spans="1:19" ht="15" customHeight="1" x14ac:dyDescent="0.25">
      <c r="A73" s="339"/>
      <c r="B73" s="346" t="s">
        <v>124</v>
      </c>
      <c r="C73" s="347"/>
      <c r="D73" s="347"/>
      <c r="E73" s="347"/>
      <c r="F73" s="348"/>
      <c r="G73" s="327">
        <v>24</v>
      </c>
      <c r="H73" s="328"/>
      <c r="I73" s="329"/>
      <c r="J73" s="367"/>
      <c r="K73" s="337"/>
      <c r="L73" s="312" t="s">
        <v>158</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t="s">
        <v>161</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345</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c r="M83" s="313"/>
      <c r="N83" s="313"/>
      <c r="O83" s="313"/>
      <c r="P83" s="313"/>
      <c r="Q83" s="313"/>
      <c r="R83" s="313"/>
      <c r="S83" s="314"/>
    </row>
    <row r="84" spans="1:19" ht="15" customHeight="1" x14ac:dyDescent="0.25">
      <c r="A84" s="339"/>
      <c r="B84" s="305" t="s">
        <v>136</v>
      </c>
      <c r="C84" s="306"/>
      <c r="D84" s="306"/>
      <c r="E84" s="306"/>
      <c r="F84" s="307"/>
      <c r="G84" s="343">
        <f>E1_LST!H52</f>
        <v>74</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100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E1_LST!E52</f>
        <v>egzamin</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173</v>
      </c>
      <c r="C90" s="408"/>
      <c r="D90" s="408"/>
      <c r="E90" s="409"/>
      <c r="F90" s="410">
        <v>50</v>
      </c>
      <c r="G90" s="411"/>
      <c r="H90" s="411"/>
      <c r="I90" s="412"/>
      <c r="J90" s="431"/>
      <c r="K90" s="438"/>
      <c r="L90" s="324" t="s">
        <v>293</v>
      </c>
      <c r="M90" s="325"/>
      <c r="N90" s="325"/>
      <c r="O90" s="325"/>
      <c r="P90" s="325"/>
      <c r="Q90" s="325"/>
      <c r="R90" s="325"/>
      <c r="S90" s="326"/>
    </row>
    <row r="91" spans="1:19" ht="15" customHeight="1" x14ac:dyDescent="0.25">
      <c r="A91" s="427"/>
      <c r="B91" s="407" t="s">
        <v>149</v>
      </c>
      <c r="C91" s="408"/>
      <c r="D91" s="408"/>
      <c r="E91" s="409"/>
      <c r="F91" s="410">
        <v>50</v>
      </c>
      <c r="G91" s="411"/>
      <c r="H91" s="411"/>
      <c r="I91" s="412"/>
      <c r="J91" s="431"/>
      <c r="K91" s="438"/>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127.5" customHeight="1" x14ac:dyDescent="0.25">
      <c r="A98" s="420"/>
      <c r="B98" s="390" t="s">
        <v>797</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39.950000000000003" customHeight="1" x14ac:dyDescent="0.25">
      <c r="A100" s="420"/>
      <c r="B100" s="390" t="s">
        <v>798</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39.950000000000003" customHeight="1" x14ac:dyDescent="0.25">
      <c r="A102" s="420"/>
      <c r="B102" s="390" t="s">
        <v>799</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Er/1BKEErJjeQ+E+PYJfjp33PbQ0ToUwJsGsvEO2b3kpQnNsrrgOGM/yBM4arME9BewfHTSQyf44Jt4EQtIdrw==" saltValue="ie6mPA7hN9OCJkXH82/JIw==" spinCount="100000" sheet="1" objects="1" scenarios="1"/>
  <customSheetViews>
    <customSheetView guid="{2B25EEF0-7897-445A-813D-5229DF00C686}" scale="80" fitToPage="1" hiddenRows="1" topLeftCell="A55">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Gothic,Pogrubiony"&amp;12&amp;K05-048KARTA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500-000000000000}">
      <formula1>ZAL</formula1>
    </dataValidation>
    <dataValidation type="list" allowBlank="1" showInputMessage="1" showErrorMessage="1" sqref="L7" xr:uid="{00000000-0002-0000-2500-000001000000}">
      <formula1>STATUS</formula1>
    </dataValidation>
    <dataValidation type="list" allowBlank="1" showInputMessage="1" showErrorMessage="1" sqref="L72:L79" xr:uid="{00000000-0002-0000-2500-000002000000}">
      <formula1>METODY</formula1>
    </dataValidation>
    <dataValidation type="list" allowBlank="1" showInputMessage="1" showErrorMessage="1" sqref="L81:L85" xr:uid="{00000000-0002-0000-2500-000003000000}">
      <formula1>PRAC_STUD</formula1>
    </dataValidation>
    <dataValidation type="list" allowBlank="1" showInputMessage="1" showErrorMessage="1" sqref="N54:S68" xr:uid="{00000000-0002-0000-2500-000004000000}">
      <formula1>KEK_E1</formula1>
    </dataValidation>
    <dataValidation type="list" allowBlank="1" showInputMessage="1" showErrorMessage="1" sqref="N34:S53" xr:uid="{00000000-0002-0000-2500-000005000000}">
      <formula1>KEU_E1</formula1>
    </dataValidation>
    <dataValidation type="list" allowBlank="1" showInputMessage="1" showErrorMessage="1" sqref="N14:S33" xr:uid="{00000000-0002-0000-2500-000006000000}">
      <formula1>KEW_E1</formula1>
    </dataValidation>
  </dataValidations>
  <hyperlinks>
    <hyperlink ref="O13" r:id="rId2" xr:uid="{BF80E39F-E311-406F-8DF2-2AFC0D8FDB92}"/>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Gothic,Pogrubiony"&amp;12&amp;K05-048KARTA KURSU&amp;R&amp;G</oddHeader>
  </headerFooter>
  <rowBreaks count="1" manualBreakCount="1">
    <brk id="68" max="16383" man="1"/>
  </rowBreaks>
  <drawing r:id="rId4"/>
  <legacyDrawingHF r:id="rId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usz40">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E1_LST!B51</f>
        <v>Moduł E1/9</v>
      </c>
      <c r="B3" s="374"/>
      <c r="C3" s="374"/>
      <c r="D3" s="378" t="str">
        <f>E1_LST!C51</f>
        <v>Moduł specjalnościowy (1) LOGISTYKA-SPEDYCJA-TRANSPORT</v>
      </c>
      <c r="E3" s="379"/>
      <c r="F3" s="379"/>
      <c r="G3" s="379"/>
      <c r="H3" s="379"/>
      <c r="I3" s="380"/>
      <c r="J3" s="2"/>
      <c r="K3" s="2"/>
      <c r="L3" s="3"/>
      <c r="M3" s="3"/>
      <c r="N3" s="3"/>
      <c r="O3" s="3"/>
      <c r="P3" s="3"/>
      <c r="Q3" s="3"/>
      <c r="R3" s="3"/>
    </row>
    <row r="4" spans="1:19" ht="18.75" thickBot="1" x14ac:dyDescent="0.3">
      <c r="A4" s="440" t="s">
        <v>110</v>
      </c>
      <c r="B4" s="440"/>
      <c r="C4" s="440"/>
      <c r="D4" s="375" t="str">
        <f>E1_LST!B53</f>
        <v>Kurs 9.2.</v>
      </c>
      <c r="E4" s="376"/>
      <c r="F4" s="376"/>
      <c r="G4" s="376"/>
      <c r="H4" s="376"/>
      <c r="I4" s="377"/>
      <c r="J4" s="2"/>
      <c r="K4" s="2"/>
      <c r="L4" s="3"/>
      <c r="M4" s="3"/>
      <c r="N4" s="3"/>
      <c r="O4" s="3"/>
      <c r="P4" s="3"/>
      <c r="Q4" s="3"/>
      <c r="R4" s="3"/>
    </row>
    <row r="5" spans="1:19" ht="23.25" thickBot="1" x14ac:dyDescent="0.3">
      <c r="A5" s="441" t="s">
        <v>111</v>
      </c>
      <c r="B5" s="441"/>
      <c r="C5" s="441"/>
      <c r="D5" s="442" t="str">
        <f>E1_LST!C53</f>
        <v>Rynek usług logistycznych</v>
      </c>
      <c r="E5" s="442"/>
      <c r="F5" s="442"/>
      <c r="G5" s="442"/>
      <c r="H5" s="442"/>
      <c r="I5" s="442"/>
      <c r="J5" s="442"/>
      <c r="K5" s="442"/>
      <c r="L5" s="443" t="s">
        <v>94</v>
      </c>
      <c r="M5" s="443"/>
      <c r="N5" s="43">
        <f>E1_LST!D53</f>
        <v>4</v>
      </c>
      <c r="O5" s="443" t="s">
        <v>95</v>
      </c>
      <c r="P5" s="443"/>
      <c r="Q5" s="444" t="str">
        <f>E1_LST!F51</f>
        <v>dr M. Lazarek-Janowska</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(9)'!G6</f>
        <v>II</v>
      </c>
      <c r="H7" s="182" t="s">
        <v>99</v>
      </c>
      <c r="I7" s="39">
        <f>'M (9)'!I6</f>
        <v>4</v>
      </c>
      <c r="J7" s="280" t="s">
        <v>384</v>
      </c>
      <c r="K7" s="281"/>
      <c r="L7" s="382" t="s">
        <v>100</v>
      </c>
      <c r="M7" s="383"/>
      <c r="N7" s="6" t="s">
        <v>101</v>
      </c>
      <c r="O7" s="452" t="s">
        <v>102</v>
      </c>
      <c r="P7" s="452"/>
      <c r="Q7" s="453" t="s">
        <v>103</v>
      </c>
      <c r="R7" s="453"/>
      <c r="S7" s="44">
        <f>E1_LST!G53</f>
        <v>26</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800</v>
      </c>
      <c r="C14" s="388"/>
      <c r="D14" s="388"/>
      <c r="E14" s="388"/>
      <c r="F14" s="388"/>
      <c r="G14" s="388"/>
      <c r="H14" s="388"/>
      <c r="I14" s="388"/>
      <c r="J14" s="388"/>
      <c r="K14" s="388"/>
      <c r="L14" s="388"/>
      <c r="M14" s="389"/>
      <c r="N14" s="355" t="s">
        <v>296</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303</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801</v>
      </c>
      <c r="C19" s="316"/>
      <c r="D19" s="316"/>
      <c r="E19" s="316"/>
      <c r="F19" s="316"/>
      <c r="G19" s="316"/>
      <c r="H19" s="316"/>
      <c r="I19" s="316"/>
      <c r="J19" s="316"/>
      <c r="K19" s="316"/>
      <c r="L19" s="316"/>
      <c r="M19" s="317"/>
      <c r="N19" s="349" t="s">
        <v>304</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hidden="1"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hidden="1"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802</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t="s">
        <v>309</v>
      </c>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t="s">
        <v>316</v>
      </c>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t="s">
        <v>803</v>
      </c>
      <c r="C39" s="316"/>
      <c r="D39" s="316"/>
      <c r="E39" s="316"/>
      <c r="F39" s="316"/>
      <c r="G39" s="316"/>
      <c r="H39" s="316"/>
      <c r="I39" s="316"/>
      <c r="J39" s="316"/>
      <c r="K39" s="316"/>
      <c r="L39" s="316"/>
      <c r="M39" s="317"/>
      <c r="N39" s="349" t="s">
        <v>309</v>
      </c>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t="s">
        <v>311</v>
      </c>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thickBot="1" x14ac:dyDescent="0.3">
      <c r="A43" s="448"/>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8"/>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8"/>
      <c r="B45" s="318"/>
      <c r="C45" s="319"/>
      <c r="D45" s="319"/>
      <c r="E45" s="319"/>
      <c r="F45" s="319"/>
      <c r="G45" s="319"/>
      <c r="H45" s="319"/>
      <c r="I45" s="319"/>
      <c r="J45" s="319"/>
      <c r="K45" s="319"/>
      <c r="L45" s="319"/>
      <c r="M45" s="320"/>
      <c r="N45" s="352"/>
      <c r="O45" s="353"/>
      <c r="P45" s="353"/>
      <c r="Q45" s="353"/>
      <c r="R45" s="353"/>
      <c r="S45" s="354"/>
    </row>
    <row r="46" spans="1:19" ht="15" hidden="1" customHeight="1" x14ac:dyDescent="0.25">
      <c r="A46" s="448"/>
      <c r="B46" s="318"/>
      <c r="C46" s="319"/>
      <c r="D46" s="319"/>
      <c r="E46" s="319"/>
      <c r="F46" s="319"/>
      <c r="G46" s="319"/>
      <c r="H46" s="319"/>
      <c r="I46" s="319"/>
      <c r="J46" s="319"/>
      <c r="K46" s="319"/>
      <c r="L46" s="319"/>
      <c r="M46" s="320"/>
      <c r="N46" s="352"/>
      <c r="O46" s="353"/>
      <c r="P46" s="353"/>
      <c r="Q46" s="353"/>
      <c r="R46" s="353"/>
      <c r="S46" s="354"/>
    </row>
    <row r="47" spans="1:19" ht="15" hidden="1"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hidden="1"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8"/>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8"/>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4" t="s">
        <v>462</v>
      </c>
      <c r="B54" s="387" t="s">
        <v>804</v>
      </c>
      <c r="C54" s="388"/>
      <c r="D54" s="388"/>
      <c r="E54" s="388"/>
      <c r="F54" s="388"/>
      <c r="G54" s="388"/>
      <c r="H54" s="388"/>
      <c r="I54" s="388"/>
      <c r="J54" s="388"/>
      <c r="K54" s="388"/>
      <c r="L54" s="388"/>
      <c r="M54" s="389"/>
      <c r="N54" s="355" t="s">
        <v>322</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324</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805</v>
      </c>
      <c r="C59" s="316"/>
      <c r="D59" s="316"/>
      <c r="E59" s="316"/>
      <c r="F59" s="316"/>
      <c r="G59" s="316"/>
      <c r="H59" s="316"/>
      <c r="I59" s="316"/>
      <c r="J59" s="316"/>
      <c r="K59" s="316"/>
      <c r="L59" s="316"/>
      <c r="M59" s="317"/>
      <c r="N59" s="349" t="s">
        <v>329</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331</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thickBot="1" x14ac:dyDescent="0.3">
      <c r="A68" s="446"/>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E1_LST!G53</f>
        <v>26</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26</v>
      </c>
      <c r="H72" s="331"/>
      <c r="I72" s="332"/>
      <c r="J72" s="367"/>
      <c r="K72" s="337"/>
      <c r="L72" s="312" t="s">
        <v>151</v>
      </c>
      <c r="M72" s="313"/>
      <c r="N72" s="313"/>
      <c r="O72" s="313"/>
      <c r="P72" s="313"/>
      <c r="Q72" s="313"/>
      <c r="R72" s="313"/>
      <c r="S72" s="314"/>
    </row>
    <row r="73" spans="1:19" ht="15" customHeight="1" x14ac:dyDescent="0.25">
      <c r="A73" s="339"/>
      <c r="B73" s="346" t="s">
        <v>124</v>
      </c>
      <c r="C73" s="347"/>
      <c r="D73" s="347"/>
      <c r="E73" s="347"/>
      <c r="F73" s="348"/>
      <c r="G73" s="327">
        <v>24</v>
      </c>
      <c r="H73" s="328"/>
      <c r="I73" s="329"/>
      <c r="J73" s="367"/>
      <c r="K73" s="337"/>
      <c r="L73" s="312" t="s">
        <v>158</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t="s">
        <v>161</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165</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174</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150</v>
      </c>
      <c r="M83" s="313"/>
      <c r="N83" s="313"/>
      <c r="O83" s="313"/>
      <c r="P83" s="313"/>
      <c r="Q83" s="313"/>
      <c r="R83" s="313"/>
      <c r="S83" s="314"/>
    </row>
    <row r="84" spans="1:19" ht="15" customHeight="1" x14ac:dyDescent="0.25">
      <c r="A84" s="339"/>
      <c r="B84" s="305" t="s">
        <v>136</v>
      </c>
      <c r="C84" s="306"/>
      <c r="D84" s="306"/>
      <c r="E84" s="306"/>
      <c r="F84" s="307"/>
      <c r="G84" s="343">
        <f>E1_LST!H53</f>
        <v>74</v>
      </c>
      <c r="H84" s="344"/>
      <c r="I84" s="345"/>
      <c r="J84" s="367"/>
      <c r="K84" s="337"/>
      <c r="L84" s="312" t="s">
        <v>154</v>
      </c>
      <c r="M84" s="313"/>
      <c r="N84" s="313"/>
      <c r="O84" s="313"/>
      <c r="P84" s="313"/>
      <c r="Q84" s="313"/>
      <c r="R84" s="313"/>
      <c r="S84" s="314"/>
    </row>
    <row r="85" spans="1:19" ht="15" customHeight="1" x14ac:dyDescent="0.25">
      <c r="A85" s="339"/>
      <c r="B85" s="340" t="s">
        <v>206</v>
      </c>
      <c r="C85" s="341"/>
      <c r="D85" s="341"/>
      <c r="E85" s="341"/>
      <c r="F85" s="342"/>
      <c r="G85" s="330">
        <f>SUM(G84,G71)</f>
        <v>100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E1_LST!E53</f>
        <v>egzamin</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198</v>
      </c>
      <c r="C90" s="408"/>
      <c r="D90" s="408"/>
      <c r="E90" s="409"/>
      <c r="F90" s="410">
        <v>30</v>
      </c>
      <c r="G90" s="411"/>
      <c r="H90" s="411"/>
      <c r="I90" s="412"/>
      <c r="J90" s="431"/>
      <c r="K90" s="438"/>
      <c r="L90" s="324" t="s">
        <v>293</v>
      </c>
      <c r="M90" s="325"/>
      <c r="N90" s="325"/>
      <c r="O90" s="325"/>
      <c r="P90" s="325"/>
      <c r="Q90" s="325"/>
      <c r="R90" s="325"/>
      <c r="S90" s="326"/>
    </row>
    <row r="91" spans="1:19" ht="15" customHeight="1" x14ac:dyDescent="0.25">
      <c r="A91" s="427"/>
      <c r="B91" s="407" t="s">
        <v>149</v>
      </c>
      <c r="C91" s="408"/>
      <c r="D91" s="408"/>
      <c r="E91" s="409"/>
      <c r="F91" s="410">
        <v>50</v>
      </c>
      <c r="G91" s="411"/>
      <c r="H91" s="411"/>
      <c r="I91" s="412"/>
      <c r="J91" s="431"/>
      <c r="K91" s="438"/>
      <c r="L91" s="324" t="s">
        <v>143</v>
      </c>
      <c r="M91" s="325"/>
      <c r="N91" s="325"/>
      <c r="O91" s="325"/>
      <c r="P91" s="325"/>
      <c r="Q91" s="325"/>
      <c r="R91" s="325"/>
      <c r="S91" s="326"/>
    </row>
    <row r="92" spans="1:19" ht="15" customHeight="1" x14ac:dyDescent="0.25">
      <c r="A92" s="427"/>
      <c r="B92" s="407" t="s">
        <v>179</v>
      </c>
      <c r="C92" s="408"/>
      <c r="D92" s="408"/>
      <c r="E92" s="409"/>
      <c r="F92" s="410">
        <v>20</v>
      </c>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120.75" customHeight="1" x14ac:dyDescent="0.25">
      <c r="A98" s="420"/>
      <c r="B98" s="390" t="s">
        <v>806</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39.950000000000003" customHeight="1" x14ac:dyDescent="0.25">
      <c r="A100" s="420"/>
      <c r="B100" s="390" t="s">
        <v>807</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39.950000000000003" customHeight="1" x14ac:dyDescent="0.25">
      <c r="A102" s="420"/>
      <c r="B102" s="390" t="s">
        <v>808</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63LtJq1l+5keVXrgY311fiG7lsFCN7vUSmcw/nmwku16f4LWtBdhEQ4E5FbsOSw18gI4DBAny62SYeIHgUe0nQ==" saltValue="yUkrbKnwkfyTZTuCs6W5xg==" spinCount="100000" sheet="1" objects="1" scenarios="1"/>
  <customSheetViews>
    <customSheetView guid="{2B25EEF0-7897-445A-813D-5229DF00C686}" scale="85" fitToPage="1" hiddenRows="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Gothic,Pogrubiony"&amp;12&amp;K05-048KARTA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2600-000000000000}">
      <formula1>PRAC_STUD</formula1>
    </dataValidation>
    <dataValidation type="list" allowBlank="1" showInputMessage="1" showErrorMessage="1" sqref="L72:L79" xr:uid="{00000000-0002-0000-2600-000001000000}">
      <formula1>METODY</formula1>
    </dataValidation>
    <dataValidation type="list" allowBlank="1" showInputMessage="1" showErrorMessage="1" sqref="L7" xr:uid="{00000000-0002-0000-2600-000002000000}">
      <formula1>STATUS</formula1>
    </dataValidation>
    <dataValidation type="list" allowBlank="1" showInputMessage="1" showErrorMessage="1" sqref="B90:E94" xr:uid="{00000000-0002-0000-2600-000003000000}">
      <formula1>ZAL</formula1>
    </dataValidation>
    <dataValidation type="list" allowBlank="1" showInputMessage="1" showErrorMessage="1" sqref="N54:S68" xr:uid="{00000000-0002-0000-2600-000004000000}">
      <formula1>KEK_E1</formula1>
    </dataValidation>
    <dataValidation type="list" allowBlank="1" showInputMessage="1" showErrorMessage="1" sqref="N34:S53" xr:uid="{00000000-0002-0000-2600-000005000000}">
      <formula1>KEU_E1</formula1>
    </dataValidation>
    <dataValidation type="list" allowBlank="1" showInputMessage="1" showErrorMessage="1" sqref="N14:S33" xr:uid="{00000000-0002-0000-2600-000006000000}">
      <formula1>KEW_E1</formula1>
    </dataValidation>
  </dataValidations>
  <hyperlinks>
    <hyperlink ref="O13" r:id="rId2" xr:uid="{332D75DA-463A-49CD-8D8C-59E8E20DEFBF}"/>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Gothic,Pogrubiony"&amp;12&amp;K05-048KARTA KURSU&amp;R&amp;G</oddHeader>
  </headerFooter>
  <rowBreaks count="1" manualBreakCount="1">
    <brk id="68" max="16383" man="1"/>
  </rowBreaks>
  <drawing r:id="rId4"/>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5">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E1_LST!B10</f>
        <v>Moduł E1/1</v>
      </c>
      <c r="B3" s="374"/>
      <c r="C3" s="374"/>
      <c r="D3" s="378" t="str">
        <f>E1_LST!C10</f>
        <v>Biznes w działaniu</v>
      </c>
      <c r="E3" s="379"/>
      <c r="F3" s="379"/>
      <c r="G3" s="379"/>
      <c r="H3" s="379"/>
      <c r="I3" s="380"/>
      <c r="J3" s="2"/>
      <c r="K3" s="2"/>
      <c r="L3" s="3"/>
      <c r="M3" s="3"/>
      <c r="N3" s="3"/>
      <c r="O3" s="3"/>
      <c r="P3" s="3"/>
      <c r="Q3" s="3"/>
      <c r="R3" s="3"/>
    </row>
    <row r="4" spans="1:19" ht="18.75" thickBot="1" x14ac:dyDescent="0.3">
      <c r="A4" s="440" t="s">
        <v>110</v>
      </c>
      <c r="B4" s="440"/>
      <c r="C4" s="440"/>
      <c r="D4" s="375" t="str">
        <f>E1_LST!B12</f>
        <v>Kurs 1.2.</v>
      </c>
      <c r="E4" s="376"/>
      <c r="F4" s="376"/>
      <c r="G4" s="376"/>
      <c r="H4" s="376"/>
      <c r="I4" s="377"/>
      <c r="J4" s="42"/>
      <c r="K4" s="42"/>
      <c r="L4" s="3"/>
      <c r="M4" s="3"/>
      <c r="N4" s="3"/>
      <c r="O4" s="3"/>
      <c r="P4" s="3"/>
      <c r="Q4" s="3"/>
      <c r="R4" s="3"/>
    </row>
    <row r="5" spans="1:19" ht="23.25" thickBot="1" x14ac:dyDescent="0.3">
      <c r="A5" s="441" t="s">
        <v>111</v>
      </c>
      <c r="B5" s="441"/>
      <c r="C5" s="441"/>
      <c r="D5" s="442" t="str">
        <f>E1_LST!C12</f>
        <v>Gra symulacyjna</v>
      </c>
      <c r="E5" s="442"/>
      <c r="F5" s="442"/>
      <c r="G5" s="442"/>
      <c r="H5" s="442"/>
      <c r="I5" s="442"/>
      <c r="J5" s="442"/>
      <c r="K5" s="442"/>
      <c r="L5" s="443" t="s">
        <v>94</v>
      </c>
      <c r="M5" s="443"/>
      <c r="N5" s="43">
        <f>E1_LST!D12</f>
        <v>1</v>
      </c>
      <c r="O5" s="443" t="s">
        <v>95</v>
      </c>
      <c r="P5" s="443"/>
      <c r="Q5" s="444" t="str">
        <f>E1_LST!F10</f>
        <v>prof. A. Zelek</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(1)'!G6</f>
        <v>I</v>
      </c>
      <c r="H7" s="182" t="s">
        <v>99</v>
      </c>
      <c r="I7" s="39">
        <f>'M (1)'!I6</f>
        <v>1</v>
      </c>
      <c r="J7" s="280" t="s">
        <v>384</v>
      </c>
      <c r="K7" s="281"/>
      <c r="L7" s="382" t="s">
        <v>100</v>
      </c>
      <c r="M7" s="383"/>
      <c r="N7" s="6" t="s">
        <v>101</v>
      </c>
      <c r="O7" s="452" t="s">
        <v>102</v>
      </c>
      <c r="P7" s="452"/>
      <c r="Q7" s="453" t="s">
        <v>103</v>
      </c>
      <c r="R7" s="453"/>
      <c r="S7" s="44">
        <f>E1_LST!G12</f>
        <v>6</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0"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0"/>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5"/>
      <c r="B13" s="404" t="s">
        <v>461</v>
      </c>
      <c r="C13" s="405"/>
      <c r="D13" s="405"/>
      <c r="E13" s="405"/>
      <c r="F13" s="405"/>
      <c r="G13" s="405"/>
      <c r="H13" s="405"/>
      <c r="I13" s="405"/>
      <c r="J13" s="405"/>
      <c r="K13" s="405"/>
      <c r="L13" s="405"/>
      <c r="M13" s="406"/>
      <c r="N13" s="130"/>
      <c r="O13" s="133" t="s">
        <v>451</v>
      </c>
      <c r="P13" s="134"/>
      <c r="Q13" s="131"/>
      <c r="R13" s="131"/>
      <c r="S13" s="132"/>
    </row>
    <row r="14" spans="1:19" ht="15" customHeight="1" x14ac:dyDescent="0.25">
      <c r="A14" s="445" t="s">
        <v>116</v>
      </c>
      <c r="B14" s="387" t="s">
        <v>539</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297</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t="s">
        <v>302</v>
      </c>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c r="C19" s="316"/>
      <c r="D19" s="316"/>
      <c r="E19" s="316"/>
      <c r="F19" s="316"/>
      <c r="G19" s="316"/>
      <c r="H19" s="316"/>
      <c r="I19" s="316"/>
      <c r="J19" s="316"/>
      <c r="K19" s="316"/>
      <c r="L19" s="316"/>
      <c r="M19" s="317"/>
      <c r="N19" s="349"/>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hidden="1"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hidden="1"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540</v>
      </c>
      <c r="C34" s="388"/>
      <c r="D34" s="388"/>
      <c r="E34" s="388"/>
      <c r="F34" s="388"/>
      <c r="G34" s="388"/>
      <c r="H34" s="388"/>
      <c r="I34" s="388"/>
      <c r="J34" s="388"/>
      <c r="K34" s="388"/>
      <c r="L34" s="388"/>
      <c r="M34" s="389"/>
      <c r="N34" s="355" t="s">
        <v>310</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t="s">
        <v>312</v>
      </c>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t="s">
        <v>313</v>
      </c>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c r="C39" s="316"/>
      <c r="D39" s="316"/>
      <c r="E39" s="316"/>
      <c r="F39" s="316"/>
      <c r="G39" s="316"/>
      <c r="H39" s="316"/>
      <c r="I39" s="316"/>
      <c r="J39" s="316"/>
      <c r="K39" s="316"/>
      <c r="L39" s="316"/>
      <c r="M39" s="317"/>
      <c r="N39" s="349"/>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thickBot="1" x14ac:dyDescent="0.3">
      <c r="A43" s="448"/>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8"/>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8"/>
      <c r="B45" s="318"/>
      <c r="C45" s="319"/>
      <c r="D45" s="319"/>
      <c r="E45" s="319"/>
      <c r="F45" s="319"/>
      <c r="G45" s="319"/>
      <c r="H45" s="319"/>
      <c r="I45" s="319"/>
      <c r="J45" s="319"/>
      <c r="K45" s="319"/>
      <c r="L45" s="319"/>
      <c r="M45" s="320"/>
      <c r="N45" s="352"/>
      <c r="O45" s="353"/>
      <c r="P45" s="353"/>
      <c r="Q45" s="353"/>
      <c r="R45" s="353"/>
      <c r="S45" s="354"/>
    </row>
    <row r="46" spans="1:19" ht="15" hidden="1" customHeight="1" x14ac:dyDescent="0.25">
      <c r="A46" s="448"/>
      <c r="B46" s="318"/>
      <c r="C46" s="319"/>
      <c r="D46" s="319"/>
      <c r="E46" s="319"/>
      <c r="F46" s="319"/>
      <c r="G46" s="319"/>
      <c r="H46" s="319"/>
      <c r="I46" s="319"/>
      <c r="J46" s="319"/>
      <c r="K46" s="319"/>
      <c r="L46" s="319"/>
      <c r="M46" s="320"/>
      <c r="N46" s="352"/>
      <c r="O46" s="353"/>
      <c r="P46" s="353"/>
      <c r="Q46" s="353"/>
      <c r="R46" s="353"/>
      <c r="S46" s="354"/>
    </row>
    <row r="47" spans="1:19" ht="15" hidden="1"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hidden="1"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8"/>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8"/>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4" t="s">
        <v>462</v>
      </c>
      <c r="B54" s="387" t="s">
        <v>541</v>
      </c>
      <c r="C54" s="388"/>
      <c r="D54" s="388"/>
      <c r="E54" s="388"/>
      <c r="F54" s="388"/>
      <c r="G54" s="388"/>
      <c r="H54" s="388"/>
      <c r="I54" s="388"/>
      <c r="J54" s="388"/>
      <c r="K54" s="388"/>
      <c r="L54" s="388"/>
      <c r="M54" s="389"/>
      <c r="N54" s="355" t="s">
        <v>325</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328</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330</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c r="C59" s="316"/>
      <c r="D59" s="316"/>
      <c r="E59" s="316"/>
      <c r="F59" s="316"/>
      <c r="G59" s="316"/>
      <c r="H59" s="316"/>
      <c r="I59" s="316"/>
      <c r="J59" s="316"/>
      <c r="K59" s="316"/>
      <c r="L59" s="316"/>
      <c r="M59" s="317"/>
      <c r="N59" s="349"/>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thickBot="1" x14ac:dyDescent="0.3">
      <c r="A68" s="446"/>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E1_LST!G12</f>
        <v>6</v>
      </c>
      <c r="H71" s="344"/>
      <c r="I71" s="345"/>
      <c r="J71" s="367"/>
      <c r="K71" s="336" t="s">
        <v>203</v>
      </c>
      <c r="L71" s="308" t="s">
        <v>122</v>
      </c>
      <c r="M71" s="309"/>
      <c r="N71" s="309"/>
      <c r="O71" s="309"/>
      <c r="P71" s="309"/>
      <c r="Q71" s="309"/>
      <c r="R71" s="309"/>
      <c r="S71" s="310"/>
    </row>
    <row r="72" spans="1:19" ht="15" customHeight="1" x14ac:dyDescent="0.25">
      <c r="A72" s="339"/>
      <c r="B72" s="371" t="s">
        <v>123</v>
      </c>
      <c r="C72" s="372"/>
      <c r="D72" s="372"/>
      <c r="E72" s="372"/>
      <c r="F72" s="373"/>
      <c r="G72" s="330">
        <f>SUM(G73:I83)</f>
        <v>6</v>
      </c>
      <c r="H72" s="331"/>
      <c r="I72" s="332"/>
      <c r="J72" s="367"/>
      <c r="K72" s="337"/>
      <c r="L72" s="312" t="s">
        <v>172</v>
      </c>
      <c r="M72" s="313"/>
      <c r="N72" s="313"/>
      <c r="O72" s="313"/>
      <c r="P72" s="313"/>
      <c r="Q72" s="313"/>
      <c r="R72" s="313"/>
      <c r="S72" s="314"/>
    </row>
    <row r="73" spans="1:19" ht="15" customHeight="1" x14ac:dyDescent="0.25">
      <c r="A73" s="339"/>
      <c r="B73" s="346" t="s">
        <v>124</v>
      </c>
      <c r="C73" s="347"/>
      <c r="D73" s="347"/>
      <c r="E73" s="347"/>
      <c r="F73" s="348"/>
      <c r="G73" s="327"/>
      <c r="H73" s="328"/>
      <c r="I73" s="329"/>
      <c r="J73" s="367"/>
      <c r="K73" s="337"/>
      <c r="L73" s="312"/>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v>6</v>
      </c>
      <c r="H80" s="328"/>
      <c r="I80" s="329"/>
      <c r="J80" s="367"/>
      <c r="K80" s="336" t="s">
        <v>204</v>
      </c>
      <c r="L80" s="308" t="s">
        <v>132</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171</v>
      </c>
      <c r="M81" s="313"/>
      <c r="N81" s="313"/>
      <c r="O81" s="313"/>
      <c r="P81" s="313"/>
      <c r="Q81" s="313"/>
      <c r="R81" s="313"/>
      <c r="S81" s="314"/>
    </row>
    <row r="82" spans="1:19" ht="15" customHeight="1" x14ac:dyDescent="0.25">
      <c r="A82" s="339"/>
      <c r="B82" s="346" t="s">
        <v>134</v>
      </c>
      <c r="C82" s="347"/>
      <c r="D82" s="347"/>
      <c r="E82" s="347"/>
      <c r="F82" s="348"/>
      <c r="G82" s="327"/>
      <c r="H82" s="328"/>
      <c r="I82" s="329"/>
      <c r="J82" s="367"/>
      <c r="K82" s="337"/>
      <c r="L82" s="312" t="s">
        <v>174</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c r="M83" s="313"/>
      <c r="N83" s="313"/>
      <c r="O83" s="313"/>
      <c r="P83" s="313"/>
      <c r="Q83" s="313"/>
      <c r="R83" s="313"/>
      <c r="S83" s="314"/>
    </row>
    <row r="84" spans="1:19" ht="15" customHeight="1" x14ac:dyDescent="0.25">
      <c r="A84" s="339"/>
      <c r="B84" s="305" t="s">
        <v>136</v>
      </c>
      <c r="C84" s="306"/>
      <c r="D84" s="306"/>
      <c r="E84" s="306"/>
      <c r="F84" s="307"/>
      <c r="G84" s="343">
        <f>E1_LST!H12</f>
        <v>19</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25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E1_LST!E12</f>
        <v>zaliczenie</v>
      </c>
      <c r="G88" s="429"/>
      <c r="H88" s="429"/>
      <c r="I88" s="430"/>
      <c r="J88" s="431"/>
      <c r="K88" s="438" t="s">
        <v>139</v>
      </c>
      <c r="L88" s="432" t="s">
        <v>140</v>
      </c>
      <c r="M88" s="433"/>
      <c r="N88" s="433"/>
      <c r="O88" s="433"/>
      <c r="P88" s="433"/>
      <c r="Q88" s="433"/>
      <c r="R88" s="433"/>
      <c r="S88" s="434"/>
    </row>
    <row r="89" spans="1:19" ht="15" customHeight="1" x14ac:dyDescent="0.25">
      <c r="A89" s="427"/>
      <c r="B89" s="413" t="s">
        <v>141</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165</v>
      </c>
      <c r="C90" s="408"/>
      <c r="D90" s="408"/>
      <c r="E90" s="409"/>
      <c r="F90" s="410">
        <v>100</v>
      </c>
      <c r="G90" s="411"/>
      <c r="H90" s="411"/>
      <c r="I90" s="412"/>
      <c r="J90" s="431"/>
      <c r="K90" s="438"/>
      <c r="L90" s="324" t="s">
        <v>293</v>
      </c>
      <c r="M90" s="325"/>
      <c r="N90" s="325"/>
      <c r="O90" s="325"/>
      <c r="P90" s="325"/>
      <c r="Q90" s="325"/>
      <c r="R90" s="325"/>
      <c r="S90" s="326"/>
    </row>
    <row r="91" spans="1:19" ht="15" customHeight="1" x14ac:dyDescent="0.25">
      <c r="A91" s="427"/>
      <c r="B91" s="407"/>
      <c r="C91" s="408"/>
      <c r="D91" s="408"/>
      <c r="E91" s="409"/>
      <c r="F91" s="410"/>
      <c r="G91" s="411"/>
      <c r="H91" s="411"/>
      <c r="I91" s="412"/>
      <c r="J91" s="431"/>
      <c r="K91" s="438"/>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146</v>
      </c>
      <c r="C97" s="423"/>
      <c r="D97" s="423"/>
      <c r="E97" s="423"/>
      <c r="F97" s="423"/>
      <c r="G97" s="423"/>
      <c r="H97" s="423"/>
      <c r="I97" s="423"/>
      <c r="J97" s="423"/>
      <c r="K97" s="423"/>
      <c r="L97" s="423"/>
      <c r="M97" s="423"/>
      <c r="N97" s="423"/>
      <c r="O97" s="423"/>
      <c r="P97" s="423"/>
      <c r="Q97" s="423"/>
      <c r="R97" s="423"/>
      <c r="S97" s="424"/>
    </row>
    <row r="98" spans="1:19" ht="107.25" customHeight="1" x14ac:dyDescent="0.25">
      <c r="A98" s="420"/>
      <c r="B98" s="390" t="s">
        <v>435</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53.25" customHeight="1" x14ac:dyDescent="0.25">
      <c r="A100" s="420"/>
      <c r="B100" s="390" t="s">
        <v>390</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49.5" customHeight="1" x14ac:dyDescent="0.25">
      <c r="A102" s="420"/>
      <c r="B102" s="390"/>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erwd0AoENEQn7CcuHAkf2a7VCCBJ2HfwcUJc5AS3USLlMGYqmY2VC3i3X9JoAEXSUzVI9yAHFvTCWKI32FMamg==" saltValue="P6S09BgqsF/nkxLdsOYpdQ==" spinCount="100000" sheet="1" objects="1" scenarios="1"/>
  <customSheetViews>
    <customSheetView guid="{2B25EEF0-7897-445A-813D-5229DF00C686}" scale="85" fitToPage="1" hiddenRows="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Gothic,Pogrubiony"&amp;12&amp;K05-047KARTA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disablePrompts="1" count="7">
    <dataValidation type="list" allowBlank="1" showInputMessage="1" showErrorMessage="1" sqref="L81:L85" xr:uid="{00000000-0002-0000-0300-000000000000}">
      <formula1>PRAC_STUD</formula1>
    </dataValidation>
    <dataValidation type="list" allowBlank="1" showInputMessage="1" showErrorMessage="1" sqref="L72:L79" xr:uid="{00000000-0002-0000-0300-000001000000}">
      <formula1>METODY</formula1>
    </dataValidation>
    <dataValidation type="list" allowBlank="1" showInputMessage="1" showErrorMessage="1" sqref="L7" xr:uid="{00000000-0002-0000-0300-000002000000}">
      <formula1>STATUS</formula1>
    </dataValidation>
    <dataValidation type="list" allowBlank="1" showInputMessage="1" showErrorMessage="1" sqref="B90:E94" xr:uid="{00000000-0002-0000-0300-000003000000}">
      <formula1>ZAL</formula1>
    </dataValidation>
    <dataValidation type="list" allowBlank="1" showInputMessage="1" showErrorMessage="1" sqref="N54:S68" xr:uid="{00000000-0002-0000-0300-000004000000}">
      <formula1>KEK_E1</formula1>
    </dataValidation>
    <dataValidation type="list" allowBlank="1" showInputMessage="1" showErrorMessage="1" sqref="N34:S53" xr:uid="{00000000-0002-0000-0300-000005000000}">
      <formula1>KEU_E1</formula1>
    </dataValidation>
    <dataValidation type="list" allowBlank="1" showInputMessage="1" showErrorMessage="1" sqref="N14:S33" xr:uid="{00000000-0002-0000-0300-000006000000}">
      <formula1>KEW_E1</formula1>
    </dataValidation>
  </dataValidations>
  <hyperlinks>
    <hyperlink ref="O13" r:id="rId2" xr:uid="{F748EC6E-3CC1-4BC7-BE58-894609C72445}"/>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Gothic,Pogrubiony"&amp;12&amp;K05-047KARTA KURSU&amp;R&amp;G</oddHeader>
  </headerFooter>
  <rowBreaks count="1" manualBreakCount="1">
    <brk id="68" max="16383" man="1"/>
  </rowBreaks>
  <drawing r:id="rId4"/>
  <legacyDrawingHF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usz41">
    <tabColor rgb="FFD5D5FF"/>
    <pageSetUpPr fitToPage="1"/>
  </sheetPr>
  <dimension ref="A1:S33"/>
  <sheetViews>
    <sheetView showGridLines="0" zoomScale="87" zoomScaleNormal="87" zoomScaleSheetLayoutView="50" workbookViewId="0">
      <selection sqref="A1:B1"/>
    </sheetView>
  </sheetViews>
  <sheetFormatPr defaultColWidth="8.7109375" defaultRowHeight="15" x14ac:dyDescent="0.25"/>
  <cols>
    <col min="1" max="1" width="16.7109375" style="143" customWidth="1"/>
    <col min="2" max="3" width="10.7109375" style="143" customWidth="1"/>
    <col min="4" max="5" width="20.7109375" style="143" customWidth="1"/>
    <col min="6" max="9" width="10.7109375" style="143" customWidth="1"/>
    <col min="10" max="10" width="20.7109375" style="143" customWidth="1"/>
    <col min="11" max="18" width="10.7109375" style="143" customWidth="1"/>
    <col min="19" max="16384" width="8.7109375" style="143"/>
  </cols>
  <sheetData>
    <row r="1" spans="1:19" ht="26.25" thickBot="1" x14ac:dyDescent="0.3">
      <c r="A1" s="300" t="str">
        <f>E1_LST!B2</f>
        <v>2020/2021</v>
      </c>
      <c r="B1" s="301"/>
      <c r="C1" s="34"/>
      <c r="D1" s="1"/>
    </row>
    <row r="2" spans="1:19" ht="10.15" customHeight="1" thickBot="1" x14ac:dyDescent="0.3"/>
    <row r="3" spans="1:19" ht="39" customHeight="1" thickBot="1" x14ac:dyDescent="0.3">
      <c r="A3" s="302" t="s">
        <v>92</v>
      </c>
      <c r="B3" s="303"/>
      <c r="C3" s="268" t="str">
        <f>E1_LST!B55</f>
        <v>Moduł E1/10</v>
      </c>
      <c r="D3" s="304"/>
      <c r="E3" s="304"/>
      <c r="F3" s="269"/>
      <c r="G3" s="2"/>
      <c r="H3" s="2"/>
      <c r="I3" s="2"/>
      <c r="J3" s="2"/>
      <c r="K3" s="2"/>
      <c r="L3" s="3"/>
      <c r="M3" s="3"/>
      <c r="N3" s="3"/>
      <c r="O3" s="3"/>
      <c r="P3" s="3"/>
      <c r="Q3" s="3"/>
    </row>
    <row r="4" spans="1:19" s="144" customFormat="1" ht="39.75" customHeight="1" thickBot="1" x14ac:dyDescent="0.3">
      <c r="A4" s="277" t="s">
        <v>93</v>
      </c>
      <c r="B4" s="277"/>
      <c r="C4" s="294" t="str">
        <f>E1_LST!C55</f>
        <v>Moduł dyplomowy (1)</v>
      </c>
      <c r="D4" s="295"/>
      <c r="E4" s="295"/>
      <c r="F4" s="295"/>
      <c r="G4" s="295"/>
      <c r="H4" s="295"/>
      <c r="I4" s="295"/>
      <c r="J4" s="296"/>
      <c r="K4" s="299" t="s">
        <v>94</v>
      </c>
      <c r="L4" s="299"/>
      <c r="M4" s="183">
        <f>E1_LST!D55</f>
        <v>7</v>
      </c>
      <c r="N4" s="297" t="s">
        <v>95</v>
      </c>
      <c r="O4" s="298"/>
      <c r="P4" s="291" t="str">
        <f>E1_LST!F55</f>
        <v>prof. A. Zelek</v>
      </c>
      <c r="Q4" s="292"/>
      <c r="R4" s="293"/>
    </row>
    <row r="5" spans="1:19" s="146" customFormat="1" ht="10.15" customHeight="1" thickBot="1" x14ac:dyDescent="0.3">
      <c r="A5" s="276"/>
      <c r="B5" s="276"/>
      <c r="C5" s="276"/>
      <c r="D5" s="276"/>
      <c r="E5" s="276"/>
      <c r="F5" s="276"/>
      <c r="G5" s="276"/>
      <c r="H5" s="276"/>
      <c r="I5" s="276"/>
      <c r="J5" s="276"/>
      <c r="K5" s="276"/>
      <c r="L5" s="276"/>
      <c r="M5" s="276"/>
      <c r="N5" s="276"/>
      <c r="O5" s="276"/>
      <c r="P5" s="276"/>
      <c r="Q5" s="276"/>
      <c r="R5" s="276"/>
    </row>
    <row r="6" spans="1:19" s="144" customFormat="1" ht="43.35" customHeight="1" thickBot="1" x14ac:dyDescent="0.3">
      <c r="A6" s="277" t="s">
        <v>96</v>
      </c>
      <c r="B6" s="277"/>
      <c r="C6" s="268" t="str">
        <f>E1_LST!B3</f>
        <v>EKONOMIA</v>
      </c>
      <c r="D6" s="269"/>
      <c r="E6" s="5" t="str">
        <f>E1_LST!B4</f>
        <v>I stopnia</v>
      </c>
      <c r="F6" s="181" t="s">
        <v>97</v>
      </c>
      <c r="G6" s="39" t="s">
        <v>347</v>
      </c>
      <c r="H6" s="181" t="s">
        <v>99</v>
      </c>
      <c r="I6" s="39">
        <v>5</v>
      </c>
      <c r="J6" s="6" t="s">
        <v>291</v>
      </c>
      <c r="K6" s="278" t="s">
        <v>100</v>
      </c>
      <c r="L6" s="278"/>
      <c r="M6" s="279" t="s">
        <v>101</v>
      </c>
      <c r="N6" s="279"/>
      <c r="O6" s="183" t="s">
        <v>102</v>
      </c>
      <c r="P6" s="280" t="s">
        <v>103</v>
      </c>
      <c r="Q6" s="281"/>
      <c r="R6" s="183">
        <f>E1_LST!G55</f>
        <v>30</v>
      </c>
    </row>
    <row r="7" spans="1:19" ht="10.15" customHeight="1" thickBot="1" x14ac:dyDescent="0.3">
      <c r="B7" s="7"/>
      <c r="C7" s="7"/>
      <c r="D7" s="7"/>
      <c r="E7" s="7"/>
      <c r="F7" s="7"/>
      <c r="G7" s="7"/>
      <c r="H7" s="7"/>
      <c r="I7" s="7"/>
      <c r="J7" s="7"/>
      <c r="K7" s="7"/>
      <c r="L7" s="7"/>
      <c r="M7" s="8"/>
      <c r="N7" s="7"/>
      <c r="O7" s="7"/>
      <c r="P7" s="7"/>
      <c r="Q7" s="7"/>
    </row>
    <row r="8" spans="1:19" ht="15" customHeight="1" x14ac:dyDescent="0.25">
      <c r="A8" s="262"/>
      <c r="B8" s="263"/>
      <c r="C8" s="263"/>
      <c r="D8" s="263"/>
      <c r="E8" s="263"/>
      <c r="F8" s="263"/>
      <c r="G8" s="263"/>
      <c r="H8" s="263"/>
      <c r="I8" s="263"/>
      <c r="J8" s="263"/>
      <c r="K8" s="263"/>
      <c r="L8" s="263"/>
      <c r="M8" s="263"/>
      <c r="N8" s="263"/>
      <c r="O8" s="263"/>
      <c r="P8" s="263"/>
      <c r="Q8" s="263"/>
      <c r="R8" s="264"/>
      <c r="S8" s="144"/>
    </row>
    <row r="9" spans="1:19" ht="30" customHeight="1" x14ac:dyDescent="0.25">
      <c r="A9" s="265" t="s">
        <v>104</v>
      </c>
      <c r="B9" s="266"/>
      <c r="C9" s="266"/>
      <c r="D9" s="266"/>
      <c r="E9" s="266"/>
      <c r="F9" s="266"/>
      <c r="G9" s="266"/>
      <c r="H9" s="266"/>
      <c r="I9" s="266"/>
      <c r="J9" s="266"/>
      <c r="K9" s="266"/>
      <c r="L9" s="266"/>
      <c r="M9" s="266"/>
      <c r="N9" s="266"/>
      <c r="O9" s="266"/>
      <c r="P9" s="266"/>
      <c r="Q9" s="266"/>
      <c r="R9" s="267"/>
    </row>
    <row r="10" spans="1:19" ht="15" customHeight="1" x14ac:dyDescent="0.25">
      <c r="A10" s="282" t="s">
        <v>444</v>
      </c>
      <c r="B10" s="283"/>
      <c r="C10" s="283"/>
      <c r="D10" s="283"/>
      <c r="E10" s="283"/>
      <c r="F10" s="283"/>
      <c r="G10" s="283"/>
      <c r="H10" s="283"/>
      <c r="I10" s="283"/>
      <c r="J10" s="283"/>
      <c r="K10" s="283"/>
      <c r="L10" s="283"/>
      <c r="M10" s="283"/>
      <c r="N10" s="283"/>
      <c r="O10" s="283"/>
      <c r="P10" s="283"/>
      <c r="Q10" s="283"/>
      <c r="R10" s="284"/>
    </row>
    <row r="11" spans="1:19" ht="100.15" customHeight="1" thickBot="1" x14ac:dyDescent="0.3">
      <c r="A11" s="473" t="s">
        <v>410</v>
      </c>
      <c r="B11" s="474"/>
      <c r="C11" s="474"/>
      <c r="D11" s="474"/>
      <c r="E11" s="474"/>
      <c r="F11" s="474"/>
      <c r="G11" s="474"/>
      <c r="H11" s="474"/>
      <c r="I11" s="474"/>
      <c r="J11" s="474"/>
      <c r="K11" s="474"/>
      <c r="L11" s="474"/>
      <c r="M11" s="474"/>
      <c r="N11" s="474"/>
      <c r="O11" s="474"/>
      <c r="P11" s="474"/>
      <c r="Q11" s="474"/>
      <c r="R11" s="475"/>
    </row>
    <row r="12" spans="1:19" ht="10.15" customHeight="1" thickBot="1" x14ac:dyDescent="0.3">
      <c r="A12" s="248"/>
      <c r="B12" s="248"/>
      <c r="C12" s="248"/>
      <c r="D12" s="248"/>
      <c r="E12" s="248"/>
      <c r="F12" s="248"/>
      <c r="G12" s="248"/>
      <c r="H12" s="248"/>
      <c r="I12" s="248"/>
      <c r="J12" s="248"/>
      <c r="K12" s="248"/>
      <c r="L12" s="248"/>
      <c r="M12" s="248"/>
      <c r="N12" s="248"/>
      <c r="O12" s="248"/>
      <c r="P12" s="248"/>
      <c r="Q12" s="248"/>
      <c r="R12" s="248"/>
    </row>
    <row r="13" spans="1:19" ht="15" customHeight="1" x14ac:dyDescent="0.25">
      <c r="A13" s="178"/>
      <c r="B13" s="179"/>
      <c r="C13" s="179"/>
      <c r="D13" s="179"/>
      <c r="E13" s="179"/>
      <c r="F13" s="179"/>
      <c r="G13" s="179"/>
      <c r="H13" s="179"/>
      <c r="I13" s="179"/>
      <c r="J13" s="179"/>
      <c r="K13" s="179"/>
      <c r="L13" s="179"/>
      <c r="M13" s="179"/>
      <c r="N13" s="179"/>
      <c r="O13" s="179"/>
      <c r="P13" s="179"/>
      <c r="Q13" s="179"/>
      <c r="R13" s="180"/>
      <c r="S13" s="144"/>
    </row>
    <row r="14" spans="1:19" ht="30" customHeight="1" x14ac:dyDescent="0.25">
      <c r="A14" s="265" t="s">
        <v>106</v>
      </c>
      <c r="B14" s="266"/>
      <c r="C14" s="266"/>
      <c r="D14" s="266"/>
      <c r="E14" s="266"/>
      <c r="F14" s="266"/>
      <c r="G14" s="266"/>
      <c r="H14" s="266"/>
      <c r="I14" s="266"/>
      <c r="J14" s="266"/>
      <c r="K14" s="266"/>
      <c r="L14" s="266"/>
      <c r="M14" s="266"/>
      <c r="N14" s="266"/>
      <c r="O14" s="266"/>
      <c r="P14" s="266"/>
      <c r="Q14" s="266"/>
      <c r="R14" s="267"/>
    </row>
    <row r="15" spans="1:19" s="147" customFormat="1" ht="15" customHeight="1" x14ac:dyDescent="0.25">
      <c r="A15" s="256" t="s">
        <v>199</v>
      </c>
      <c r="B15" s="257"/>
      <c r="C15" s="257"/>
      <c r="D15" s="257"/>
      <c r="E15" s="257"/>
      <c r="F15" s="257"/>
      <c r="G15" s="257"/>
      <c r="H15" s="257"/>
      <c r="I15" s="257"/>
      <c r="J15" s="257"/>
      <c r="K15" s="257"/>
      <c r="L15" s="257"/>
      <c r="M15" s="257"/>
      <c r="N15" s="257"/>
      <c r="O15" s="257"/>
      <c r="P15" s="257"/>
      <c r="Q15" s="257"/>
      <c r="R15" s="258"/>
    </row>
    <row r="16" spans="1:19" ht="48.75" customHeight="1" thickBot="1" x14ac:dyDescent="0.3">
      <c r="A16" s="259" t="s">
        <v>411</v>
      </c>
      <c r="B16" s="260"/>
      <c r="C16" s="260"/>
      <c r="D16" s="260"/>
      <c r="E16" s="260"/>
      <c r="F16" s="260"/>
      <c r="G16" s="260"/>
      <c r="H16" s="260"/>
      <c r="I16" s="260"/>
      <c r="J16" s="260"/>
      <c r="K16" s="260"/>
      <c r="L16" s="260"/>
      <c r="M16" s="260"/>
      <c r="N16" s="260"/>
      <c r="O16" s="260"/>
      <c r="P16" s="260"/>
      <c r="Q16" s="260"/>
      <c r="R16" s="261"/>
    </row>
    <row r="17" spans="1:19" ht="10.15" customHeight="1" thickBot="1" x14ac:dyDescent="0.3">
      <c r="A17" s="248"/>
      <c r="B17" s="248"/>
      <c r="C17" s="248"/>
      <c r="D17" s="248"/>
      <c r="E17" s="248"/>
      <c r="F17" s="248"/>
      <c r="G17" s="248"/>
      <c r="H17" s="248"/>
      <c r="I17" s="248"/>
      <c r="J17" s="248"/>
      <c r="K17" s="248"/>
      <c r="L17" s="248"/>
      <c r="M17" s="248"/>
      <c r="N17" s="248"/>
      <c r="O17" s="248"/>
      <c r="P17" s="248"/>
      <c r="Q17" s="248"/>
      <c r="R17" s="248"/>
    </row>
    <row r="18" spans="1:19" ht="15" customHeight="1" x14ac:dyDescent="0.25">
      <c r="A18" s="262"/>
      <c r="B18" s="263"/>
      <c r="C18" s="263"/>
      <c r="D18" s="263"/>
      <c r="E18" s="263"/>
      <c r="F18" s="263"/>
      <c r="G18" s="263"/>
      <c r="H18" s="263"/>
      <c r="I18" s="263"/>
      <c r="J18" s="263"/>
      <c r="K18" s="263"/>
      <c r="L18" s="263"/>
      <c r="M18" s="263"/>
      <c r="N18" s="263"/>
      <c r="O18" s="263"/>
      <c r="P18" s="263"/>
      <c r="Q18" s="263"/>
      <c r="R18" s="264"/>
      <c r="S18" s="144"/>
    </row>
    <row r="19" spans="1:19" ht="30" customHeight="1" x14ac:dyDescent="0.25">
      <c r="A19" s="265" t="s">
        <v>107</v>
      </c>
      <c r="B19" s="266"/>
      <c r="C19" s="266"/>
      <c r="D19" s="266"/>
      <c r="E19" s="266"/>
      <c r="F19" s="266"/>
      <c r="G19" s="266"/>
      <c r="H19" s="266"/>
      <c r="I19" s="266"/>
      <c r="J19" s="266"/>
      <c r="K19" s="266"/>
      <c r="L19" s="266"/>
      <c r="M19" s="266"/>
      <c r="N19" s="266"/>
      <c r="O19" s="266"/>
      <c r="P19" s="266"/>
      <c r="Q19" s="266"/>
      <c r="R19" s="267"/>
    </row>
    <row r="20" spans="1:19" ht="15" customHeight="1" x14ac:dyDescent="0.25">
      <c r="A20" s="256" t="s">
        <v>445</v>
      </c>
      <c r="B20" s="257"/>
      <c r="C20" s="257"/>
      <c r="D20" s="257"/>
      <c r="E20" s="257"/>
      <c r="F20" s="257"/>
      <c r="G20" s="257"/>
      <c r="H20" s="257"/>
      <c r="I20" s="257"/>
      <c r="J20" s="257"/>
      <c r="K20" s="257"/>
      <c r="L20" s="257"/>
      <c r="M20" s="257"/>
      <c r="N20" s="257"/>
      <c r="O20" s="257"/>
      <c r="P20" s="257"/>
      <c r="Q20" s="257"/>
      <c r="R20" s="258"/>
    </row>
    <row r="21" spans="1:19" ht="40.15" customHeight="1" x14ac:dyDescent="0.25">
      <c r="A21" s="467" t="s">
        <v>455</v>
      </c>
      <c r="B21" s="250"/>
      <c r="C21" s="250"/>
      <c r="D21" s="250"/>
      <c r="E21" s="251"/>
      <c r="F21" s="468" t="s">
        <v>456</v>
      </c>
      <c r="G21" s="253"/>
      <c r="H21" s="253"/>
      <c r="I21" s="253"/>
      <c r="J21" s="253"/>
      <c r="K21" s="255"/>
      <c r="L21" s="468" t="s">
        <v>457</v>
      </c>
      <c r="M21" s="253"/>
      <c r="N21" s="253"/>
      <c r="O21" s="253"/>
      <c r="P21" s="253"/>
      <c r="Q21" s="253"/>
      <c r="R21" s="254"/>
    </row>
    <row r="22" spans="1:19" ht="127.5" customHeight="1" thickBot="1" x14ac:dyDescent="0.3">
      <c r="A22" s="288" t="s">
        <v>512</v>
      </c>
      <c r="B22" s="289"/>
      <c r="C22" s="289"/>
      <c r="D22" s="289"/>
      <c r="E22" s="289"/>
      <c r="F22" s="289" t="s">
        <v>513</v>
      </c>
      <c r="G22" s="289"/>
      <c r="H22" s="289"/>
      <c r="I22" s="289"/>
      <c r="J22" s="289"/>
      <c r="K22" s="289"/>
      <c r="L22" s="289" t="s">
        <v>412</v>
      </c>
      <c r="M22" s="289"/>
      <c r="N22" s="289"/>
      <c r="O22" s="289"/>
      <c r="P22" s="289"/>
      <c r="Q22" s="289"/>
      <c r="R22" s="290"/>
    </row>
    <row r="23" spans="1:19" ht="10.15" customHeight="1" thickBot="1" x14ac:dyDescent="0.3">
      <c r="A23" s="248"/>
      <c r="B23" s="248"/>
      <c r="C23" s="248"/>
      <c r="D23" s="248"/>
      <c r="E23" s="248"/>
      <c r="F23" s="248"/>
      <c r="G23" s="248"/>
      <c r="H23" s="248"/>
      <c r="I23" s="248"/>
      <c r="J23" s="248"/>
      <c r="K23" s="248"/>
      <c r="L23" s="248"/>
      <c r="M23" s="248"/>
      <c r="N23" s="248"/>
      <c r="O23" s="248"/>
      <c r="P23" s="248"/>
      <c r="Q23" s="248"/>
      <c r="R23" s="248"/>
    </row>
    <row r="24" spans="1:19" ht="15" customHeight="1" x14ac:dyDescent="0.25">
      <c r="A24" s="35"/>
      <c r="B24" s="36"/>
      <c r="C24" s="36"/>
      <c r="D24" s="36"/>
      <c r="E24" s="36"/>
      <c r="F24" s="36"/>
      <c r="G24" s="36"/>
      <c r="H24" s="36"/>
      <c r="I24" s="36"/>
      <c r="J24" s="36"/>
      <c r="K24" s="36"/>
      <c r="L24" s="36"/>
      <c r="M24" s="36"/>
      <c r="N24" s="36"/>
      <c r="O24" s="36"/>
      <c r="P24" s="36"/>
      <c r="Q24" s="36"/>
      <c r="R24" s="37"/>
    </row>
    <row r="25" spans="1:19" ht="20.100000000000001" customHeight="1" x14ac:dyDescent="0.25">
      <c r="A25" s="210" t="s">
        <v>109</v>
      </c>
      <c r="B25" s="211"/>
      <c r="C25" s="211"/>
      <c r="D25" s="211"/>
      <c r="E25" s="211"/>
      <c r="F25" s="211"/>
      <c r="G25" s="211"/>
      <c r="H25" s="211"/>
      <c r="I25" s="211"/>
      <c r="J25" s="211"/>
      <c r="K25" s="211"/>
      <c r="L25" s="211"/>
      <c r="M25" s="211"/>
      <c r="N25" s="211"/>
      <c r="O25" s="211"/>
      <c r="P25" s="211"/>
      <c r="Q25" s="211"/>
      <c r="R25" s="212"/>
    </row>
    <row r="26" spans="1:19" ht="25.15" customHeight="1" x14ac:dyDescent="0.25">
      <c r="A26" s="26" t="s">
        <v>110</v>
      </c>
      <c r="B26" s="213" t="str">
        <f>E1_LST!B55</f>
        <v>Moduł E1/10</v>
      </c>
      <c r="C26" s="214"/>
      <c r="D26" s="32" t="str">
        <f>E1_LST!B56</f>
        <v>Kurs 10.1.</v>
      </c>
      <c r="E26" s="105" t="str">
        <f>E1_LST!B55</f>
        <v>Moduł E1/10</v>
      </c>
      <c r="F26" s="221" t="str">
        <f>E1_LST!B57</f>
        <v>Kurs 10.2.</v>
      </c>
      <c r="G26" s="222"/>
      <c r="H26" s="229" t="str">
        <f>E1_LST!B55</f>
        <v>Moduł E1/10</v>
      </c>
      <c r="I26" s="230"/>
      <c r="J26" s="33" t="str">
        <f>E1_LST!B58</f>
        <v>Kurs 10.3.</v>
      </c>
      <c r="K26" s="237"/>
      <c r="L26" s="238"/>
      <c r="M26" s="237"/>
      <c r="N26" s="238"/>
      <c r="O26" s="239"/>
      <c r="P26" s="240"/>
      <c r="Q26" s="239"/>
      <c r="R26" s="241"/>
    </row>
    <row r="27" spans="1:19" s="106" customFormat="1" ht="59.25" customHeight="1" x14ac:dyDescent="0.25">
      <c r="A27" s="26" t="s">
        <v>111</v>
      </c>
      <c r="B27" s="218" t="str">
        <f>E1_LST!C56</f>
        <v>Metodyka pisania prac dyplomowych</v>
      </c>
      <c r="C27" s="219"/>
      <c r="D27" s="220"/>
      <c r="E27" s="223" t="str">
        <f>E1_LST!C57</f>
        <v>Metody badań ekonomicznych - warsztat</v>
      </c>
      <c r="F27" s="224"/>
      <c r="G27" s="225"/>
      <c r="H27" s="231" t="str">
        <f>E1_LST!C58</f>
        <v>Praca z promotorem</v>
      </c>
      <c r="I27" s="232"/>
      <c r="J27" s="233"/>
      <c r="K27" s="242"/>
      <c r="L27" s="243"/>
      <c r="M27" s="243"/>
      <c r="N27" s="244"/>
      <c r="O27" s="245"/>
      <c r="P27" s="246"/>
      <c r="Q27" s="246"/>
      <c r="R27" s="247"/>
    </row>
    <row r="28" spans="1:19" s="106" customFormat="1" ht="30" customHeight="1" thickBot="1" x14ac:dyDescent="0.3">
      <c r="A28" s="38" t="s">
        <v>112</v>
      </c>
      <c r="B28" s="215">
        <f>E1_LST!D56</f>
        <v>2</v>
      </c>
      <c r="C28" s="216"/>
      <c r="D28" s="217"/>
      <c r="E28" s="226">
        <f>E1_LST!D57</f>
        <v>2</v>
      </c>
      <c r="F28" s="227"/>
      <c r="G28" s="228"/>
      <c r="H28" s="234">
        <f>E1_LST!D58</f>
        <v>3</v>
      </c>
      <c r="I28" s="235"/>
      <c r="J28" s="236"/>
      <c r="K28" s="270"/>
      <c r="L28" s="271"/>
      <c r="M28" s="271"/>
      <c r="N28" s="272"/>
      <c r="O28" s="273"/>
      <c r="P28" s="274"/>
      <c r="Q28" s="274"/>
      <c r="R28" s="275"/>
    </row>
    <row r="29" spans="1:19" s="106" customFormat="1" ht="34.5" hidden="1" customHeight="1" thickBot="1" x14ac:dyDescent="0.3">
      <c r="A29" s="148"/>
      <c r="B29" s="149"/>
      <c r="C29" s="150" t="s">
        <v>452</v>
      </c>
      <c r="D29" s="151"/>
      <c r="E29" s="152"/>
      <c r="F29" s="153" t="s">
        <v>452</v>
      </c>
      <c r="G29" s="154"/>
      <c r="H29" s="155"/>
      <c r="I29" s="166" t="s">
        <v>452</v>
      </c>
      <c r="J29" s="157"/>
      <c r="K29" s="158"/>
      <c r="L29" s="167"/>
      <c r="M29" s="160"/>
      <c r="N29" s="161"/>
      <c r="O29" s="162"/>
      <c r="P29" s="168"/>
      <c r="Q29" s="164"/>
      <c r="R29" s="165"/>
    </row>
    <row r="30" spans="1:19" x14ac:dyDescent="0.25">
      <c r="A30" s="106"/>
      <c r="B30" s="106"/>
      <c r="C30" s="106"/>
      <c r="D30" s="106"/>
      <c r="E30" s="106"/>
      <c r="F30" s="106"/>
      <c r="G30" s="106"/>
      <c r="H30" s="106"/>
      <c r="I30" s="106"/>
      <c r="J30" s="106"/>
      <c r="K30" s="106"/>
      <c r="L30" s="106"/>
      <c r="M30" s="106"/>
      <c r="N30" s="106"/>
      <c r="O30" s="106"/>
      <c r="P30" s="106"/>
      <c r="Q30" s="106"/>
      <c r="R30" s="106"/>
    </row>
    <row r="31" spans="1:19" x14ac:dyDescent="0.25">
      <c r="A31" s="106"/>
      <c r="B31" s="106"/>
      <c r="C31" s="106"/>
      <c r="D31" s="106"/>
      <c r="E31" s="106"/>
      <c r="F31" s="106"/>
      <c r="G31" s="106"/>
      <c r="H31" s="106"/>
      <c r="I31" s="106"/>
      <c r="J31" s="106"/>
      <c r="K31" s="106"/>
      <c r="L31" s="106"/>
      <c r="M31" s="106"/>
      <c r="N31" s="106"/>
      <c r="O31" s="106"/>
      <c r="P31" s="106"/>
      <c r="Q31" s="106"/>
      <c r="R31" s="106"/>
    </row>
    <row r="32" spans="1:19" x14ac:dyDescent="0.25">
      <c r="A32" s="106"/>
      <c r="B32" s="106"/>
      <c r="C32" s="106"/>
      <c r="D32" s="106"/>
      <c r="E32" s="106"/>
      <c r="F32" s="106"/>
      <c r="G32" s="106"/>
      <c r="H32" s="106"/>
      <c r="I32" s="106"/>
      <c r="J32" s="106"/>
      <c r="K32" s="106"/>
      <c r="L32" s="106"/>
      <c r="M32" s="106"/>
      <c r="N32" s="106"/>
      <c r="O32" s="106"/>
      <c r="P32" s="106"/>
      <c r="Q32" s="106"/>
      <c r="R32" s="106"/>
    </row>
    <row r="33" spans="1:18" x14ac:dyDescent="0.25">
      <c r="A33" s="106"/>
      <c r="B33" s="106"/>
      <c r="C33" s="106"/>
      <c r="D33" s="106"/>
      <c r="E33" s="106"/>
      <c r="F33" s="106"/>
      <c r="G33" s="106"/>
      <c r="H33" s="106"/>
      <c r="I33" s="106"/>
      <c r="J33" s="106"/>
      <c r="K33" s="106"/>
      <c r="L33" s="106"/>
      <c r="M33" s="106"/>
      <c r="N33" s="106"/>
      <c r="O33" s="106"/>
      <c r="P33" s="106"/>
      <c r="Q33" s="106"/>
      <c r="R33" s="106"/>
    </row>
  </sheetData>
  <sheetProtection algorithmName="SHA-512" hashValue="DdSRa+tW2qOQE+HTbKxncW/m+EDciMxsmbz7FjemvzmBwpwdtzxmuMsKdwkewjLfEsbWYhcO/SY8hPj50fyrfA==" saltValue="mCjs4TZu7Nk4bVtSwaeaWA==" spinCount="100000" sheet="1" objects="1" scenarios="1"/>
  <customSheetViews>
    <customSheetView guid="{2B25EEF0-7897-445A-813D-5229DF00C686}" scale="85" showGridLines="0" fitToPage="1">
      <selection activeCell="E29" sqref="E29"/>
      <pageMargins left="0.70866141732283472" right="0.70866141732283472" top="0.74803149606299213" bottom="0.74803149606299213" header="0.31496062992125984" footer="0.31496062992125984"/>
      <printOptions horizontalCentered="1"/>
      <pageSetup paperSize="9" scale="57" orientation="landscape" r:id="rId1"/>
      <headerFooter>
        <oddHeader>&amp;C&amp;"Century Gothic,Pogrubiony"&amp;12&amp;K05-047KARTA MODUŁU&amp;R&amp;G</oddHeader>
      </headerFooter>
    </customSheetView>
  </customSheetViews>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2700-000000000000}">
      <formula1>20</formula1>
      <formula2>1200</formula2>
    </dataValidation>
    <dataValidation type="list" allowBlank="1" showInputMessage="1" showErrorMessage="1" sqref="K6:L6" xr:uid="{00000000-0002-0000-2700-000001000000}">
      <formula1>STATUS</formula1>
    </dataValidation>
  </dataValidations>
  <hyperlinks>
    <hyperlink ref="F29" r:id="rId2" xr:uid="{572EDE34-CAD0-4A20-94F8-ABB457C5C8D6}"/>
    <hyperlink ref="C29" r:id="rId3" xr:uid="{C6B0BCB9-B6EE-49F9-9E4D-E11F237BA743}"/>
    <hyperlink ref="I29" r:id="rId4" xr:uid="{61618BAD-E51E-444A-A02E-1B21AA6CF2F0}"/>
  </hyperlinks>
  <printOptions horizontalCentered="1"/>
  <pageMargins left="0.70866141732283472" right="0.70866141732283472" top="0.74803149606299213" bottom="0.74803149606299213" header="0.31496062992125984" footer="0.31496062992125984"/>
  <pageSetup paperSize="9" scale="56" orientation="landscape" r:id="rId5"/>
  <headerFooter>
    <oddHeader>&amp;C&amp;"Century Gothic,Pogrubiony"&amp;12&amp;K05-047KARTA MODUŁU&amp;R&amp;G</oddHeader>
  </headerFooter>
  <drawing r:id="rId6"/>
  <legacyDrawingHF r:id="rId7"/>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usz42">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E1_LST!B55</f>
        <v>Moduł E1/10</v>
      </c>
      <c r="B3" s="374"/>
      <c r="C3" s="374"/>
      <c r="D3" s="378" t="str">
        <f>E1_LST!C55</f>
        <v>Moduł dyplomowy (1)</v>
      </c>
      <c r="E3" s="379"/>
      <c r="F3" s="379"/>
      <c r="G3" s="379"/>
      <c r="H3" s="379"/>
      <c r="I3" s="380"/>
      <c r="J3" s="2"/>
      <c r="K3" s="2"/>
      <c r="L3" s="3"/>
      <c r="M3" s="3"/>
      <c r="N3" s="3"/>
      <c r="O3" s="3"/>
      <c r="P3" s="3"/>
      <c r="Q3" s="3"/>
      <c r="R3" s="3"/>
    </row>
    <row r="4" spans="1:19" ht="18.75" thickBot="1" x14ac:dyDescent="0.3">
      <c r="A4" s="440" t="s">
        <v>110</v>
      </c>
      <c r="B4" s="440"/>
      <c r="C4" s="440"/>
      <c r="D4" s="375" t="str">
        <f>E1_LST!B56</f>
        <v>Kurs 10.1.</v>
      </c>
      <c r="E4" s="376"/>
      <c r="F4" s="376"/>
      <c r="G4" s="376"/>
      <c r="H4" s="376"/>
      <c r="I4" s="377"/>
      <c r="J4" s="2"/>
      <c r="K4" s="2"/>
      <c r="L4" s="3"/>
      <c r="M4" s="3"/>
      <c r="N4" s="3"/>
      <c r="O4" s="3"/>
      <c r="P4" s="3"/>
      <c r="Q4" s="3"/>
      <c r="R4" s="3"/>
    </row>
    <row r="5" spans="1:19" ht="23.25" thickBot="1" x14ac:dyDescent="0.3">
      <c r="A5" s="441" t="s">
        <v>111</v>
      </c>
      <c r="B5" s="441"/>
      <c r="C5" s="441"/>
      <c r="D5" s="442" t="str">
        <f>E1_LST!C56</f>
        <v>Metodyka pisania prac dyplomowych</v>
      </c>
      <c r="E5" s="442"/>
      <c r="F5" s="442"/>
      <c r="G5" s="442"/>
      <c r="H5" s="442"/>
      <c r="I5" s="442"/>
      <c r="J5" s="442"/>
      <c r="K5" s="442"/>
      <c r="L5" s="443" t="s">
        <v>94</v>
      </c>
      <c r="M5" s="443"/>
      <c r="N5" s="43">
        <f>E1_LST!D56</f>
        <v>2</v>
      </c>
      <c r="O5" s="443" t="s">
        <v>95</v>
      </c>
      <c r="P5" s="443"/>
      <c r="Q5" s="444" t="str">
        <f>E1_LST!F55</f>
        <v>prof. A. Zelek</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(10)'!G6</f>
        <v>III</v>
      </c>
      <c r="H7" s="182" t="s">
        <v>99</v>
      </c>
      <c r="I7" s="39">
        <f>'M (10)'!I6</f>
        <v>5</v>
      </c>
      <c r="J7" s="280" t="s">
        <v>384</v>
      </c>
      <c r="K7" s="281"/>
      <c r="L7" s="382" t="s">
        <v>100</v>
      </c>
      <c r="M7" s="383"/>
      <c r="N7" s="6" t="s">
        <v>101</v>
      </c>
      <c r="O7" s="452" t="s">
        <v>102</v>
      </c>
      <c r="P7" s="452"/>
      <c r="Q7" s="453" t="s">
        <v>103</v>
      </c>
      <c r="R7" s="453"/>
      <c r="S7" s="44">
        <f>E1_LST!G56</f>
        <v>6</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672</v>
      </c>
      <c r="C14" s="388"/>
      <c r="D14" s="388"/>
      <c r="E14" s="388"/>
      <c r="F14" s="388"/>
      <c r="G14" s="388"/>
      <c r="H14" s="388"/>
      <c r="I14" s="388"/>
      <c r="J14" s="388"/>
      <c r="K14" s="388"/>
      <c r="L14" s="388"/>
      <c r="M14" s="389"/>
      <c r="N14" s="355" t="s">
        <v>307</v>
      </c>
      <c r="O14" s="356"/>
      <c r="P14" s="356"/>
      <c r="Q14" s="356"/>
      <c r="R14" s="356"/>
      <c r="S14" s="357"/>
    </row>
    <row r="15" spans="1:19" ht="15" customHeight="1" x14ac:dyDescent="0.25">
      <c r="A15" s="339"/>
      <c r="B15" s="318"/>
      <c r="C15" s="463"/>
      <c r="D15" s="463"/>
      <c r="E15" s="463"/>
      <c r="F15" s="463"/>
      <c r="G15" s="463"/>
      <c r="H15" s="463"/>
      <c r="I15" s="463"/>
      <c r="J15" s="463"/>
      <c r="K15" s="463"/>
      <c r="L15" s="463"/>
      <c r="M15" s="320"/>
      <c r="N15" s="352"/>
      <c r="O15" s="353"/>
      <c r="P15" s="353"/>
      <c r="Q15" s="353"/>
      <c r="R15" s="353"/>
      <c r="S15" s="354"/>
    </row>
    <row r="16" spans="1:19" ht="15" customHeight="1" x14ac:dyDescent="0.25">
      <c r="A16" s="339"/>
      <c r="B16" s="318"/>
      <c r="C16" s="463"/>
      <c r="D16" s="463"/>
      <c r="E16" s="463"/>
      <c r="F16" s="463"/>
      <c r="G16" s="463"/>
      <c r="H16" s="463"/>
      <c r="I16" s="463"/>
      <c r="J16" s="463"/>
      <c r="K16" s="463"/>
      <c r="L16" s="463"/>
      <c r="M16" s="320"/>
      <c r="N16" s="352"/>
      <c r="O16" s="353"/>
      <c r="P16" s="353"/>
      <c r="Q16" s="353"/>
      <c r="R16" s="353"/>
      <c r="S16" s="354"/>
    </row>
    <row r="17" spans="1:19" ht="15" customHeight="1" x14ac:dyDescent="0.25">
      <c r="A17" s="339"/>
      <c r="B17" s="318"/>
      <c r="C17" s="463"/>
      <c r="D17" s="463"/>
      <c r="E17" s="463"/>
      <c r="F17" s="463"/>
      <c r="G17" s="463"/>
      <c r="H17" s="463"/>
      <c r="I17" s="463"/>
      <c r="J17" s="463"/>
      <c r="K17" s="463"/>
      <c r="L17" s="463"/>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673</v>
      </c>
      <c r="C19" s="316"/>
      <c r="D19" s="316"/>
      <c r="E19" s="316"/>
      <c r="F19" s="316"/>
      <c r="G19" s="316"/>
      <c r="H19" s="316"/>
      <c r="I19" s="316"/>
      <c r="J19" s="316"/>
      <c r="K19" s="316"/>
      <c r="L19" s="316"/>
      <c r="M19" s="317"/>
      <c r="N19" s="349" t="s">
        <v>295</v>
      </c>
      <c r="O19" s="350"/>
      <c r="P19" s="350"/>
      <c r="Q19" s="350"/>
      <c r="R19" s="350"/>
      <c r="S19" s="351"/>
    </row>
    <row r="20" spans="1:19" ht="15" customHeight="1" x14ac:dyDescent="0.25">
      <c r="A20" s="339"/>
      <c r="B20" s="318"/>
      <c r="C20" s="463"/>
      <c r="D20" s="463"/>
      <c r="E20" s="463"/>
      <c r="F20" s="463"/>
      <c r="G20" s="463"/>
      <c r="H20" s="463"/>
      <c r="I20" s="463"/>
      <c r="J20" s="463"/>
      <c r="K20" s="463"/>
      <c r="L20" s="463"/>
      <c r="M20" s="320"/>
      <c r="N20" s="352" t="s">
        <v>307</v>
      </c>
      <c r="O20" s="353"/>
      <c r="P20" s="353"/>
      <c r="Q20" s="353"/>
      <c r="R20" s="353"/>
      <c r="S20" s="354"/>
    </row>
    <row r="21" spans="1:19" ht="15" customHeight="1" x14ac:dyDescent="0.25">
      <c r="A21" s="339"/>
      <c r="B21" s="318"/>
      <c r="C21" s="463"/>
      <c r="D21" s="463"/>
      <c r="E21" s="463"/>
      <c r="F21" s="463"/>
      <c r="G21" s="463"/>
      <c r="H21" s="463"/>
      <c r="I21" s="463"/>
      <c r="J21" s="463"/>
      <c r="K21" s="463"/>
      <c r="L21" s="463"/>
      <c r="M21" s="320"/>
      <c r="N21" s="352"/>
      <c r="O21" s="353"/>
      <c r="P21" s="353"/>
      <c r="Q21" s="353"/>
      <c r="R21" s="353"/>
      <c r="S21" s="354"/>
    </row>
    <row r="22" spans="1:19" ht="15" customHeight="1" x14ac:dyDescent="0.25">
      <c r="A22" s="339"/>
      <c r="B22" s="318"/>
      <c r="C22" s="463"/>
      <c r="D22" s="463"/>
      <c r="E22" s="463"/>
      <c r="F22" s="463"/>
      <c r="G22" s="463"/>
      <c r="H22" s="463"/>
      <c r="I22" s="463"/>
      <c r="J22" s="463"/>
      <c r="K22" s="463"/>
      <c r="L22" s="463"/>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674</v>
      </c>
      <c r="C24" s="316"/>
      <c r="D24" s="316"/>
      <c r="E24" s="316"/>
      <c r="F24" s="316"/>
      <c r="G24" s="316"/>
      <c r="H24" s="316"/>
      <c r="I24" s="316"/>
      <c r="J24" s="316"/>
      <c r="K24" s="316"/>
      <c r="L24" s="316"/>
      <c r="M24" s="317"/>
      <c r="N24" s="349" t="s">
        <v>307</v>
      </c>
      <c r="O24" s="350"/>
      <c r="P24" s="350"/>
      <c r="Q24" s="350"/>
      <c r="R24" s="350"/>
      <c r="S24" s="351"/>
    </row>
    <row r="25" spans="1:19" ht="15" customHeight="1" x14ac:dyDescent="0.25">
      <c r="A25" s="339"/>
      <c r="B25" s="318"/>
      <c r="C25" s="463"/>
      <c r="D25" s="463"/>
      <c r="E25" s="463"/>
      <c r="F25" s="463"/>
      <c r="G25" s="463"/>
      <c r="H25" s="463"/>
      <c r="I25" s="463"/>
      <c r="J25" s="463"/>
      <c r="K25" s="463"/>
      <c r="L25" s="463"/>
      <c r="M25" s="320"/>
      <c r="N25" s="352" t="s">
        <v>300</v>
      </c>
      <c r="O25" s="353"/>
      <c r="P25" s="353"/>
      <c r="Q25" s="353"/>
      <c r="R25" s="353"/>
      <c r="S25" s="354"/>
    </row>
    <row r="26" spans="1:19" ht="15" customHeight="1" x14ac:dyDescent="0.25">
      <c r="A26" s="339"/>
      <c r="B26" s="318"/>
      <c r="C26" s="463"/>
      <c r="D26" s="463"/>
      <c r="E26" s="463"/>
      <c r="F26" s="463"/>
      <c r="G26" s="463"/>
      <c r="H26" s="463"/>
      <c r="I26" s="463"/>
      <c r="J26" s="463"/>
      <c r="K26" s="463"/>
      <c r="L26" s="463"/>
      <c r="M26" s="320"/>
      <c r="N26" s="352" t="s">
        <v>306</v>
      </c>
      <c r="O26" s="353"/>
      <c r="P26" s="353"/>
      <c r="Q26" s="353"/>
      <c r="R26" s="353"/>
      <c r="S26" s="354"/>
    </row>
    <row r="27" spans="1:19" ht="15" customHeight="1" x14ac:dyDescent="0.25">
      <c r="A27" s="339"/>
      <c r="B27" s="318"/>
      <c r="C27" s="463"/>
      <c r="D27" s="463"/>
      <c r="E27" s="463"/>
      <c r="F27" s="463"/>
      <c r="G27" s="463"/>
      <c r="H27" s="463"/>
      <c r="I27" s="463"/>
      <c r="J27" s="463"/>
      <c r="K27" s="463"/>
      <c r="L27" s="463"/>
      <c r="M27" s="320"/>
      <c r="N27" s="352"/>
      <c r="O27" s="353"/>
      <c r="P27" s="353"/>
      <c r="Q27" s="353"/>
      <c r="R27" s="353"/>
      <c r="S27" s="354"/>
    </row>
    <row r="28" spans="1:19" ht="15" customHeight="1" thickBot="1" x14ac:dyDescent="0.3">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463"/>
      <c r="D30" s="463"/>
      <c r="E30" s="463"/>
      <c r="F30" s="463"/>
      <c r="G30" s="463"/>
      <c r="H30" s="463"/>
      <c r="I30" s="463"/>
      <c r="J30" s="463"/>
      <c r="K30" s="463"/>
      <c r="L30" s="463"/>
      <c r="M30" s="320"/>
      <c r="N30" s="352"/>
      <c r="O30" s="353"/>
      <c r="P30" s="353"/>
      <c r="Q30" s="353"/>
      <c r="R30" s="353"/>
      <c r="S30" s="354"/>
    </row>
    <row r="31" spans="1:19" ht="15" hidden="1" customHeight="1" x14ac:dyDescent="0.25">
      <c r="A31" s="339"/>
      <c r="B31" s="318"/>
      <c r="C31" s="463"/>
      <c r="D31" s="463"/>
      <c r="E31" s="463"/>
      <c r="F31" s="463"/>
      <c r="G31" s="463"/>
      <c r="H31" s="463"/>
      <c r="I31" s="463"/>
      <c r="J31" s="463"/>
      <c r="K31" s="463"/>
      <c r="L31" s="463"/>
      <c r="M31" s="320"/>
      <c r="N31" s="352"/>
      <c r="O31" s="353"/>
      <c r="P31" s="353"/>
      <c r="Q31" s="353"/>
      <c r="R31" s="353"/>
      <c r="S31" s="354"/>
    </row>
    <row r="32" spans="1:19" ht="15" hidden="1" customHeight="1" x14ac:dyDescent="0.25">
      <c r="A32" s="339"/>
      <c r="B32" s="318"/>
      <c r="C32" s="463"/>
      <c r="D32" s="463"/>
      <c r="E32" s="463"/>
      <c r="F32" s="463"/>
      <c r="G32" s="463"/>
      <c r="H32" s="463"/>
      <c r="I32" s="463"/>
      <c r="J32" s="463"/>
      <c r="K32" s="463"/>
      <c r="L32" s="463"/>
      <c r="M32" s="320"/>
      <c r="N32" s="352"/>
      <c r="O32" s="353"/>
      <c r="P32" s="353"/>
      <c r="Q32" s="353"/>
      <c r="R32" s="353"/>
      <c r="S32" s="354"/>
    </row>
    <row r="33" spans="1:19" ht="15" hidden="1"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675</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8"/>
      <c r="B35" s="318"/>
      <c r="C35" s="463"/>
      <c r="D35" s="463"/>
      <c r="E35" s="463"/>
      <c r="F35" s="463"/>
      <c r="G35" s="463"/>
      <c r="H35" s="463"/>
      <c r="I35" s="463"/>
      <c r="J35" s="463"/>
      <c r="K35" s="463"/>
      <c r="L35" s="463"/>
      <c r="M35" s="320"/>
      <c r="N35" s="352" t="s">
        <v>309</v>
      </c>
      <c r="O35" s="353"/>
      <c r="P35" s="353"/>
      <c r="Q35" s="353"/>
      <c r="R35" s="353"/>
      <c r="S35" s="354"/>
    </row>
    <row r="36" spans="1:19" ht="15" customHeight="1" x14ac:dyDescent="0.25">
      <c r="A36" s="448"/>
      <c r="B36" s="318"/>
      <c r="C36" s="463"/>
      <c r="D36" s="463"/>
      <c r="E36" s="463"/>
      <c r="F36" s="463"/>
      <c r="G36" s="463"/>
      <c r="H36" s="463"/>
      <c r="I36" s="463"/>
      <c r="J36" s="463"/>
      <c r="K36" s="463"/>
      <c r="L36" s="463"/>
      <c r="M36" s="320"/>
      <c r="N36" s="352" t="s">
        <v>310</v>
      </c>
      <c r="O36" s="353"/>
      <c r="P36" s="353"/>
      <c r="Q36" s="353"/>
      <c r="R36" s="353"/>
      <c r="S36" s="354"/>
    </row>
    <row r="37" spans="1:19" ht="15" customHeight="1" x14ac:dyDescent="0.25">
      <c r="A37" s="448"/>
      <c r="B37" s="318"/>
      <c r="C37" s="463"/>
      <c r="D37" s="463"/>
      <c r="E37" s="463"/>
      <c r="F37" s="463"/>
      <c r="G37" s="463"/>
      <c r="H37" s="463"/>
      <c r="I37" s="463"/>
      <c r="J37" s="463"/>
      <c r="K37" s="463"/>
      <c r="L37" s="463"/>
      <c r="M37" s="320"/>
      <c r="N37" s="352" t="s">
        <v>313</v>
      </c>
      <c r="O37" s="353"/>
      <c r="P37" s="353"/>
      <c r="Q37" s="353"/>
      <c r="R37" s="353"/>
      <c r="S37" s="354"/>
    </row>
    <row r="38" spans="1:19" ht="15" customHeight="1" thickBot="1" x14ac:dyDescent="0.3">
      <c r="A38" s="448"/>
      <c r="B38" s="384"/>
      <c r="C38" s="385"/>
      <c r="D38" s="385"/>
      <c r="E38" s="385"/>
      <c r="F38" s="385"/>
      <c r="G38" s="385"/>
      <c r="H38" s="385"/>
      <c r="I38" s="385"/>
      <c r="J38" s="385"/>
      <c r="K38" s="385"/>
      <c r="L38" s="385"/>
      <c r="M38" s="386"/>
      <c r="N38" s="358" t="s">
        <v>317</v>
      </c>
      <c r="O38" s="359"/>
      <c r="P38" s="359"/>
      <c r="Q38" s="359"/>
      <c r="R38" s="359"/>
      <c r="S38" s="360"/>
    </row>
    <row r="39" spans="1:19" ht="15" customHeight="1" x14ac:dyDescent="0.25">
      <c r="A39" s="448"/>
      <c r="B39" s="315" t="s">
        <v>676</v>
      </c>
      <c r="C39" s="316"/>
      <c r="D39" s="316"/>
      <c r="E39" s="316"/>
      <c r="F39" s="316"/>
      <c r="G39" s="316"/>
      <c r="H39" s="316"/>
      <c r="I39" s="316"/>
      <c r="J39" s="316"/>
      <c r="K39" s="316"/>
      <c r="L39" s="316"/>
      <c r="M39" s="317"/>
      <c r="N39" s="355" t="s">
        <v>308</v>
      </c>
      <c r="O39" s="356"/>
      <c r="P39" s="356"/>
      <c r="Q39" s="356"/>
      <c r="R39" s="356"/>
      <c r="S39" s="357"/>
    </row>
    <row r="40" spans="1:19" ht="15" customHeight="1" x14ac:dyDescent="0.25">
      <c r="A40" s="448"/>
      <c r="B40" s="318"/>
      <c r="C40" s="463"/>
      <c r="D40" s="463"/>
      <c r="E40" s="463"/>
      <c r="F40" s="463"/>
      <c r="G40" s="463"/>
      <c r="H40" s="463"/>
      <c r="I40" s="463"/>
      <c r="J40" s="463"/>
      <c r="K40" s="463"/>
      <c r="L40" s="463"/>
      <c r="M40" s="320"/>
      <c r="N40" s="352" t="s">
        <v>309</v>
      </c>
      <c r="O40" s="353"/>
      <c r="P40" s="353"/>
      <c r="Q40" s="353"/>
      <c r="R40" s="353"/>
      <c r="S40" s="354"/>
    </row>
    <row r="41" spans="1:19" ht="15" customHeight="1" x14ac:dyDescent="0.25">
      <c r="A41" s="448"/>
      <c r="B41" s="318"/>
      <c r="C41" s="463"/>
      <c r="D41" s="463"/>
      <c r="E41" s="463"/>
      <c r="F41" s="463"/>
      <c r="G41" s="463"/>
      <c r="H41" s="463"/>
      <c r="I41" s="463"/>
      <c r="J41" s="463"/>
      <c r="K41" s="463"/>
      <c r="L41" s="463"/>
      <c r="M41" s="320"/>
      <c r="N41" s="352" t="s">
        <v>310</v>
      </c>
      <c r="O41" s="353"/>
      <c r="P41" s="353"/>
      <c r="Q41" s="353"/>
      <c r="R41" s="353"/>
      <c r="S41" s="354"/>
    </row>
    <row r="42" spans="1:19" ht="15" customHeight="1" x14ac:dyDescent="0.25">
      <c r="A42" s="448"/>
      <c r="B42" s="318"/>
      <c r="C42" s="463"/>
      <c r="D42" s="463"/>
      <c r="E42" s="463"/>
      <c r="F42" s="463"/>
      <c r="G42" s="463"/>
      <c r="H42" s="463"/>
      <c r="I42" s="463"/>
      <c r="J42" s="463"/>
      <c r="K42" s="463"/>
      <c r="L42" s="463"/>
      <c r="M42" s="320"/>
      <c r="N42" s="352" t="s">
        <v>313</v>
      </c>
      <c r="O42" s="353"/>
      <c r="P42" s="353"/>
      <c r="Q42" s="353"/>
      <c r="R42" s="353"/>
      <c r="S42" s="354"/>
    </row>
    <row r="43" spans="1:19" ht="15" customHeight="1" thickBot="1" x14ac:dyDescent="0.3">
      <c r="A43" s="448"/>
      <c r="B43" s="384"/>
      <c r="C43" s="385"/>
      <c r="D43" s="385"/>
      <c r="E43" s="385"/>
      <c r="F43" s="385"/>
      <c r="G43" s="385"/>
      <c r="H43" s="385"/>
      <c r="I43" s="385"/>
      <c r="J43" s="385"/>
      <c r="K43" s="385"/>
      <c r="L43" s="385"/>
      <c r="M43" s="386"/>
      <c r="N43" s="358" t="s">
        <v>317</v>
      </c>
      <c r="O43" s="359"/>
      <c r="P43" s="359"/>
      <c r="Q43" s="359"/>
      <c r="R43" s="359"/>
      <c r="S43" s="360"/>
    </row>
    <row r="44" spans="1:19" ht="15" hidden="1" customHeight="1" x14ac:dyDescent="0.25">
      <c r="A44" s="448"/>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8"/>
      <c r="B45" s="318"/>
      <c r="C45" s="463"/>
      <c r="D45" s="463"/>
      <c r="E45" s="463"/>
      <c r="F45" s="463"/>
      <c r="G45" s="463"/>
      <c r="H45" s="463"/>
      <c r="I45" s="463"/>
      <c r="J45" s="463"/>
      <c r="K45" s="463"/>
      <c r="L45" s="463"/>
      <c r="M45" s="320"/>
      <c r="N45" s="352"/>
      <c r="O45" s="353"/>
      <c r="P45" s="353"/>
      <c r="Q45" s="353"/>
      <c r="R45" s="353"/>
      <c r="S45" s="354"/>
    </row>
    <row r="46" spans="1:19" ht="15" hidden="1" customHeight="1" x14ac:dyDescent="0.25">
      <c r="A46" s="448"/>
      <c r="B46" s="318"/>
      <c r="C46" s="463"/>
      <c r="D46" s="463"/>
      <c r="E46" s="463"/>
      <c r="F46" s="463"/>
      <c r="G46" s="463"/>
      <c r="H46" s="463"/>
      <c r="I46" s="463"/>
      <c r="J46" s="463"/>
      <c r="K46" s="463"/>
      <c r="L46" s="463"/>
      <c r="M46" s="320"/>
      <c r="N46" s="352"/>
      <c r="O46" s="353"/>
      <c r="P46" s="353"/>
      <c r="Q46" s="353"/>
      <c r="R46" s="353"/>
      <c r="S46" s="354"/>
    </row>
    <row r="47" spans="1:19" ht="15" hidden="1" customHeight="1" x14ac:dyDescent="0.25">
      <c r="A47" s="448"/>
      <c r="B47" s="318"/>
      <c r="C47" s="463"/>
      <c r="D47" s="463"/>
      <c r="E47" s="463"/>
      <c r="F47" s="463"/>
      <c r="G47" s="463"/>
      <c r="H47" s="463"/>
      <c r="I47" s="463"/>
      <c r="J47" s="463"/>
      <c r="K47" s="463"/>
      <c r="L47" s="463"/>
      <c r="M47" s="320"/>
      <c r="N47" s="352"/>
      <c r="O47" s="353"/>
      <c r="P47" s="353"/>
      <c r="Q47" s="353"/>
      <c r="R47" s="353"/>
      <c r="S47" s="354"/>
    </row>
    <row r="48" spans="1:19" ht="15" hidden="1"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8"/>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8"/>
      <c r="B50" s="318"/>
      <c r="C50" s="463"/>
      <c r="D50" s="463"/>
      <c r="E50" s="463"/>
      <c r="F50" s="463"/>
      <c r="G50" s="463"/>
      <c r="H50" s="463"/>
      <c r="I50" s="463"/>
      <c r="J50" s="463"/>
      <c r="K50" s="463"/>
      <c r="L50" s="463"/>
      <c r="M50" s="320"/>
      <c r="N50" s="352"/>
      <c r="O50" s="353"/>
      <c r="P50" s="353"/>
      <c r="Q50" s="353"/>
      <c r="R50" s="353"/>
      <c r="S50" s="354"/>
    </row>
    <row r="51" spans="1:19" ht="15" hidden="1" customHeight="1" x14ac:dyDescent="0.25">
      <c r="A51" s="448"/>
      <c r="B51" s="318"/>
      <c r="C51" s="463"/>
      <c r="D51" s="463"/>
      <c r="E51" s="463"/>
      <c r="F51" s="463"/>
      <c r="G51" s="463"/>
      <c r="H51" s="463"/>
      <c r="I51" s="463"/>
      <c r="J51" s="463"/>
      <c r="K51" s="463"/>
      <c r="L51" s="463"/>
      <c r="M51" s="320"/>
      <c r="N51" s="352"/>
      <c r="O51" s="353"/>
      <c r="P51" s="353"/>
      <c r="Q51" s="353"/>
      <c r="R51" s="353"/>
      <c r="S51" s="354"/>
    </row>
    <row r="52" spans="1:19" ht="15" hidden="1" customHeight="1" x14ac:dyDescent="0.25">
      <c r="A52" s="448"/>
      <c r="B52" s="318"/>
      <c r="C52" s="463"/>
      <c r="D52" s="463"/>
      <c r="E52" s="463"/>
      <c r="F52" s="463"/>
      <c r="G52" s="463"/>
      <c r="H52" s="463"/>
      <c r="I52" s="463"/>
      <c r="J52" s="463"/>
      <c r="K52" s="463"/>
      <c r="L52" s="463"/>
      <c r="M52" s="320"/>
      <c r="N52" s="352"/>
      <c r="O52" s="353"/>
      <c r="P52" s="353"/>
      <c r="Q52" s="353"/>
      <c r="R52" s="353"/>
      <c r="S52" s="354"/>
    </row>
    <row r="53" spans="1:19" ht="15" hidden="1"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4" t="s">
        <v>462</v>
      </c>
      <c r="B54" s="387" t="s">
        <v>747</v>
      </c>
      <c r="C54" s="388"/>
      <c r="D54" s="388"/>
      <c r="E54" s="388"/>
      <c r="F54" s="388"/>
      <c r="G54" s="388"/>
      <c r="H54" s="388"/>
      <c r="I54" s="388"/>
      <c r="J54" s="388"/>
      <c r="K54" s="388"/>
      <c r="L54" s="388"/>
      <c r="M54" s="389"/>
      <c r="N54" s="355" t="s">
        <v>322</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324</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329</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t="s">
        <v>331</v>
      </c>
      <c r="O57" s="353"/>
      <c r="P57" s="353"/>
      <c r="Q57" s="353"/>
      <c r="R57" s="353"/>
      <c r="S57" s="354"/>
    </row>
    <row r="58" spans="1:19" ht="15" customHeight="1" thickBot="1" x14ac:dyDescent="0.3">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677</v>
      </c>
      <c r="C59" s="316"/>
      <c r="D59" s="316"/>
      <c r="E59" s="316"/>
      <c r="F59" s="316"/>
      <c r="G59" s="316"/>
      <c r="H59" s="316"/>
      <c r="I59" s="316"/>
      <c r="J59" s="316"/>
      <c r="K59" s="316"/>
      <c r="L59" s="316"/>
      <c r="M59" s="317"/>
      <c r="N59" s="355" t="s">
        <v>322</v>
      </c>
      <c r="O59" s="356"/>
      <c r="P59" s="356"/>
      <c r="Q59" s="356"/>
      <c r="R59" s="356"/>
      <c r="S59" s="357"/>
    </row>
    <row r="60" spans="1:19" ht="15" customHeight="1" x14ac:dyDescent="0.25">
      <c r="A60" s="339"/>
      <c r="B60" s="318"/>
      <c r="C60" s="319"/>
      <c r="D60" s="319"/>
      <c r="E60" s="319"/>
      <c r="F60" s="319"/>
      <c r="G60" s="319"/>
      <c r="H60" s="319"/>
      <c r="I60" s="319"/>
      <c r="J60" s="319"/>
      <c r="K60" s="319"/>
      <c r="L60" s="319"/>
      <c r="M60" s="320"/>
      <c r="N60" s="352" t="s">
        <v>324</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t="s">
        <v>329</v>
      </c>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t="s">
        <v>331</v>
      </c>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thickBot="1" x14ac:dyDescent="0.3">
      <c r="A68" s="446"/>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E1_LST!G56</f>
        <v>6</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6</v>
      </c>
      <c r="H72" s="331"/>
      <c r="I72" s="332"/>
      <c r="J72" s="367"/>
      <c r="K72" s="337"/>
      <c r="L72" s="312" t="s">
        <v>151</v>
      </c>
      <c r="M72" s="313"/>
      <c r="N72" s="313"/>
      <c r="O72" s="313"/>
      <c r="P72" s="313"/>
      <c r="Q72" s="313"/>
      <c r="R72" s="313"/>
      <c r="S72" s="314"/>
    </row>
    <row r="73" spans="1:19" ht="15" customHeight="1" x14ac:dyDescent="0.25">
      <c r="A73" s="339"/>
      <c r="B73" s="346" t="s">
        <v>124</v>
      </c>
      <c r="C73" s="347"/>
      <c r="D73" s="347"/>
      <c r="E73" s="347"/>
      <c r="F73" s="348"/>
      <c r="G73" s="327">
        <v>3</v>
      </c>
      <c r="H73" s="328"/>
      <c r="I73" s="329"/>
      <c r="J73" s="367"/>
      <c r="K73" s="337"/>
      <c r="L73" s="312" t="s">
        <v>164</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v>3</v>
      </c>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154</v>
      </c>
      <c r="M81" s="313"/>
      <c r="N81" s="313"/>
      <c r="O81" s="313"/>
      <c r="P81" s="313"/>
      <c r="Q81" s="313"/>
      <c r="R81" s="313"/>
      <c r="S81" s="314"/>
    </row>
    <row r="82" spans="1:19" ht="15" customHeight="1" x14ac:dyDescent="0.25">
      <c r="A82" s="339"/>
      <c r="B82" s="346" t="s">
        <v>134</v>
      </c>
      <c r="C82" s="347"/>
      <c r="D82" s="347"/>
      <c r="E82" s="347"/>
      <c r="F82" s="348"/>
      <c r="G82" s="327"/>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166</v>
      </c>
      <c r="M83" s="313"/>
      <c r="N83" s="313"/>
      <c r="O83" s="313"/>
      <c r="P83" s="313"/>
      <c r="Q83" s="313"/>
      <c r="R83" s="313"/>
      <c r="S83" s="314"/>
    </row>
    <row r="84" spans="1:19" ht="15" customHeight="1" x14ac:dyDescent="0.25">
      <c r="A84" s="339"/>
      <c r="B84" s="305" t="s">
        <v>136</v>
      </c>
      <c r="C84" s="306"/>
      <c r="D84" s="306"/>
      <c r="E84" s="306"/>
      <c r="F84" s="307"/>
      <c r="G84" s="343">
        <f>E1_LST!H56</f>
        <v>44</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50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E1_LST!E56</f>
        <v>zal. bez oceny</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197</v>
      </c>
      <c r="C90" s="408"/>
      <c r="D90" s="408"/>
      <c r="E90" s="409"/>
      <c r="F90" s="410">
        <v>100</v>
      </c>
      <c r="G90" s="411"/>
      <c r="H90" s="411"/>
      <c r="I90" s="412"/>
      <c r="J90" s="431"/>
      <c r="K90" s="438"/>
      <c r="L90" s="324" t="s">
        <v>293</v>
      </c>
      <c r="M90" s="325"/>
      <c r="N90" s="325"/>
      <c r="O90" s="325"/>
      <c r="P90" s="325"/>
      <c r="Q90" s="325"/>
      <c r="R90" s="325"/>
      <c r="S90" s="326"/>
    </row>
    <row r="91" spans="1:19" ht="15" customHeight="1" x14ac:dyDescent="0.25">
      <c r="A91" s="427"/>
      <c r="B91" s="407"/>
      <c r="C91" s="408"/>
      <c r="D91" s="408"/>
      <c r="E91" s="409"/>
      <c r="F91" s="410"/>
      <c r="G91" s="411"/>
      <c r="H91" s="411"/>
      <c r="I91" s="412"/>
      <c r="J91" s="431"/>
      <c r="K91" s="438"/>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151.5" customHeight="1" x14ac:dyDescent="0.25">
      <c r="A98" s="420"/>
      <c r="B98" s="390" t="s">
        <v>514</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53.25" customHeight="1" x14ac:dyDescent="0.25">
      <c r="A100" s="420"/>
      <c r="B100" s="390" t="s">
        <v>515</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69.75" customHeight="1" x14ac:dyDescent="0.25">
      <c r="A102" s="420"/>
      <c r="B102" s="390" t="s">
        <v>516</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cPVdPeywgcA9IuB/EoUb1O0zAVm259ulLkRYNR/qFCRUi4Uja7cGRnWtiizuB/6MH7k06+JFqn+TB92Yyd7sg==" saltValue="rVzeFZEx6APti+kkFUrrWg==" spinCount="100000" sheet="1" objects="1" scenarios="1"/>
  <customSheetViews>
    <customSheetView guid="{2B25EEF0-7897-445A-813D-5229DF00C686}" scale="85" fitToPage="1" hiddenRows="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Gothic,Pogrubiony"&amp;12&amp;K05-048KARTA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2800-000000000000}">
      <formula1>PRAC_STUD</formula1>
    </dataValidation>
    <dataValidation type="list" allowBlank="1" showInputMessage="1" showErrorMessage="1" sqref="L72:L79" xr:uid="{00000000-0002-0000-2800-000001000000}">
      <formula1>METODY</formula1>
    </dataValidation>
    <dataValidation type="list" allowBlank="1" showInputMessage="1" showErrorMessage="1" sqref="L7" xr:uid="{00000000-0002-0000-2800-000002000000}">
      <formula1>STATUS</formula1>
    </dataValidation>
    <dataValidation type="list" allowBlank="1" showInputMessage="1" showErrorMessage="1" sqref="B90:E94" xr:uid="{00000000-0002-0000-2800-000003000000}">
      <formula1>ZAL</formula1>
    </dataValidation>
    <dataValidation type="list" allowBlank="1" showInputMessage="1" showErrorMessage="1" sqref="N54:S68" xr:uid="{00000000-0002-0000-2800-000004000000}">
      <formula1>KEK_E1</formula1>
    </dataValidation>
    <dataValidation type="list" allowBlank="1" showInputMessage="1" showErrorMessage="1" sqref="N34:S53" xr:uid="{00000000-0002-0000-2800-000005000000}">
      <formula1>KEU_E1</formula1>
    </dataValidation>
    <dataValidation type="list" allowBlank="1" showInputMessage="1" showErrorMessage="1" sqref="N14:S33" xr:uid="{00000000-0002-0000-2800-000006000000}">
      <formula1>KEW_E1</formula1>
    </dataValidation>
  </dataValidations>
  <hyperlinks>
    <hyperlink ref="O13" r:id="rId2" xr:uid="{1AFFE3DE-3D5D-4C02-AE9E-50EBF4F0BB20}"/>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Gothic,Pogrubiony"&amp;12&amp;K05-048KARTA KURSU&amp;R&amp;G</oddHeader>
  </headerFooter>
  <rowBreaks count="1" manualBreakCount="1">
    <brk id="68" max="16383" man="1"/>
  </rowBreaks>
  <drawing r:id="rId4"/>
  <legacyDrawingHF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usz43">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E1_LST!B55</f>
        <v>Moduł E1/10</v>
      </c>
      <c r="B3" s="374"/>
      <c r="C3" s="374"/>
      <c r="D3" s="378" t="str">
        <f>E1_LST!C55</f>
        <v>Moduł dyplomowy (1)</v>
      </c>
      <c r="E3" s="379"/>
      <c r="F3" s="379"/>
      <c r="G3" s="379"/>
      <c r="H3" s="379"/>
      <c r="I3" s="380"/>
      <c r="J3" s="2"/>
      <c r="K3" s="2"/>
      <c r="L3" s="3"/>
      <c r="M3" s="3"/>
      <c r="N3" s="3"/>
      <c r="O3" s="3"/>
      <c r="P3" s="3"/>
      <c r="Q3" s="3"/>
      <c r="R3" s="3"/>
    </row>
    <row r="4" spans="1:19" ht="18.75" thickBot="1" x14ac:dyDescent="0.3">
      <c r="A4" s="440" t="s">
        <v>110</v>
      </c>
      <c r="B4" s="440"/>
      <c r="C4" s="440"/>
      <c r="D4" s="375" t="str">
        <f>E1_LST!B57</f>
        <v>Kurs 10.2.</v>
      </c>
      <c r="E4" s="376"/>
      <c r="F4" s="376"/>
      <c r="G4" s="376"/>
      <c r="H4" s="376"/>
      <c r="I4" s="377"/>
      <c r="J4" s="2"/>
      <c r="K4" s="2"/>
      <c r="L4" s="3"/>
      <c r="M4" s="3"/>
      <c r="N4" s="3"/>
      <c r="O4" s="3"/>
      <c r="P4" s="3"/>
      <c r="Q4" s="3"/>
      <c r="R4" s="3"/>
    </row>
    <row r="5" spans="1:19" ht="23.25" thickBot="1" x14ac:dyDescent="0.3">
      <c r="A5" s="441" t="s">
        <v>111</v>
      </c>
      <c r="B5" s="441"/>
      <c r="C5" s="441"/>
      <c r="D5" s="442" t="str">
        <f>E1_LST!C57</f>
        <v>Metody badań ekonomicznych - warsztat</v>
      </c>
      <c r="E5" s="442"/>
      <c r="F5" s="442"/>
      <c r="G5" s="442"/>
      <c r="H5" s="442"/>
      <c r="I5" s="442"/>
      <c r="J5" s="442"/>
      <c r="K5" s="442"/>
      <c r="L5" s="443" t="s">
        <v>94</v>
      </c>
      <c r="M5" s="443"/>
      <c r="N5" s="43">
        <f>E1_LST!D57</f>
        <v>2</v>
      </c>
      <c r="O5" s="443" t="s">
        <v>95</v>
      </c>
      <c r="P5" s="443"/>
      <c r="Q5" s="444" t="str">
        <f>E1_LST!F55</f>
        <v>prof. A. Zelek</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(10)'!G6</f>
        <v>III</v>
      </c>
      <c r="H7" s="182" t="s">
        <v>99</v>
      </c>
      <c r="I7" s="39">
        <f>'M (10)'!I6</f>
        <v>5</v>
      </c>
      <c r="J7" s="280" t="s">
        <v>384</v>
      </c>
      <c r="K7" s="281"/>
      <c r="L7" s="382" t="s">
        <v>100</v>
      </c>
      <c r="M7" s="383"/>
      <c r="N7" s="6" t="s">
        <v>101</v>
      </c>
      <c r="O7" s="452" t="s">
        <v>102</v>
      </c>
      <c r="P7" s="452"/>
      <c r="Q7" s="453" t="s">
        <v>103</v>
      </c>
      <c r="R7" s="453"/>
      <c r="S7" s="44">
        <f>E1_LST!G57</f>
        <v>12</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678</v>
      </c>
      <c r="C14" s="388"/>
      <c r="D14" s="388"/>
      <c r="E14" s="388"/>
      <c r="F14" s="388"/>
      <c r="G14" s="388"/>
      <c r="H14" s="388"/>
      <c r="I14" s="388"/>
      <c r="J14" s="388"/>
      <c r="K14" s="388"/>
      <c r="L14" s="388"/>
      <c r="M14" s="389"/>
      <c r="N14" s="355" t="s">
        <v>298</v>
      </c>
      <c r="O14" s="356"/>
      <c r="P14" s="356"/>
      <c r="Q14" s="356"/>
      <c r="R14" s="356"/>
      <c r="S14" s="357"/>
    </row>
    <row r="15" spans="1:19" ht="15" customHeight="1" x14ac:dyDescent="0.25">
      <c r="A15" s="339"/>
      <c r="B15" s="318"/>
      <c r="C15" s="463"/>
      <c r="D15" s="463"/>
      <c r="E15" s="463"/>
      <c r="F15" s="463"/>
      <c r="G15" s="463"/>
      <c r="H15" s="463"/>
      <c r="I15" s="463"/>
      <c r="J15" s="463"/>
      <c r="K15" s="463"/>
      <c r="L15" s="463"/>
      <c r="M15" s="320"/>
      <c r="N15" s="352" t="s">
        <v>306</v>
      </c>
      <c r="O15" s="353"/>
      <c r="P15" s="353"/>
      <c r="Q15" s="353"/>
      <c r="R15" s="353"/>
      <c r="S15" s="354"/>
    </row>
    <row r="16" spans="1:19" ht="15" customHeight="1" x14ac:dyDescent="0.25">
      <c r="A16" s="339"/>
      <c r="B16" s="318"/>
      <c r="C16" s="463"/>
      <c r="D16" s="463"/>
      <c r="E16" s="463"/>
      <c r="F16" s="463"/>
      <c r="G16" s="463"/>
      <c r="H16" s="463"/>
      <c r="I16" s="463"/>
      <c r="J16" s="463"/>
      <c r="K16" s="463"/>
      <c r="L16" s="463"/>
      <c r="M16" s="320"/>
      <c r="N16" s="352" t="s">
        <v>307</v>
      </c>
      <c r="O16" s="353"/>
      <c r="P16" s="353"/>
      <c r="Q16" s="353"/>
      <c r="R16" s="353"/>
      <c r="S16" s="354"/>
    </row>
    <row r="17" spans="1:19" ht="15" customHeight="1" x14ac:dyDescent="0.25">
      <c r="A17" s="339"/>
      <c r="B17" s="318"/>
      <c r="C17" s="463"/>
      <c r="D17" s="463"/>
      <c r="E17" s="463"/>
      <c r="F17" s="463"/>
      <c r="G17" s="463"/>
      <c r="H17" s="463"/>
      <c r="I17" s="463"/>
      <c r="J17" s="463"/>
      <c r="K17" s="463"/>
      <c r="L17" s="463"/>
      <c r="M17" s="320"/>
      <c r="N17" s="352"/>
      <c r="O17" s="353"/>
      <c r="P17" s="353"/>
      <c r="Q17" s="353"/>
      <c r="R17" s="353"/>
      <c r="S17" s="354"/>
    </row>
    <row r="18" spans="1:19" ht="15" customHeight="1" thickBot="1" x14ac:dyDescent="0.3">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679</v>
      </c>
      <c r="C19" s="316"/>
      <c r="D19" s="316"/>
      <c r="E19" s="316"/>
      <c r="F19" s="316"/>
      <c r="G19" s="316"/>
      <c r="H19" s="316"/>
      <c r="I19" s="316"/>
      <c r="J19" s="316"/>
      <c r="K19" s="316"/>
      <c r="L19" s="316"/>
      <c r="M19" s="317"/>
      <c r="N19" s="355" t="s">
        <v>298</v>
      </c>
      <c r="O19" s="356"/>
      <c r="P19" s="356"/>
      <c r="Q19" s="356"/>
      <c r="R19" s="356"/>
      <c r="S19" s="357"/>
    </row>
    <row r="20" spans="1:19" ht="15" customHeight="1" x14ac:dyDescent="0.25">
      <c r="A20" s="339"/>
      <c r="B20" s="318"/>
      <c r="C20" s="463"/>
      <c r="D20" s="463"/>
      <c r="E20" s="463"/>
      <c r="F20" s="463"/>
      <c r="G20" s="463"/>
      <c r="H20" s="463"/>
      <c r="I20" s="463"/>
      <c r="J20" s="463"/>
      <c r="K20" s="463"/>
      <c r="L20" s="463"/>
      <c r="M20" s="320"/>
      <c r="N20" s="352" t="s">
        <v>306</v>
      </c>
      <c r="O20" s="353"/>
      <c r="P20" s="353"/>
      <c r="Q20" s="353"/>
      <c r="R20" s="353"/>
      <c r="S20" s="354"/>
    </row>
    <row r="21" spans="1:19" ht="15" customHeight="1" x14ac:dyDescent="0.25">
      <c r="A21" s="339"/>
      <c r="B21" s="318"/>
      <c r="C21" s="463"/>
      <c r="D21" s="463"/>
      <c r="E21" s="463"/>
      <c r="F21" s="463"/>
      <c r="G21" s="463"/>
      <c r="H21" s="463"/>
      <c r="I21" s="463"/>
      <c r="J21" s="463"/>
      <c r="K21" s="463"/>
      <c r="L21" s="463"/>
      <c r="M21" s="320"/>
      <c r="N21" s="352" t="s">
        <v>307</v>
      </c>
      <c r="O21" s="353"/>
      <c r="P21" s="353"/>
      <c r="Q21" s="353"/>
      <c r="R21" s="353"/>
      <c r="S21" s="354"/>
    </row>
    <row r="22" spans="1:19" ht="15" customHeight="1" x14ac:dyDescent="0.25">
      <c r="A22" s="339"/>
      <c r="B22" s="318"/>
      <c r="C22" s="463"/>
      <c r="D22" s="463"/>
      <c r="E22" s="463"/>
      <c r="F22" s="463"/>
      <c r="G22" s="463"/>
      <c r="H22" s="463"/>
      <c r="I22" s="463"/>
      <c r="J22" s="463"/>
      <c r="K22" s="463"/>
      <c r="L22" s="463"/>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463"/>
      <c r="D25" s="463"/>
      <c r="E25" s="463"/>
      <c r="F25" s="463"/>
      <c r="G25" s="463"/>
      <c r="H25" s="463"/>
      <c r="I25" s="463"/>
      <c r="J25" s="463"/>
      <c r="K25" s="463"/>
      <c r="L25" s="463"/>
      <c r="M25" s="320"/>
      <c r="N25" s="352"/>
      <c r="O25" s="353"/>
      <c r="P25" s="353"/>
      <c r="Q25" s="353"/>
      <c r="R25" s="353"/>
      <c r="S25" s="354"/>
    </row>
    <row r="26" spans="1:19" ht="15" hidden="1" customHeight="1" x14ac:dyDescent="0.25">
      <c r="A26" s="339"/>
      <c r="B26" s="318"/>
      <c r="C26" s="463"/>
      <c r="D26" s="463"/>
      <c r="E26" s="463"/>
      <c r="F26" s="463"/>
      <c r="G26" s="463"/>
      <c r="H26" s="463"/>
      <c r="I26" s="463"/>
      <c r="J26" s="463"/>
      <c r="K26" s="463"/>
      <c r="L26" s="463"/>
      <c r="M26" s="320"/>
      <c r="N26" s="352"/>
      <c r="O26" s="353"/>
      <c r="P26" s="353"/>
      <c r="Q26" s="353"/>
      <c r="R26" s="353"/>
      <c r="S26" s="354"/>
    </row>
    <row r="27" spans="1:19" ht="15" hidden="1" customHeight="1" x14ac:dyDescent="0.25">
      <c r="A27" s="339"/>
      <c r="B27" s="318"/>
      <c r="C27" s="463"/>
      <c r="D27" s="463"/>
      <c r="E27" s="463"/>
      <c r="F27" s="463"/>
      <c r="G27" s="463"/>
      <c r="H27" s="463"/>
      <c r="I27" s="463"/>
      <c r="J27" s="463"/>
      <c r="K27" s="463"/>
      <c r="L27" s="463"/>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463"/>
      <c r="D30" s="463"/>
      <c r="E30" s="463"/>
      <c r="F30" s="463"/>
      <c r="G30" s="463"/>
      <c r="H30" s="463"/>
      <c r="I30" s="463"/>
      <c r="J30" s="463"/>
      <c r="K30" s="463"/>
      <c r="L30" s="463"/>
      <c r="M30" s="320"/>
      <c r="N30" s="352"/>
      <c r="O30" s="353"/>
      <c r="P30" s="353"/>
      <c r="Q30" s="353"/>
      <c r="R30" s="353"/>
      <c r="S30" s="354"/>
    </row>
    <row r="31" spans="1:19" ht="15" hidden="1" customHeight="1" x14ac:dyDescent="0.25">
      <c r="A31" s="339"/>
      <c r="B31" s="318"/>
      <c r="C31" s="463"/>
      <c r="D31" s="463"/>
      <c r="E31" s="463"/>
      <c r="F31" s="463"/>
      <c r="G31" s="463"/>
      <c r="H31" s="463"/>
      <c r="I31" s="463"/>
      <c r="J31" s="463"/>
      <c r="K31" s="463"/>
      <c r="L31" s="463"/>
      <c r="M31" s="320"/>
      <c r="N31" s="352"/>
      <c r="O31" s="353"/>
      <c r="P31" s="353"/>
      <c r="Q31" s="353"/>
      <c r="R31" s="353"/>
      <c r="S31" s="354"/>
    </row>
    <row r="32" spans="1:19" ht="15" hidden="1" customHeight="1" x14ac:dyDescent="0.25">
      <c r="A32" s="339"/>
      <c r="B32" s="318"/>
      <c r="C32" s="463"/>
      <c r="D32" s="463"/>
      <c r="E32" s="463"/>
      <c r="F32" s="463"/>
      <c r="G32" s="463"/>
      <c r="H32" s="463"/>
      <c r="I32" s="463"/>
      <c r="J32" s="463"/>
      <c r="K32" s="463"/>
      <c r="L32" s="463"/>
      <c r="M32" s="320"/>
      <c r="N32" s="352"/>
      <c r="O32" s="353"/>
      <c r="P32" s="353"/>
      <c r="Q32" s="353"/>
      <c r="R32" s="353"/>
      <c r="S32" s="354"/>
    </row>
    <row r="33" spans="1:19" ht="15" hidden="1"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680</v>
      </c>
      <c r="C34" s="388"/>
      <c r="D34" s="388"/>
      <c r="E34" s="388"/>
      <c r="F34" s="388"/>
      <c r="G34" s="388"/>
      <c r="H34" s="388"/>
      <c r="I34" s="388"/>
      <c r="J34" s="388"/>
      <c r="K34" s="388"/>
      <c r="L34" s="388"/>
      <c r="M34" s="389"/>
      <c r="N34" s="355" t="s">
        <v>309</v>
      </c>
      <c r="O34" s="356"/>
      <c r="P34" s="356"/>
      <c r="Q34" s="356"/>
      <c r="R34" s="356"/>
      <c r="S34" s="357"/>
    </row>
    <row r="35" spans="1:19" ht="15" customHeight="1" x14ac:dyDescent="0.25">
      <c r="A35" s="448"/>
      <c r="B35" s="318"/>
      <c r="C35" s="463"/>
      <c r="D35" s="463"/>
      <c r="E35" s="463"/>
      <c r="F35" s="463"/>
      <c r="G35" s="463"/>
      <c r="H35" s="463"/>
      <c r="I35" s="463"/>
      <c r="J35" s="463"/>
      <c r="K35" s="463"/>
      <c r="L35" s="463"/>
      <c r="M35" s="320"/>
      <c r="N35" s="352" t="s">
        <v>310</v>
      </c>
      <c r="O35" s="353"/>
      <c r="P35" s="353"/>
      <c r="Q35" s="353"/>
      <c r="R35" s="353"/>
      <c r="S35" s="354"/>
    </row>
    <row r="36" spans="1:19" ht="15" customHeight="1" x14ac:dyDescent="0.25">
      <c r="A36" s="448"/>
      <c r="B36" s="318"/>
      <c r="C36" s="463"/>
      <c r="D36" s="463"/>
      <c r="E36" s="463"/>
      <c r="F36" s="463"/>
      <c r="G36" s="463"/>
      <c r="H36" s="463"/>
      <c r="I36" s="463"/>
      <c r="J36" s="463"/>
      <c r="K36" s="463"/>
      <c r="L36" s="463"/>
      <c r="M36" s="320"/>
      <c r="N36" s="352"/>
      <c r="O36" s="353"/>
      <c r="P36" s="353"/>
      <c r="Q36" s="353"/>
      <c r="R36" s="353"/>
      <c r="S36" s="354"/>
    </row>
    <row r="37" spans="1:19" ht="15" customHeight="1" x14ac:dyDescent="0.25">
      <c r="A37" s="448"/>
      <c r="B37" s="318"/>
      <c r="C37" s="463"/>
      <c r="D37" s="463"/>
      <c r="E37" s="463"/>
      <c r="F37" s="463"/>
      <c r="G37" s="463"/>
      <c r="H37" s="463"/>
      <c r="I37" s="463"/>
      <c r="J37" s="463"/>
      <c r="K37" s="463"/>
      <c r="L37" s="463"/>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t="s">
        <v>681</v>
      </c>
      <c r="C39" s="316"/>
      <c r="D39" s="316"/>
      <c r="E39" s="316"/>
      <c r="F39" s="316"/>
      <c r="G39" s="316"/>
      <c r="H39" s="316"/>
      <c r="I39" s="316"/>
      <c r="J39" s="316"/>
      <c r="K39" s="316"/>
      <c r="L39" s="316"/>
      <c r="M39" s="317"/>
      <c r="N39" s="352" t="s">
        <v>310</v>
      </c>
      <c r="O39" s="353"/>
      <c r="P39" s="353"/>
      <c r="Q39" s="353"/>
      <c r="R39" s="353"/>
      <c r="S39" s="354"/>
    </row>
    <row r="40" spans="1:19" ht="15" customHeight="1" x14ac:dyDescent="0.25">
      <c r="A40" s="448"/>
      <c r="B40" s="318"/>
      <c r="C40" s="463"/>
      <c r="D40" s="463"/>
      <c r="E40" s="463"/>
      <c r="F40" s="463"/>
      <c r="G40" s="463"/>
      <c r="H40" s="463"/>
      <c r="I40" s="463"/>
      <c r="J40" s="463"/>
      <c r="K40" s="463"/>
      <c r="L40" s="463"/>
      <c r="M40" s="320"/>
      <c r="N40" s="352"/>
      <c r="O40" s="353"/>
      <c r="P40" s="353"/>
      <c r="Q40" s="353"/>
      <c r="R40" s="353"/>
      <c r="S40" s="354"/>
    </row>
    <row r="41" spans="1:19" ht="15" customHeight="1" x14ac:dyDescent="0.25">
      <c r="A41" s="448"/>
      <c r="B41" s="318"/>
      <c r="C41" s="463"/>
      <c r="D41" s="463"/>
      <c r="E41" s="463"/>
      <c r="F41" s="463"/>
      <c r="G41" s="463"/>
      <c r="H41" s="463"/>
      <c r="I41" s="463"/>
      <c r="J41" s="463"/>
      <c r="K41" s="463"/>
      <c r="L41" s="463"/>
      <c r="M41" s="320"/>
      <c r="N41" s="352"/>
      <c r="O41" s="353"/>
      <c r="P41" s="353"/>
      <c r="Q41" s="353"/>
      <c r="R41" s="353"/>
      <c r="S41" s="354"/>
    </row>
    <row r="42" spans="1:19" ht="15" customHeight="1" x14ac:dyDescent="0.25">
      <c r="A42" s="448"/>
      <c r="B42" s="318"/>
      <c r="C42" s="463"/>
      <c r="D42" s="463"/>
      <c r="E42" s="463"/>
      <c r="F42" s="463"/>
      <c r="G42" s="463"/>
      <c r="H42" s="463"/>
      <c r="I42" s="463"/>
      <c r="J42" s="463"/>
      <c r="K42" s="463"/>
      <c r="L42" s="463"/>
      <c r="M42" s="320"/>
      <c r="N42" s="352"/>
      <c r="O42" s="353"/>
      <c r="P42" s="353"/>
      <c r="Q42" s="353"/>
      <c r="R42" s="353"/>
      <c r="S42" s="354"/>
    </row>
    <row r="43" spans="1:19" ht="15" customHeight="1" thickBot="1" x14ac:dyDescent="0.3">
      <c r="A43" s="448"/>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8"/>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8"/>
      <c r="B45" s="318"/>
      <c r="C45" s="463"/>
      <c r="D45" s="463"/>
      <c r="E45" s="463"/>
      <c r="F45" s="463"/>
      <c r="G45" s="463"/>
      <c r="H45" s="463"/>
      <c r="I45" s="463"/>
      <c r="J45" s="463"/>
      <c r="K45" s="463"/>
      <c r="L45" s="463"/>
      <c r="M45" s="320"/>
      <c r="N45" s="352"/>
      <c r="O45" s="353"/>
      <c r="P45" s="353"/>
      <c r="Q45" s="353"/>
      <c r="R45" s="353"/>
      <c r="S45" s="354"/>
    </row>
    <row r="46" spans="1:19" ht="15" hidden="1" customHeight="1" x14ac:dyDescent="0.25">
      <c r="A46" s="448"/>
      <c r="B46" s="318"/>
      <c r="C46" s="463"/>
      <c r="D46" s="463"/>
      <c r="E46" s="463"/>
      <c r="F46" s="463"/>
      <c r="G46" s="463"/>
      <c r="H46" s="463"/>
      <c r="I46" s="463"/>
      <c r="J46" s="463"/>
      <c r="K46" s="463"/>
      <c r="L46" s="463"/>
      <c r="M46" s="320"/>
      <c r="N46" s="352"/>
      <c r="O46" s="353"/>
      <c r="P46" s="353"/>
      <c r="Q46" s="353"/>
      <c r="R46" s="353"/>
      <c r="S46" s="354"/>
    </row>
    <row r="47" spans="1:19" ht="15" hidden="1" customHeight="1" x14ac:dyDescent="0.25">
      <c r="A47" s="448"/>
      <c r="B47" s="318"/>
      <c r="C47" s="463"/>
      <c r="D47" s="463"/>
      <c r="E47" s="463"/>
      <c r="F47" s="463"/>
      <c r="G47" s="463"/>
      <c r="H47" s="463"/>
      <c r="I47" s="463"/>
      <c r="J47" s="463"/>
      <c r="K47" s="463"/>
      <c r="L47" s="463"/>
      <c r="M47" s="320"/>
      <c r="N47" s="352"/>
      <c r="O47" s="353"/>
      <c r="P47" s="353"/>
      <c r="Q47" s="353"/>
      <c r="R47" s="353"/>
      <c r="S47" s="354"/>
    </row>
    <row r="48" spans="1:19" ht="15" hidden="1"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8"/>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8"/>
      <c r="B50" s="318"/>
      <c r="C50" s="463"/>
      <c r="D50" s="463"/>
      <c r="E50" s="463"/>
      <c r="F50" s="463"/>
      <c r="G50" s="463"/>
      <c r="H50" s="463"/>
      <c r="I50" s="463"/>
      <c r="J50" s="463"/>
      <c r="K50" s="463"/>
      <c r="L50" s="463"/>
      <c r="M50" s="320"/>
      <c r="N50" s="352"/>
      <c r="O50" s="353"/>
      <c r="P50" s="353"/>
      <c r="Q50" s="353"/>
      <c r="R50" s="353"/>
      <c r="S50" s="354"/>
    </row>
    <row r="51" spans="1:19" ht="15" hidden="1" customHeight="1" x14ac:dyDescent="0.25">
      <c r="A51" s="448"/>
      <c r="B51" s="318"/>
      <c r="C51" s="463"/>
      <c r="D51" s="463"/>
      <c r="E51" s="463"/>
      <c r="F51" s="463"/>
      <c r="G51" s="463"/>
      <c r="H51" s="463"/>
      <c r="I51" s="463"/>
      <c r="J51" s="463"/>
      <c r="K51" s="463"/>
      <c r="L51" s="463"/>
      <c r="M51" s="320"/>
      <c r="N51" s="352"/>
      <c r="O51" s="353"/>
      <c r="P51" s="353"/>
      <c r="Q51" s="353"/>
      <c r="R51" s="353"/>
      <c r="S51" s="354"/>
    </row>
    <row r="52" spans="1:19" ht="15" hidden="1" customHeight="1" x14ac:dyDescent="0.25">
      <c r="A52" s="448"/>
      <c r="B52" s="318"/>
      <c r="C52" s="463"/>
      <c r="D52" s="463"/>
      <c r="E52" s="463"/>
      <c r="F52" s="463"/>
      <c r="G52" s="463"/>
      <c r="H52" s="463"/>
      <c r="I52" s="463"/>
      <c r="J52" s="463"/>
      <c r="K52" s="463"/>
      <c r="L52" s="463"/>
      <c r="M52" s="320"/>
      <c r="N52" s="352"/>
      <c r="O52" s="353"/>
      <c r="P52" s="353"/>
      <c r="Q52" s="353"/>
      <c r="R52" s="353"/>
      <c r="S52" s="354"/>
    </row>
    <row r="53" spans="1:19" ht="15" hidden="1"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4" t="s">
        <v>462</v>
      </c>
      <c r="B54" s="387" t="s">
        <v>682</v>
      </c>
      <c r="C54" s="388"/>
      <c r="D54" s="388"/>
      <c r="E54" s="388"/>
      <c r="F54" s="388"/>
      <c r="G54" s="388"/>
      <c r="H54" s="388"/>
      <c r="I54" s="388"/>
      <c r="J54" s="388"/>
      <c r="K54" s="388"/>
      <c r="L54" s="388"/>
      <c r="M54" s="389"/>
      <c r="N54" s="355" t="s">
        <v>322</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324</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331</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c r="C59" s="316"/>
      <c r="D59" s="316"/>
      <c r="E59" s="316"/>
      <c r="F59" s="316"/>
      <c r="G59" s="316"/>
      <c r="H59" s="316"/>
      <c r="I59" s="316"/>
      <c r="J59" s="316"/>
      <c r="K59" s="316"/>
      <c r="L59" s="316"/>
      <c r="M59" s="317"/>
      <c r="N59" s="349"/>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thickBot="1" x14ac:dyDescent="0.3">
      <c r="A68" s="446"/>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E1_LST!G57</f>
        <v>12</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12</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6</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v>6</v>
      </c>
      <c r="H74" s="328"/>
      <c r="I74" s="329"/>
      <c r="J74" s="367"/>
      <c r="K74" s="337"/>
      <c r="L74" s="312" t="s">
        <v>155</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161</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154</v>
      </c>
      <c r="M81" s="313"/>
      <c r="N81" s="313"/>
      <c r="O81" s="313"/>
      <c r="P81" s="313"/>
      <c r="Q81" s="313"/>
      <c r="R81" s="313"/>
      <c r="S81" s="314"/>
    </row>
    <row r="82" spans="1:19" ht="15" customHeight="1" x14ac:dyDescent="0.25">
      <c r="A82" s="339"/>
      <c r="B82" s="346" t="s">
        <v>134</v>
      </c>
      <c r="C82" s="347"/>
      <c r="D82" s="347"/>
      <c r="E82" s="347"/>
      <c r="F82" s="348"/>
      <c r="G82" s="327"/>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166</v>
      </c>
      <c r="M83" s="313"/>
      <c r="N83" s="313"/>
      <c r="O83" s="313"/>
      <c r="P83" s="313"/>
      <c r="Q83" s="313"/>
      <c r="R83" s="313"/>
      <c r="S83" s="314"/>
    </row>
    <row r="84" spans="1:19" ht="15" customHeight="1" x14ac:dyDescent="0.25">
      <c r="A84" s="339"/>
      <c r="B84" s="305" t="s">
        <v>136</v>
      </c>
      <c r="C84" s="306"/>
      <c r="D84" s="306"/>
      <c r="E84" s="306"/>
      <c r="F84" s="307"/>
      <c r="G84" s="343">
        <f>E1_LST!H57</f>
        <v>38</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50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E1_LST!E57</f>
        <v>zaliczenie</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197</v>
      </c>
      <c r="C90" s="408"/>
      <c r="D90" s="408"/>
      <c r="E90" s="409"/>
      <c r="F90" s="410">
        <v>100</v>
      </c>
      <c r="G90" s="411"/>
      <c r="H90" s="411"/>
      <c r="I90" s="412"/>
      <c r="J90" s="431"/>
      <c r="K90" s="438"/>
      <c r="L90" s="324" t="s">
        <v>293</v>
      </c>
      <c r="M90" s="325"/>
      <c r="N90" s="325"/>
      <c r="O90" s="325"/>
      <c r="P90" s="325"/>
      <c r="Q90" s="325"/>
      <c r="R90" s="325"/>
      <c r="S90" s="326"/>
    </row>
    <row r="91" spans="1:19" ht="15" customHeight="1" x14ac:dyDescent="0.25">
      <c r="A91" s="427"/>
      <c r="B91" s="407"/>
      <c r="C91" s="408"/>
      <c r="D91" s="408"/>
      <c r="E91" s="409"/>
      <c r="F91" s="410"/>
      <c r="G91" s="411"/>
      <c r="H91" s="411"/>
      <c r="I91" s="412"/>
      <c r="J91" s="431"/>
      <c r="K91" s="438"/>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248.1" customHeight="1" x14ac:dyDescent="0.25">
      <c r="A98" s="420"/>
      <c r="B98" s="390" t="s">
        <v>517</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42.75" customHeight="1" x14ac:dyDescent="0.25">
      <c r="A100" s="420"/>
      <c r="B100" s="491" t="s">
        <v>413</v>
      </c>
      <c r="C100" s="492"/>
      <c r="D100" s="492"/>
      <c r="E100" s="492"/>
      <c r="F100" s="492"/>
      <c r="G100" s="492"/>
      <c r="H100" s="492"/>
      <c r="I100" s="492"/>
      <c r="J100" s="492"/>
      <c r="K100" s="492"/>
      <c r="L100" s="492"/>
      <c r="M100" s="492"/>
      <c r="N100" s="492"/>
      <c r="O100" s="492"/>
      <c r="P100" s="492"/>
      <c r="Q100" s="492"/>
      <c r="R100" s="492"/>
      <c r="S100" s="493"/>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48.75" customHeight="1" x14ac:dyDescent="0.25">
      <c r="A102" s="420"/>
      <c r="B102" s="390" t="s">
        <v>518</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FldZZHmzyY155atHIQFCbFaLOdl/SwVStWJTDueIVMtn2x9a1dlrA7he3oC/rDasYqq8ILIWkM+WGfvEmxB+kQ==" saltValue="KGNnis1Xulf+2VYTF5WgYA==" spinCount="100000" sheet="1" objects="1" scenarios="1"/>
  <customSheetViews>
    <customSheetView guid="{2B25EEF0-7897-445A-813D-5229DF00C686}" scale="85" fitToPage="1" hiddenRows="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Gothic,Pogrubiony"&amp;12&amp;K05-048KARTA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900-000000000000}">
      <formula1>ZAL</formula1>
    </dataValidation>
    <dataValidation type="list" allowBlank="1" showInputMessage="1" showErrorMessage="1" sqref="L7" xr:uid="{00000000-0002-0000-2900-000001000000}">
      <formula1>STATUS</formula1>
    </dataValidation>
    <dataValidation type="list" allowBlank="1" showInputMessage="1" showErrorMessage="1" sqref="L72:L79" xr:uid="{00000000-0002-0000-2900-000002000000}">
      <formula1>METODY</formula1>
    </dataValidation>
    <dataValidation type="list" allowBlank="1" showInputMessage="1" showErrorMessage="1" sqref="L81:L85" xr:uid="{00000000-0002-0000-2900-000003000000}">
      <formula1>PRAC_STUD</formula1>
    </dataValidation>
    <dataValidation type="list" allowBlank="1" showInputMessage="1" showErrorMessage="1" sqref="N54:S68" xr:uid="{00000000-0002-0000-2900-000004000000}">
      <formula1>KEK_E1</formula1>
    </dataValidation>
    <dataValidation type="list" allowBlank="1" showInputMessage="1" showErrorMessage="1" sqref="N34:S53" xr:uid="{00000000-0002-0000-2900-000005000000}">
      <formula1>KEU_E1</formula1>
    </dataValidation>
    <dataValidation type="list" allowBlank="1" showInputMessage="1" showErrorMessage="1" sqref="N14:S33" xr:uid="{00000000-0002-0000-2900-000006000000}">
      <formula1>KEW_E1</formula1>
    </dataValidation>
  </dataValidations>
  <hyperlinks>
    <hyperlink ref="O13" r:id="rId2" xr:uid="{58BF9468-4A2D-4F0A-9806-A48F342AA546}"/>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Gothic,Pogrubiony"&amp;12&amp;K05-048KARTA KURSU&amp;R&amp;G</oddHeader>
  </headerFooter>
  <rowBreaks count="1" manualBreakCount="1">
    <brk id="68" max="16383" man="1"/>
  </rowBreaks>
  <drawing r:id="rId4"/>
  <legacyDrawingHF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Arkusz44">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E1_LST!B55</f>
        <v>Moduł E1/10</v>
      </c>
      <c r="B3" s="374"/>
      <c r="C3" s="374"/>
      <c r="D3" s="378" t="str">
        <f>E1_LST!C55</f>
        <v>Moduł dyplomowy (1)</v>
      </c>
      <c r="E3" s="379"/>
      <c r="F3" s="379"/>
      <c r="G3" s="379"/>
      <c r="H3" s="379"/>
      <c r="I3" s="380"/>
      <c r="J3" s="2"/>
      <c r="K3" s="2"/>
      <c r="L3" s="3"/>
      <c r="M3" s="3"/>
      <c r="N3" s="3"/>
      <c r="O3" s="3"/>
      <c r="P3" s="3"/>
      <c r="Q3" s="3"/>
      <c r="R3" s="3"/>
    </row>
    <row r="4" spans="1:19" ht="18.75" thickBot="1" x14ac:dyDescent="0.3">
      <c r="A4" s="440" t="s">
        <v>110</v>
      </c>
      <c r="B4" s="440"/>
      <c r="C4" s="440"/>
      <c r="D4" s="375" t="str">
        <f>E1_LST!B58</f>
        <v>Kurs 10.3.</v>
      </c>
      <c r="E4" s="376"/>
      <c r="F4" s="376"/>
      <c r="G4" s="376"/>
      <c r="H4" s="376"/>
      <c r="I4" s="377"/>
      <c r="J4" s="2"/>
      <c r="K4" s="2"/>
      <c r="L4" s="3"/>
      <c r="M4" s="3"/>
      <c r="N4" s="3"/>
      <c r="O4" s="3"/>
      <c r="P4" s="3"/>
      <c r="Q4" s="3"/>
      <c r="R4" s="3"/>
    </row>
    <row r="5" spans="1:19" ht="23.25" thickBot="1" x14ac:dyDescent="0.3">
      <c r="A5" s="441" t="s">
        <v>111</v>
      </c>
      <c r="B5" s="441"/>
      <c r="C5" s="441"/>
      <c r="D5" s="442" t="str">
        <f>E1_LST!C58</f>
        <v>Praca z promotorem</v>
      </c>
      <c r="E5" s="442"/>
      <c r="F5" s="442"/>
      <c r="G5" s="442"/>
      <c r="H5" s="442"/>
      <c r="I5" s="442"/>
      <c r="J5" s="442"/>
      <c r="K5" s="442"/>
      <c r="L5" s="443" t="s">
        <v>94</v>
      </c>
      <c r="M5" s="443"/>
      <c r="N5" s="43">
        <f>E1_LST!D58</f>
        <v>3</v>
      </c>
      <c r="O5" s="443" t="s">
        <v>95</v>
      </c>
      <c r="P5" s="443"/>
      <c r="Q5" s="444" t="str">
        <f>E1_LST!F55</f>
        <v>prof. A. Zelek</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(10)'!G6</f>
        <v>III</v>
      </c>
      <c r="H7" s="182" t="s">
        <v>99</v>
      </c>
      <c r="I7" s="39">
        <f>'M (10)'!I6</f>
        <v>5</v>
      </c>
      <c r="J7" s="280" t="s">
        <v>384</v>
      </c>
      <c r="K7" s="281"/>
      <c r="L7" s="382" t="s">
        <v>100</v>
      </c>
      <c r="M7" s="383"/>
      <c r="N7" s="6" t="s">
        <v>101</v>
      </c>
      <c r="O7" s="452" t="s">
        <v>102</v>
      </c>
      <c r="P7" s="452"/>
      <c r="Q7" s="453" t="s">
        <v>103</v>
      </c>
      <c r="R7" s="453"/>
      <c r="S7" s="44">
        <f>E1_LST!G58</f>
        <v>12</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683</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463"/>
      <c r="D15" s="463"/>
      <c r="E15" s="463"/>
      <c r="F15" s="463"/>
      <c r="G15" s="463"/>
      <c r="H15" s="463"/>
      <c r="I15" s="463"/>
      <c r="J15" s="463"/>
      <c r="K15" s="463"/>
      <c r="L15" s="463"/>
      <c r="M15" s="320"/>
      <c r="N15" s="352" t="s">
        <v>298</v>
      </c>
      <c r="O15" s="353"/>
      <c r="P15" s="353"/>
      <c r="Q15" s="353"/>
      <c r="R15" s="353"/>
      <c r="S15" s="354"/>
    </row>
    <row r="16" spans="1:19" ht="15" customHeight="1" x14ac:dyDescent="0.25">
      <c r="A16" s="339"/>
      <c r="B16" s="318"/>
      <c r="C16" s="463"/>
      <c r="D16" s="463"/>
      <c r="E16" s="463"/>
      <c r="F16" s="463"/>
      <c r="G16" s="463"/>
      <c r="H16" s="463"/>
      <c r="I16" s="463"/>
      <c r="J16" s="463"/>
      <c r="K16" s="463"/>
      <c r="L16" s="463"/>
      <c r="M16" s="320"/>
      <c r="N16" s="352" t="s">
        <v>307</v>
      </c>
      <c r="O16" s="353"/>
      <c r="P16" s="353"/>
      <c r="Q16" s="353"/>
      <c r="R16" s="353"/>
      <c r="S16" s="354"/>
    </row>
    <row r="17" spans="1:19" ht="15" customHeight="1" x14ac:dyDescent="0.25">
      <c r="A17" s="339"/>
      <c r="B17" s="318"/>
      <c r="C17" s="463"/>
      <c r="D17" s="463"/>
      <c r="E17" s="463"/>
      <c r="F17" s="463"/>
      <c r="G17" s="463"/>
      <c r="H17" s="463"/>
      <c r="I17" s="463"/>
      <c r="J17" s="463"/>
      <c r="K17" s="463"/>
      <c r="L17" s="463"/>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c r="C19" s="316"/>
      <c r="D19" s="316"/>
      <c r="E19" s="316"/>
      <c r="F19" s="316"/>
      <c r="G19" s="316"/>
      <c r="H19" s="316"/>
      <c r="I19" s="316"/>
      <c r="J19" s="316"/>
      <c r="K19" s="316"/>
      <c r="L19" s="316"/>
      <c r="M19" s="317"/>
      <c r="N19" s="349"/>
      <c r="O19" s="350"/>
      <c r="P19" s="350"/>
      <c r="Q19" s="350"/>
      <c r="R19" s="350"/>
      <c r="S19" s="351"/>
    </row>
    <row r="20" spans="1:19" ht="15" customHeight="1" x14ac:dyDescent="0.25">
      <c r="A20" s="339"/>
      <c r="B20" s="318"/>
      <c r="C20" s="463"/>
      <c r="D20" s="463"/>
      <c r="E20" s="463"/>
      <c r="F20" s="463"/>
      <c r="G20" s="463"/>
      <c r="H20" s="463"/>
      <c r="I20" s="463"/>
      <c r="J20" s="463"/>
      <c r="K20" s="463"/>
      <c r="L20" s="463"/>
      <c r="M20" s="320"/>
      <c r="N20" s="352"/>
      <c r="O20" s="353"/>
      <c r="P20" s="353"/>
      <c r="Q20" s="353"/>
      <c r="R20" s="353"/>
      <c r="S20" s="354"/>
    </row>
    <row r="21" spans="1:19" ht="15" customHeight="1" x14ac:dyDescent="0.25">
      <c r="A21" s="339"/>
      <c r="B21" s="318"/>
      <c r="C21" s="463"/>
      <c r="D21" s="463"/>
      <c r="E21" s="463"/>
      <c r="F21" s="463"/>
      <c r="G21" s="463"/>
      <c r="H21" s="463"/>
      <c r="I21" s="463"/>
      <c r="J21" s="463"/>
      <c r="K21" s="463"/>
      <c r="L21" s="463"/>
      <c r="M21" s="320"/>
      <c r="N21" s="352"/>
      <c r="O21" s="353"/>
      <c r="P21" s="353"/>
      <c r="Q21" s="353"/>
      <c r="R21" s="353"/>
      <c r="S21" s="354"/>
    </row>
    <row r="22" spans="1:19" ht="15" customHeight="1" x14ac:dyDescent="0.25">
      <c r="A22" s="339"/>
      <c r="B22" s="318"/>
      <c r="C22" s="463"/>
      <c r="D22" s="463"/>
      <c r="E22" s="463"/>
      <c r="F22" s="463"/>
      <c r="G22" s="463"/>
      <c r="H22" s="463"/>
      <c r="I22" s="463"/>
      <c r="J22" s="463"/>
      <c r="K22" s="463"/>
      <c r="L22" s="463"/>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463"/>
      <c r="D25" s="463"/>
      <c r="E25" s="463"/>
      <c r="F25" s="463"/>
      <c r="G25" s="463"/>
      <c r="H25" s="463"/>
      <c r="I25" s="463"/>
      <c r="J25" s="463"/>
      <c r="K25" s="463"/>
      <c r="L25" s="463"/>
      <c r="M25" s="320"/>
      <c r="N25" s="352"/>
      <c r="O25" s="353"/>
      <c r="P25" s="353"/>
      <c r="Q25" s="353"/>
      <c r="R25" s="353"/>
      <c r="S25" s="354"/>
    </row>
    <row r="26" spans="1:19" ht="15" hidden="1" customHeight="1" x14ac:dyDescent="0.25">
      <c r="A26" s="339"/>
      <c r="B26" s="318"/>
      <c r="C26" s="463"/>
      <c r="D26" s="463"/>
      <c r="E26" s="463"/>
      <c r="F26" s="463"/>
      <c r="G26" s="463"/>
      <c r="H26" s="463"/>
      <c r="I26" s="463"/>
      <c r="J26" s="463"/>
      <c r="K26" s="463"/>
      <c r="L26" s="463"/>
      <c r="M26" s="320"/>
      <c r="N26" s="352"/>
      <c r="O26" s="353"/>
      <c r="P26" s="353"/>
      <c r="Q26" s="353"/>
      <c r="R26" s="353"/>
      <c r="S26" s="354"/>
    </row>
    <row r="27" spans="1:19" ht="15" hidden="1" customHeight="1" x14ac:dyDescent="0.25">
      <c r="A27" s="339"/>
      <c r="B27" s="318"/>
      <c r="C27" s="463"/>
      <c r="D27" s="463"/>
      <c r="E27" s="463"/>
      <c r="F27" s="463"/>
      <c r="G27" s="463"/>
      <c r="H27" s="463"/>
      <c r="I27" s="463"/>
      <c r="J27" s="463"/>
      <c r="K27" s="463"/>
      <c r="L27" s="463"/>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463"/>
      <c r="D30" s="463"/>
      <c r="E30" s="463"/>
      <c r="F30" s="463"/>
      <c r="G30" s="463"/>
      <c r="H30" s="463"/>
      <c r="I30" s="463"/>
      <c r="J30" s="463"/>
      <c r="K30" s="463"/>
      <c r="L30" s="463"/>
      <c r="M30" s="320"/>
      <c r="N30" s="352"/>
      <c r="O30" s="353"/>
      <c r="P30" s="353"/>
      <c r="Q30" s="353"/>
      <c r="R30" s="353"/>
      <c r="S30" s="354"/>
    </row>
    <row r="31" spans="1:19" ht="15" hidden="1" customHeight="1" x14ac:dyDescent="0.25">
      <c r="A31" s="339"/>
      <c r="B31" s="318"/>
      <c r="C31" s="463"/>
      <c r="D31" s="463"/>
      <c r="E31" s="463"/>
      <c r="F31" s="463"/>
      <c r="G31" s="463"/>
      <c r="H31" s="463"/>
      <c r="I31" s="463"/>
      <c r="J31" s="463"/>
      <c r="K31" s="463"/>
      <c r="L31" s="463"/>
      <c r="M31" s="320"/>
      <c r="N31" s="352"/>
      <c r="O31" s="353"/>
      <c r="P31" s="353"/>
      <c r="Q31" s="353"/>
      <c r="R31" s="353"/>
      <c r="S31" s="354"/>
    </row>
    <row r="32" spans="1:19" ht="15" hidden="1" customHeight="1" x14ac:dyDescent="0.25">
      <c r="A32" s="339"/>
      <c r="B32" s="318"/>
      <c r="C32" s="463"/>
      <c r="D32" s="463"/>
      <c r="E32" s="463"/>
      <c r="F32" s="463"/>
      <c r="G32" s="463"/>
      <c r="H32" s="463"/>
      <c r="I32" s="463"/>
      <c r="J32" s="463"/>
      <c r="K32" s="463"/>
      <c r="L32" s="463"/>
      <c r="M32" s="320"/>
      <c r="N32" s="352"/>
      <c r="O32" s="353"/>
      <c r="P32" s="353"/>
      <c r="Q32" s="353"/>
      <c r="R32" s="353"/>
      <c r="S32" s="354"/>
    </row>
    <row r="33" spans="1:19" ht="15" hidden="1"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684</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8"/>
      <c r="B35" s="318"/>
      <c r="C35" s="463"/>
      <c r="D35" s="463"/>
      <c r="E35" s="463"/>
      <c r="F35" s="463"/>
      <c r="G35" s="463"/>
      <c r="H35" s="463"/>
      <c r="I35" s="463"/>
      <c r="J35" s="463"/>
      <c r="K35" s="463"/>
      <c r="L35" s="463"/>
      <c r="M35" s="320"/>
      <c r="N35" s="352" t="s">
        <v>309</v>
      </c>
      <c r="O35" s="353"/>
      <c r="P35" s="353"/>
      <c r="Q35" s="353"/>
      <c r="R35" s="353"/>
      <c r="S35" s="354"/>
    </row>
    <row r="36" spans="1:19" ht="15" customHeight="1" x14ac:dyDescent="0.25">
      <c r="A36" s="448"/>
      <c r="B36" s="318"/>
      <c r="C36" s="463"/>
      <c r="D36" s="463"/>
      <c r="E36" s="463"/>
      <c r="F36" s="463"/>
      <c r="G36" s="463"/>
      <c r="H36" s="463"/>
      <c r="I36" s="463"/>
      <c r="J36" s="463"/>
      <c r="K36" s="463"/>
      <c r="L36" s="463"/>
      <c r="M36" s="320"/>
      <c r="N36" s="352" t="s">
        <v>310</v>
      </c>
      <c r="O36" s="353"/>
      <c r="P36" s="353"/>
      <c r="Q36" s="353"/>
      <c r="R36" s="353"/>
      <c r="S36" s="354"/>
    </row>
    <row r="37" spans="1:19" ht="15" customHeight="1" x14ac:dyDescent="0.25">
      <c r="A37" s="448"/>
      <c r="B37" s="318"/>
      <c r="C37" s="463"/>
      <c r="D37" s="463"/>
      <c r="E37" s="463"/>
      <c r="F37" s="463"/>
      <c r="G37" s="463"/>
      <c r="H37" s="463"/>
      <c r="I37" s="463"/>
      <c r="J37" s="463"/>
      <c r="K37" s="463"/>
      <c r="L37" s="463"/>
      <c r="M37" s="320"/>
      <c r="N37" s="352" t="s">
        <v>311</v>
      </c>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c r="C39" s="316"/>
      <c r="D39" s="316"/>
      <c r="E39" s="316"/>
      <c r="F39" s="316"/>
      <c r="G39" s="316"/>
      <c r="H39" s="316"/>
      <c r="I39" s="316"/>
      <c r="J39" s="316"/>
      <c r="K39" s="316"/>
      <c r="L39" s="316"/>
      <c r="M39" s="317"/>
      <c r="N39" s="349"/>
      <c r="O39" s="350"/>
      <c r="P39" s="350"/>
      <c r="Q39" s="350"/>
      <c r="R39" s="350"/>
      <c r="S39" s="351"/>
    </row>
    <row r="40" spans="1:19" ht="15" customHeight="1" x14ac:dyDescent="0.25">
      <c r="A40" s="448"/>
      <c r="B40" s="318"/>
      <c r="C40" s="463"/>
      <c r="D40" s="463"/>
      <c r="E40" s="463"/>
      <c r="F40" s="463"/>
      <c r="G40" s="463"/>
      <c r="H40" s="463"/>
      <c r="I40" s="463"/>
      <c r="J40" s="463"/>
      <c r="K40" s="463"/>
      <c r="L40" s="463"/>
      <c r="M40" s="320"/>
      <c r="N40" s="352"/>
      <c r="O40" s="353"/>
      <c r="P40" s="353"/>
      <c r="Q40" s="353"/>
      <c r="R40" s="353"/>
      <c r="S40" s="354"/>
    </row>
    <row r="41" spans="1:19" ht="15" customHeight="1" x14ac:dyDescent="0.25">
      <c r="A41" s="448"/>
      <c r="B41" s="318"/>
      <c r="C41" s="463"/>
      <c r="D41" s="463"/>
      <c r="E41" s="463"/>
      <c r="F41" s="463"/>
      <c r="G41" s="463"/>
      <c r="H41" s="463"/>
      <c r="I41" s="463"/>
      <c r="J41" s="463"/>
      <c r="K41" s="463"/>
      <c r="L41" s="463"/>
      <c r="M41" s="320"/>
      <c r="N41" s="352"/>
      <c r="O41" s="353"/>
      <c r="P41" s="353"/>
      <c r="Q41" s="353"/>
      <c r="R41" s="353"/>
      <c r="S41" s="354"/>
    </row>
    <row r="42" spans="1:19" ht="15" customHeight="1" x14ac:dyDescent="0.25">
      <c r="A42" s="448"/>
      <c r="B42" s="318"/>
      <c r="C42" s="463"/>
      <c r="D42" s="463"/>
      <c r="E42" s="463"/>
      <c r="F42" s="463"/>
      <c r="G42" s="463"/>
      <c r="H42" s="463"/>
      <c r="I42" s="463"/>
      <c r="J42" s="463"/>
      <c r="K42" s="463"/>
      <c r="L42" s="463"/>
      <c r="M42" s="320"/>
      <c r="N42" s="352"/>
      <c r="O42" s="353"/>
      <c r="P42" s="353"/>
      <c r="Q42" s="353"/>
      <c r="R42" s="353"/>
      <c r="S42" s="354"/>
    </row>
    <row r="43" spans="1:19" ht="15" customHeight="1" thickBot="1" x14ac:dyDescent="0.3">
      <c r="A43" s="448"/>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8"/>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8"/>
      <c r="B45" s="318"/>
      <c r="C45" s="463"/>
      <c r="D45" s="463"/>
      <c r="E45" s="463"/>
      <c r="F45" s="463"/>
      <c r="G45" s="463"/>
      <c r="H45" s="463"/>
      <c r="I45" s="463"/>
      <c r="J45" s="463"/>
      <c r="K45" s="463"/>
      <c r="L45" s="463"/>
      <c r="M45" s="320"/>
      <c r="N45" s="352"/>
      <c r="O45" s="353"/>
      <c r="P45" s="353"/>
      <c r="Q45" s="353"/>
      <c r="R45" s="353"/>
      <c r="S45" s="354"/>
    </row>
    <row r="46" spans="1:19" ht="15" hidden="1" customHeight="1" x14ac:dyDescent="0.25">
      <c r="A46" s="448"/>
      <c r="B46" s="318"/>
      <c r="C46" s="463"/>
      <c r="D46" s="463"/>
      <c r="E46" s="463"/>
      <c r="F46" s="463"/>
      <c r="G46" s="463"/>
      <c r="H46" s="463"/>
      <c r="I46" s="463"/>
      <c r="J46" s="463"/>
      <c r="K46" s="463"/>
      <c r="L46" s="463"/>
      <c r="M46" s="320"/>
      <c r="N46" s="352"/>
      <c r="O46" s="353"/>
      <c r="P46" s="353"/>
      <c r="Q46" s="353"/>
      <c r="R46" s="353"/>
      <c r="S46" s="354"/>
    </row>
    <row r="47" spans="1:19" ht="15" hidden="1" customHeight="1" x14ac:dyDescent="0.25">
      <c r="A47" s="448"/>
      <c r="B47" s="318"/>
      <c r="C47" s="463"/>
      <c r="D47" s="463"/>
      <c r="E47" s="463"/>
      <c r="F47" s="463"/>
      <c r="G47" s="463"/>
      <c r="H47" s="463"/>
      <c r="I47" s="463"/>
      <c r="J47" s="463"/>
      <c r="K47" s="463"/>
      <c r="L47" s="463"/>
      <c r="M47" s="320"/>
      <c r="N47" s="352"/>
      <c r="O47" s="353"/>
      <c r="P47" s="353"/>
      <c r="Q47" s="353"/>
      <c r="R47" s="353"/>
      <c r="S47" s="354"/>
    </row>
    <row r="48" spans="1:19" ht="15" hidden="1"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8"/>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8"/>
      <c r="B50" s="318"/>
      <c r="C50" s="463"/>
      <c r="D50" s="463"/>
      <c r="E50" s="463"/>
      <c r="F50" s="463"/>
      <c r="G50" s="463"/>
      <c r="H50" s="463"/>
      <c r="I50" s="463"/>
      <c r="J50" s="463"/>
      <c r="K50" s="463"/>
      <c r="L50" s="463"/>
      <c r="M50" s="320"/>
      <c r="N50" s="352"/>
      <c r="O50" s="353"/>
      <c r="P50" s="353"/>
      <c r="Q50" s="353"/>
      <c r="R50" s="353"/>
      <c r="S50" s="354"/>
    </row>
    <row r="51" spans="1:19" ht="15" hidden="1" customHeight="1" x14ac:dyDescent="0.25">
      <c r="A51" s="448"/>
      <c r="B51" s="318"/>
      <c r="C51" s="463"/>
      <c r="D51" s="463"/>
      <c r="E51" s="463"/>
      <c r="F51" s="463"/>
      <c r="G51" s="463"/>
      <c r="H51" s="463"/>
      <c r="I51" s="463"/>
      <c r="J51" s="463"/>
      <c r="K51" s="463"/>
      <c r="L51" s="463"/>
      <c r="M51" s="320"/>
      <c r="N51" s="352"/>
      <c r="O51" s="353"/>
      <c r="P51" s="353"/>
      <c r="Q51" s="353"/>
      <c r="R51" s="353"/>
      <c r="S51" s="354"/>
    </row>
    <row r="52" spans="1:19" ht="15" hidden="1" customHeight="1" x14ac:dyDescent="0.25">
      <c r="A52" s="448"/>
      <c r="B52" s="318"/>
      <c r="C52" s="463"/>
      <c r="D52" s="463"/>
      <c r="E52" s="463"/>
      <c r="F52" s="463"/>
      <c r="G52" s="463"/>
      <c r="H52" s="463"/>
      <c r="I52" s="463"/>
      <c r="J52" s="463"/>
      <c r="K52" s="463"/>
      <c r="L52" s="463"/>
      <c r="M52" s="320"/>
      <c r="N52" s="352"/>
      <c r="O52" s="353"/>
      <c r="P52" s="353"/>
      <c r="Q52" s="353"/>
      <c r="R52" s="353"/>
      <c r="S52" s="354"/>
    </row>
    <row r="53" spans="1:19" ht="15" hidden="1"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4" t="s">
        <v>462</v>
      </c>
      <c r="B54" s="387" t="s">
        <v>685</v>
      </c>
      <c r="C54" s="388"/>
      <c r="D54" s="388"/>
      <c r="E54" s="388"/>
      <c r="F54" s="388"/>
      <c r="G54" s="388"/>
      <c r="H54" s="388"/>
      <c r="I54" s="388"/>
      <c r="J54" s="388"/>
      <c r="K54" s="388"/>
      <c r="L54" s="388"/>
      <c r="M54" s="389"/>
      <c r="N54" s="355" t="s">
        <v>324</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331</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c r="C59" s="316"/>
      <c r="D59" s="316"/>
      <c r="E59" s="316"/>
      <c r="F59" s="316"/>
      <c r="G59" s="316"/>
      <c r="H59" s="316"/>
      <c r="I59" s="316"/>
      <c r="J59" s="316"/>
      <c r="K59" s="316"/>
      <c r="L59" s="316"/>
      <c r="M59" s="317"/>
      <c r="N59" s="349"/>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thickBot="1" x14ac:dyDescent="0.3">
      <c r="A68" s="446"/>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E1_LST!G58</f>
        <v>12</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12</v>
      </c>
      <c r="H72" s="331"/>
      <c r="I72" s="332"/>
      <c r="J72" s="367"/>
      <c r="K72" s="337"/>
      <c r="L72" s="312" t="s">
        <v>158</v>
      </c>
      <c r="M72" s="313"/>
      <c r="N72" s="313"/>
      <c r="O72" s="313"/>
      <c r="P72" s="313"/>
      <c r="Q72" s="313"/>
      <c r="R72" s="313"/>
      <c r="S72" s="314"/>
    </row>
    <row r="73" spans="1:19" ht="15" customHeight="1" x14ac:dyDescent="0.25">
      <c r="A73" s="339"/>
      <c r="B73" s="346" t="s">
        <v>124</v>
      </c>
      <c r="C73" s="347"/>
      <c r="D73" s="347"/>
      <c r="E73" s="347"/>
      <c r="F73" s="348"/>
      <c r="G73" s="327"/>
      <c r="H73" s="328"/>
      <c r="I73" s="329"/>
      <c r="J73" s="367"/>
      <c r="K73" s="337"/>
      <c r="L73" s="312" t="s">
        <v>185</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c r="M74" s="313"/>
      <c r="N74" s="313"/>
      <c r="O74" s="313"/>
      <c r="P74" s="313"/>
      <c r="Q74" s="313"/>
      <c r="R74" s="313"/>
      <c r="S74" s="314"/>
    </row>
    <row r="75" spans="1:19" ht="15" customHeight="1" x14ac:dyDescent="0.25">
      <c r="A75" s="339"/>
      <c r="B75" s="346" t="s">
        <v>126</v>
      </c>
      <c r="C75" s="347"/>
      <c r="D75" s="347"/>
      <c r="E75" s="347"/>
      <c r="F75" s="348"/>
      <c r="G75" s="327">
        <v>6</v>
      </c>
      <c r="H75" s="328"/>
      <c r="I75" s="329"/>
      <c r="J75" s="367"/>
      <c r="K75" s="337"/>
      <c r="L75" s="312"/>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v>4</v>
      </c>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v>2</v>
      </c>
      <c r="H81" s="328"/>
      <c r="I81" s="329"/>
      <c r="J81" s="367"/>
      <c r="K81" s="337"/>
      <c r="L81" s="312" t="s">
        <v>154</v>
      </c>
      <c r="M81" s="313"/>
      <c r="N81" s="313"/>
      <c r="O81" s="313"/>
      <c r="P81" s="313"/>
      <c r="Q81" s="313"/>
      <c r="R81" s="313"/>
      <c r="S81" s="314"/>
    </row>
    <row r="82" spans="1:19" ht="15" customHeight="1" x14ac:dyDescent="0.25">
      <c r="A82" s="339"/>
      <c r="B82" s="346" t="s">
        <v>134</v>
      </c>
      <c r="C82" s="347"/>
      <c r="D82" s="347"/>
      <c r="E82" s="347"/>
      <c r="F82" s="348"/>
      <c r="G82" s="327"/>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166</v>
      </c>
      <c r="M83" s="313"/>
      <c r="N83" s="313"/>
      <c r="O83" s="313"/>
      <c r="P83" s="313"/>
      <c r="Q83" s="313"/>
      <c r="R83" s="313"/>
      <c r="S83" s="314"/>
    </row>
    <row r="84" spans="1:19" ht="15" customHeight="1" x14ac:dyDescent="0.25">
      <c r="A84" s="339"/>
      <c r="B84" s="305" t="s">
        <v>136</v>
      </c>
      <c r="C84" s="306"/>
      <c r="D84" s="306"/>
      <c r="E84" s="306"/>
      <c r="F84" s="307"/>
      <c r="G84" s="343">
        <f>E1_LST!H58</f>
        <v>63</v>
      </c>
      <c r="H84" s="344"/>
      <c r="I84" s="345"/>
      <c r="J84" s="367"/>
      <c r="K84" s="337"/>
      <c r="L84" s="312" t="s">
        <v>171</v>
      </c>
      <c r="M84" s="313"/>
      <c r="N84" s="313"/>
      <c r="O84" s="313"/>
      <c r="P84" s="313"/>
      <c r="Q84" s="313"/>
      <c r="R84" s="313"/>
      <c r="S84" s="314"/>
    </row>
    <row r="85" spans="1:19" ht="15" customHeight="1" x14ac:dyDescent="0.25">
      <c r="A85" s="339"/>
      <c r="B85" s="340" t="s">
        <v>206</v>
      </c>
      <c r="C85" s="341"/>
      <c r="D85" s="341"/>
      <c r="E85" s="341"/>
      <c r="F85" s="342"/>
      <c r="G85" s="330">
        <f>SUM(G84,G71)</f>
        <v>75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E1_LST!E58</f>
        <v>zal. bez oceny</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197</v>
      </c>
      <c r="C90" s="408"/>
      <c r="D90" s="408"/>
      <c r="E90" s="409"/>
      <c r="F90" s="410">
        <v>100</v>
      </c>
      <c r="G90" s="411"/>
      <c r="H90" s="411"/>
      <c r="I90" s="412"/>
      <c r="J90" s="431"/>
      <c r="K90" s="438"/>
      <c r="L90" s="324" t="s">
        <v>293</v>
      </c>
      <c r="M90" s="325"/>
      <c r="N90" s="325"/>
      <c r="O90" s="325"/>
      <c r="P90" s="325"/>
      <c r="Q90" s="325"/>
      <c r="R90" s="325"/>
      <c r="S90" s="326"/>
    </row>
    <row r="91" spans="1:19" ht="15" customHeight="1" x14ac:dyDescent="0.25">
      <c r="A91" s="427"/>
      <c r="B91" s="407"/>
      <c r="C91" s="408"/>
      <c r="D91" s="408"/>
      <c r="E91" s="409"/>
      <c r="F91" s="410"/>
      <c r="G91" s="411"/>
      <c r="H91" s="411"/>
      <c r="I91" s="412"/>
      <c r="J91" s="431"/>
      <c r="K91" s="438"/>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132.75" customHeight="1" x14ac:dyDescent="0.25">
      <c r="A98" s="420"/>
      <c r="B98" s="390" t="s">
        <v>519</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30" customHeight="1" x14ac:dyDescent="0.25">
      <c r="A100" s="420"/>
      <c r="B100" s="390"/>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30" customHeight="1" x14ac:dyDescent="0.25">
      <c r="A102" s="420"/>
      <c r="B102" s="390"/>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ZePnqp9Ue8EaUQSCNaxc3krDqw3Lek0eusVTs+XEPDGMEr0Gfb+qcKfyWbPT+iN8Dk9RIU/ywSWiNbNAFXxgcw==" saltValue="YjpknJbeLFdgv/XeOtmzsw==" spinCount="100000" sheet="1" objects="1" scenarios="1"/>
  <customSheetViews>
    <customSheetView guid="{2B25EEF0-7897-445A-813D-5229DF00C686}" scale="85" fitToPage="1" hiddenRows="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Gothic,Pogrubiony"&amp;12&amp;K05-048KARTA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2A00-000000000000}">
      <formula1>PRAC_STUD</formula1>
    </dataValidation>
    <dataValidation type="list" allowBlank="1" showInputMessage="1" showErrorMessage="1" sqref="L72:L79" xr:uid="{00000000-0002-0000-2A00-000001000000}">
      <formula1>METODY</formula1>
    </dataValidation>
    <dataValidation type="list" allowBlank="1" showInputMessage="1" showErrorMessage="1" sqref="L7" xr:uid="{00000000-0002-0000-2A00-000002000000}">
      <formula1>STATUS</formula1>
    </dataValidation>
    <dataValidation type="list" allowBlank="1" showInputMessage="1" showErrorMessage="1" sqref="B90:E94" xr:uid="{00000000-0002-0000-2A00-000003000000}">
      <formula1>ZAL</formula1>
    </dataValidation>
    <dataValidation type="list" allowBlank="1" showInputMessage="1" showErrorMessage="1" sqref="N54:S68" xr:uid="{00000000-0002-0000-2A00-000004000000}">
      <formula1>KEK_E1</formula1>
    </dataValidation>
    <dataValidation type="list" allowBlank="1" showInputMessage="1" showErrorMessage="1" sqref="N34:S53" xr:uid="{00000000-0002-0000-2A00-000005000000}">
      <formula1>KEU_E1</formula1>
    </dataValidation>
    <dataValidation type="list" allowBlank="1" showInputMessage="1" showErrorMessage="1" sqref="N14:S33" xr:uid="{00000000-0002-0000-2A00-000006000000}">
      <formula1>KEW_E1</formula1>
    </dataValidation>
  </dataValidations>
  <hyperlinks>
    <hyperlink ref="O13" r:id="rId2" xr:uid="{0EFFE41F-654A-4093-9543-A8B4F737438C}"/>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Gothic,Pogrubiony"&amp;12&amp;K05-048KARTA KURSU&amp;R&amp;G</oddHeader>
  </headerFooter>
  <rowBreaks count="1" manualBreakCount="1">
    <brk id="68" max="16383" man="1"/>
  </rowBreaks>
  <drawing r:id="rId4"/>
  <legacyDrawingHF r:id="rId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usz45">
    <tabColor rgb="FFABABFF"/>
    <pageSetUpPr fitToPage="1"/>
  </sheetPr>
  <dimension ref="A1:S35"/>
  <sheetViews>
    <sheetView showGridLines="0" zoomScale="87" zoomScaleNormal="87" zoomScaleSheetLayoutView="50" workbookViewId="0">
      <selection sqref="A1:B1"/>
    </sheetView>
  </sheetViews>
  <sheetFormatPr defaultColWidth="8.7109375" defaultRowHeight="15" x14ac:dyDescent="0.25"/>
  <cols>
    <col min="1" max="1" width="16.7109375" style="143" customWidth="1"/>
    <col min="2" max="3" width="10.7109375" style="143" customWidth="1"/>
    <col min="4" max="5" width="20.7109375" style="143" customWidth="1"/>
    <col min="6" max="9" width="10.7109375" style="143" customWidth="1"/>
    <col min="10" max="10" width="20.7109375" style="143" customWidth="1"/>
    <col min="11" max="18" width="10.7109375" style="143" customWidth="1"/>
    <col min="19" max="16384" width="8.7109375" style="143"/>
  </cols>
  <sheetData>
    <row r="1" spans="1:19" ht="26.25" thickBot="1" x14ac:dyDescent="0.3">
      <c r="A1" s="300" t="str">
        <f>E1_LST!B2</f>
        <v>2020/2021</v>
      </c>
      <c r="B1" s="301"/>
      <c r="C1" s="34"/>
      <c r="D1" s="1"/>
    </row>
    <row r="2" spans="1:19" ht="10.15" customHeight="1" thickBot="1" x14ac:dyDescent="0.3"/>
    <row r="3" spans="1:19" ht="39" customHeight="1" thickBot="1" x14ac:dyDescent="0.3">
      <c r="A3" s="302" t="s">
        <v>92</v>
      </c>
      <c r="B3" s="303"/>
      <c r="C3" s="268" t="str">
        <f>E1_LST!B59</f>
        <v>Moduł E1/11</v>
      </c>
      <c r="D3" s="304"/>
      <c r="E3" s="304"/>
      <c r="F3" s="269"/>
      <c r="G3" s="2"/>
      <c r="H3" s="2"/>
      <c r="I3" s="2"/>
      <c r="J3" s="2"/>
      <c r="K3" s="2"/>
      <c r="L3" s="3"/>
      <c r="M3" s="3"/>
      <c r="N3" s="3"/>
      <c r="O3" s="3"/>
      <c r="P3" s="3"/>
      <c r="Q3" s="3"/>
    </row>
    <row r="4" spans="1:19" s="144" customFormat="1" ht="39.75" customHeight="1" thickBot="1" x14ac:dyDescent="0.3">
      <c r="A4" s="277" t="s">
        <v>93</v>
      </c>
      <c r="B4" s="277"/>
      <c r="C4" s="294" t="str">
        <f>E1_LST!C59</f>
        <v>Moduł specjalnościowy (2) LOGISTYKA-SPEDYCJA-TRANSPORT</v>
      </c>
      <c r="D4" s="295"/>
      <c r="E4" s="295"/>
      <c r="F4" s="295"/>
      <c r="G4" s="295"/>
      <c r="H4" s="295"/>
      <c r="I4" s="295"/>
      <c r="J4" s="296"/>
      <c r="K4" s="299" t="s">
        <v>94</v>
      </c>
      <c r="L4" s="299"/>
      <c r="M4" s="183">
        <f>E1_LST!D59</f>
        <v>14</v>
      </c>
      <c r="N4" s="297" t="s">
        <v>95</v>
      </c>
      <c r="O4" s="298"/>
      <c r="P4" s="291" t="str">
        <f>E1_LST!F59</f>
        <v>dr M. Lazarek-Janowska</v>
      </c>
      <c r="Q4" s="292"/>
      <c r="R4" s="293"/>
    </row>
    <row r="5" spans="1:19" s="146" customFormat="1" ht="10.15" customHeight="1" thickBot="1" x14ac:dyDescent="0.3">
      <c r="A5" s="276"/>
      <c r="B5" s="276"/>
      <c r="C5" s="276"/>
      <c r="D5" s="276"/>
      <c r="E5" s="276"/>
      <c r="F5" s="276"/>
      <c r="G5" s="276"/>
      <c r="H5" s="276"/>
      <c r="I5" s="276"/>
      <c r="J5" s="276"/>
      <c r="K5" s="276"/>
      <c r="L5" s="276"/>
      <c r="M5" s="276"/>
      <c r="N5" s="276"/>
      <c r="O5" s="276"/>
      <c r="P5" s="276"/>
      <c r="Q5" s="276"/>
      <c r="R5" s="276"/>
    </row>
    <row r="6" spans="1:19" s="144" customFormat="1" ht="43.35" customHeight="1" thickBot="1" x14ac:dyDescent="0.3">
      <c r="A6" s="277" t="s">
        <v>96</v>
      </c>
      <c r="B6" s="277"/>
      <c r="C6" s="268" t="str">
        <f>E1_LST!B3</f>
        <v>EKONOMIA</v>
      </c>
      <c r="D6" s="269"/>
      <c r="E6" s="5" t="str">
        <f>E1_LST!B4</f>
        <v>I stopnia</v>
      </c>
      <c r="F6" s="181" t="s">
        <v>97</v>
      </c>
      <c r="G6" s="39" t="s">
        <v>347</v>
      </c>
      <c r="H6" s="181" t="s">
        <v>99</v>
      </c>
      <c r="I6" s="39">
        <v>5</v>
      </c>
      <c r="J6" s="6" t="s">
        <v>291</v>
      </c>
      <c r="K6" s="278" t="s">
        <v>100</v>
      </c>
      <c r="L6" s="278"/>
      <c r="M6" s="279" t="s">
        <v>101</v>
      </c>
      <c r="N6" s="279"/>
      <c r="O6" s="183" t="s">
        <v>102</v>
      </c>
      <c r="P6" s="280" t="s">
        <v>103</v>
      </c>
      <c r="Q6" s="281"/>
      <c r="R6" s="183">
        <f>E1_LST!G59</f>
        <v>86</v>
      </c>
    </row>
    <row r="7" spans="1:19" ht="10.15" customHeight="1" thickBot="1" x14ac:dyDescent="0.3">
      <c r="B7" s="7"/>
      <c r="C7" s="7"/>
      <c r="D7" s="7"/>
      <c r="E7" s="7"/>
      <c r="F7" s="7"/>
      <c r="G7" s="7"/>
      <c r="H7" s="7"/>
      <c r="I7" s="7"/>
      <c r="J7" s="7"/>
      <c r="K7" s="7"/>
      <c r="L7" s="7"/>
      <c r="M7" s="8"/>
      <c r="N7" s="7"/>
      <c r="O7" s="7"/>
      <c r="P7" s="7"/>
      <c r="Q7" s="7"/>
    </row>
    <row r="8" spans="1:19" ht="15" customHeight="1" x14ac:dyDescent="0.25">
      <c r="A8" s="262"/>
      <c r="B8" s="263"/>
      <c r="C8" s="263"/>
      <c r="D8" s="263"/>
      <c r="E8" s="263"/>
      <c r="F8" s="263"/>
      <c r="G8" s="263"/>
      <c r="H8" s="263"/>
      <c r="I8" s="263"/>
      <c r="J8" s="263"/>
      <c r="K8" s="263"/>
      <c r="L8" s="263"/>
      <c r="M8" s="263"/>
      <c r="N8" s="263"/>
      <c r="O8" s="263"/>
      <c r="P8" s="263"/>
      <c r="Q8" s="263"/>
      <c r="R8" s="264"/>
      <c r="S8" s="144"/>
    </row>
    <row r="9" spans="1:19" ht="30" customHeight="1" x14ac:dyDescent="0.25">
      <c r="A9" s="265" t="s">
        <v>104</v>
      </c>
      <c r="B9" s="266"/>
      <c r="C9" s="266"/>
      <c r="D9" s="266"/>
      <c r="E9" s="266"/>
      <c r="F9" s="266"/>
      <c r="G9" s="266"/>
      <c r="H9" s="266"/>
      <c r="I9" s="266"/>
      <c r="J9" s="266"/>
      <c r="K9" s="266"/>
      <c r="L9" s="266"/>
      <c r="M9" s="266"/>
      <c r="N9" s="266"/>
      <c r="O9" s="266"/>
      <c r="P9" s="266"/>
      <c r="Q9" s="266"/>
      <c r="R9" s="267"/>
    </row>
    <row r="10" spans="1:19" ht="15" customHeight="1" x14ac:dyDescent="0.25">
      <c r="A10" s="282" t="s">
        <v>444</v>
      </c>
      <c r="B10" s="283"/>
      <c r="C10" s="283"/>
      <c r="D10" s="283"/>
      <c r="E10" s="283"/>
      <c r="F10" s="283"/>
      <c r="G10" s="283"/>
      <c r="H10" s="283"/>
      <c r="I10" s="283"/>
      <c r="J10" s="283"/>
      <c r="K10" s="283"/>
      <c r="L10" s="283"/>
      <c r="M10" s="283"/>
      <c r="N10" s="283"/>
      <c r="O10" s="283"/>
      <c r="P10" s="283"/>
      <c r="Q10" s="283"/>
      <c r="R10" s="284"/>
    </row>
    <row r="11" spans="1:19" ht="100.15" customHeight="1" thickBot="1" x14ac:dyDescent="0.3">
      <c r="A11" s="285" t="s">
        <v>839</v>
      </c>
      <c r="B11" s="286"/>
      <c r="C11" s="286"/>
      <c r="D11" s="286"/>
      <c r="E11" s="286"/>
      <c r="F11" s="286"/>
      <c r="G11" s="286"/>
      <c r="H11" s="286"/>
      <c r="I11" s="286"/>
      <c r="J11" s="286"/>
      <c r="K11" s="286"/>
      <c r="L11" s="286"/>
      <c r="M11" s="286"/>
      <c r="N11" s="286"/>
      <c r="O11" s="286"/>
      <c r="P11" s="286"/>
      <c r="Q11" s="286"/>
      <c r="R11" s="287"/>
    </row>
    <row r="12" spans="1:19" ht="10.15" customHeight="1" thickBot="1" x14ac:dyDescent="0.3">
      <c r="A12" s="248"/>
      <c r="B12" s="248"/>
      <c r="C12" s="248"/>
      <c r="D12" s="248"/>
      <c r="E12" s="248"/>
      <c r="F12" s="248"/>
      <c r="G12" s="248"/>
      <c r="H12" s="248"/>
      <c r="I12" s="248"/>
      <c r="J12" s="248"/>
      <c r="K12" s="248"/>
      <c r="L12" s="248"/>
      <c r="M12" s="248"/>
      <c r="N12" s="248"/>
      <c r="O12" s="248"/>
      <c r="P12" s="248"/>
      <c r="Q12" s="248"/>
      <c r="R12" s="248"/>
    </row>
    <row r="13" spans="1:19" ht="15" customHeight="1" x14ac:dyDescent="0.25">
      <c r="A13" s="178"/>
      <c r="B13" s="179"/>
      <c r="C13" s="179"/>
      <c r="D13" s="179"/>
      <c r="E13" s="179"/>
      <c r="F13" s="179"/>
      <c r="G13" s="179"/>
      <c r="H13" s="179"/>
      <c r="I13" s="179"/>
      <c r="J13" s="179"/>
      <c r="K13" s="179"/>
      <c r="L13" s="179"/>
      <c r="M13" s="179"/>
      <c r="N13" s="179"/>
      <c r="O13" s="179"/>
      <c r="P13" s="179"/>
      <c r="Q13" s="179"/>
      <c r="R13" s="180"/>
      <c r="S13" s="144"/>
    </row>
    <row r="14" spans="1:19" ht="30" customHeight="1" x14ac:dyDescent="0.25">
      <c r="A14" s="265" t="s">
        <v>106</v>
      </c>
      <c r="B14" s="266"/>
      <c r="C14" s="266"/>
      <c r="D14" s="266"/>
      <c r="E14" s="266"/>
      <c r="F14" s="266"/>
      <c r="G14" s="266"/>
      <c r="H14" s="266"/>
      <c r="I14" s="266"/>
      <c r="J14" s="266"/>
      <c r="K14" s="266"/>
      <c r="L14" s="266"/>
      <c r="M14" s="266"/>
      <c r="N14" s="266"/>
      <c r="O14" s="266"/>
      <c r="P14" s="266"/>
      <c r="Q14" s="266"/>
      <c r="R14" s="267"/>
    </row>
    <row r="15" spans="1:19" s="147" customFormat="1" ht="15" customHeight="1" x14ac:dyDescent="0.25">
      <c r="A15" s="256" t="s">
        <v>199</v>
      </c>
      <c r="B15" s="257"/>
      <c r="C15" s="257"/>
      <c r="D15" s="257"/>
      <c r="E15" s="257"/>
      <c r="F15" s="257"/>
      <c r="G15" s="257"/>
      <c r="H15" s="257"/>
      <c r="I15" s="257"/>
      <c r="J15" s="257"/>
      <c r="K15" s="257"/>
      <c r="L15" s="257"/>
      <c r="M15" s="257"/>
      <c r="N15" s="257"/>
      <c r="O15" s="257"/>
      <c r="P15" s="257"/>
      <c r="Q15" s="257"/>
      <c r="R15" s="258"/>
    </row>
    <row r="16" spans="1:19" ht="48.75" customHeight="1" thickBot="1" x14ac:dyDescent="0.3">
      <c r="A16" s="259" t="s">
        <v>840</v>
      </c>
      <c r="B16" s="260"/>
      <c r="C16" s="260"/>
      <c r="D16" s="260"/>
      <c r="E16" s="260"/>
      <c r="F16" s="260"/>
      <c r="G16" s="260"/>
      <c r="H16" s="260"/>
      <c r="I16" s="260"/>
      <c r="J16" s="260"/>
      <c r="K16" s="260"/>
      <c r="L16" s="260"/>
      <c r="M16" s="260"/>
      <c r="N16" s="260"/>
      <c r="O16" s="260"/>
      <c r="P16" s="260"/>
      <c r="Q16" s="260"/>
      <c r="R16" s="261"/>
    </row>
    <row r="17" spans="1:19" ht="10.15" customHeight="1" thickBot="1" x14ac:dyDescent="0.3">
      <c r="A17" s="248"/>
      <c r="B17" s="248"/>
      <c r="C17" s="248"/>
      <c r="D17" s="248"/>
      <c r="E17" s="248"/>
      <c r="F17" s="248"/>
      <c r="G17" s="248"/>
      <c r="H17" s="248"/>
      <c r="I17" s="248"/>
      <c r="J17" s="248"/>
      <c r="K17" s="248"/>
      <c r="L17" s="248"/>
      <c r="M17" s="248"/>
      <c r="N17" s="248"/>
      <c r="O17" s="248"/>
      <c r="P17" s="248"/>
      <c r="Q17" s="248"/>
      <c r="R17" s="248"/>
    </row>
    <row r="18" spans="1:19" ht="15" customHeight="1" x14ac:dyDescent="0.25">
      <c r="A18" s="262"/>
      <c r="B18" s="263"/>
      <c r="C18" s="263"/>
      <c r="D18" s="263"/>
      <c r="E18" s="263"/>
      <c r="F18" s="263"/>
      <c r="G18" s="263"/>
      <c r="H18" s="263"/>
      <c r="I18" s="263"/>
      <c r="J18" s="263"/>
      <c r="K18" s="263"/>
      <c r="L18" s="263"/>
      <c r="M18" s="263"/>
      <c r="N18" s="263"/>
      <c r="O18" s="263"/>
      <c r="P18" s="263"/>
      <c r="Q18" s="263"/>
      <c r="R18" s="264"/>
      <c r="S18" s="144"/>
    </row>
    <row r="19" spans="1:19" ht="30" customHeight="1" x14ac:dyDescent="0.25">
      <c r="A19" s="265" t="s">
        <v>107</v>
      </c>
      <c r="B19" s="266"/>
      <c r="C19" s="266"/>
      <c r="D19" s="266"/>
      <c r="E19" s="266"/>
      <c r="F19" s="266"/>
      <c r="G19" s="266"/>
      <c r="H19" s="266"/>
      <c r="I19" s="266"/>
      <c r="J19" s="266"/>
      <c r="K19" s="266"/>
      <c r="L19" s="266"/>
      <c r="M19" s="266"/>
      <c r="N19" s="266"/>
      <c r="O19" s="266"/>
      <c r="P19" s="266"/>
      <c r="Q19" s="266"/>
      <c r="R19" s="267"/>
    </row>
    <row r="20" spans="1:19" ht="15" customHeight="1" x14ac:dyDescent="0.25">
      <c r="A20" s="256" t="s">
        <v>445</v>
      </c>
      <c r="B20" s="257"/>
      <c r="C20" s="257"/>
      <c r="D20" s="257"/>
      <c r="E20" s="257"/>
      <c r="F20" s="257"/>
      <c r="G20" s="257"/>
      <c r="H20" s="257"/>
      <c r="I20" s="257"/>
      <c r="J20" s="257"/>
      <c r="K20" s="257"/>
      <c r="L20" s="257"/>
      <c r="M20" s="257"/>
      <c r="N20" s="257"/>
      <c r="O20" s="257"/>
      <c r="P20" s="257"/>
      <c r="Q20" s="257"/>
      <c r="R20" s="258"/>
    </row>
    <row r="21" spans="1:19" ht="40.15" customHeight="1" x14ac:dyDescent="0.25">
      <c r="A21" s="467" t="s">
        <v>455</v>
      </c>
      <c r="B21" s="250"/>
      <c r="C21" s="250"/>
      <c r="D21" s="250"/>
      <c r="E21" s="251"/>
      <c r="F21" s="468" t="s">
        <v>456</v>
      </c>
      <c r="G21" s="253"/>
      <c r="H21" s="253"/>
      <c r="I21" s="253"/>
      <c r="J21" s="253"/>
      <c r="K21" s="255"/>
      <c r="L21" s="468" t="s">
        <v>457</v>
      </c>
      <c r="M21" s="253"/>
      <c r="N21" s="253"/>
      <c r="O21" s="253"/>
      <c r="P21" s="253"/>
      <c r="Q21" s="253"/>
      <c r="R21" s="254"/>
    </row>
    <row r="22" spans="1:19" ht="154.5" customHeight="1" thickBot="1" x14ac:dyDescent="0.3">
      <c r="A22" s="288" t="s">
        <v>841</v>
      </c>
      <c r="B22" s="289"/>
      <c r="C22" s="289"/>
      <c r="D22" s="289"/>
      <c r="E22" s="289"/>
      <c r="F22" s="289" t="s">
        <v>842</v>
      </c>
      <c r="G22" s="289"/>
      <c r="H22" s="289"/>
      <c r="I22" s="289"/>
      <c r="J22" s="289"/>
      <c r="K22" s="289"/>
      <c r="L22" s="289" t="s">
        <v>843</v>
      </c>
      <c r="M22" s="289"/>
      <c r="N22" s="289"/>
      <c r="O22" s="289"/>
      <c r="P22" s="289"/>
      <c r="Q22" s="289"/>
      <c r="R22" s="290"/>
    </row>
    <row r="23" spans="1:19" ht="10.15" customHeight="1" thickBot="1" x14ac:dyDescent="0.3">
      <c r="A23" s="248"/>
      <c r="B23" s="248"/>
      <c r="C23" s="248"/>
      <c r="D23" s="248"/>
      <c r="E23" s="248"/>
      <c r="F23" s="248"/>
      <c r="G23" s="248"/>
      <c r="H23" s="248"/>
      <c r="I23" s="248"/>
      <c r="J23" s="248"/>
      <c r="K23" s="248"/>
      <c r="L23" s="248"/>
      <c r="M23" s="248"/>
      <c r="N23" s="248"/>
      <c r="O23" s="248"/>
      <c r="P23" s="248"/>
      <c r="Q23" s="248"/>
      <c r="R23" s="248"/>
    </row>
    <row r="24" spans="1:19" ht="15" customHeight="1" x14ac:dyDescent="0.25">
      <c r="A24" s="35"/>
      <c r="B24" s="36"/>
      <c r="C24" s="36"/>
      <c r="D24" s="36"/>
      <c r="E24" s="36"/>
      <c r="F24" s="36"/>
      <c r="G24" s="36"/>
      <c r="H24" s="36"/>
      <c r="I24" s="36"/>
      <c r="J24" s="36"/>
      <c r="K24" s="36"/>
      <c r="L24" s="36"/>
      <c r="M24" s="36"/>
      <c r="N24" s="36"/>
      <c r="O24" s="36"/>
      <c r="P24" s="36"/>
      <c r="Q24" s="36"/>
      <c r="R24" s="37"/>
    </row>
    <row r="25" spans="1:19" ht="20.100000000000001" customHeight="1" x14ac:dyDescent="0.25">
      <c r="A25" s="210" t="s">
        <v>109</v>
      </c>
      <c r="B25" s="211"/>
      <c r="C25" s="211"/>
      <c r="D25" s="211"/>
      <c r="E25" s="211"/>
      <c r="F25" s="211"/>
      <c r="G25" s="211"/>
      <c r="H25" s="211"/>
      <c r="I25" s="211"/>
      <c r="J25" s="211"/>
      <c r="K25" s="211"/>
      <c r="L25" s="211"/>
      <c r="M25" s="211"/>
      <c r="N25" s="211"/>
      <c r="O25" s="211"/>
      <c r="P25" s="211"/>
      <c r="Q25" s="211"/>
      <c r="R25" s="212"/>
    </row>
    <row r="26" spans="1:19" ht="25.15" customHeight="1" x14ac:dyDescent="0.25">
      <c r="A26" s="26" t="s">
        <v>110</v>
      </c>
      <c r="B26" s="213" t="str">
        <f>E1_LST!B59</f>
        <v>Moduł E1/11</v>
      </c>
      <c r="C26" s="214"/>
      <c r="D26" s="32" t="str">
        <f>E1_LST!B60</f>
        <v>Kurs 11.1.</v>
      </c>
      <c r="E26" s="105" t="str">
        <f>E1_LST!B59</f>
        <v>Moduł E1/11</v>
      </c>
      <c r="F26" s="221" t="str">
        <f>E1_LST!B61</f>
        <v>Kurs 11.2.</v>
      </c>
      <c r="G26" s="222"/>
      <c r="H26" s="229" t="str">
        <f>E1_LST!B59</f>
        <v>Moduł E1/11</v>
      </c>
      <c r="I26" s="230"/>
      <c r="J26" s="33" t="str">
        <f>E1_LST!B62</f>
        <v>Kurs 11.3.</v>
      </c>
      <c r="K26" s="237"/>
      <c r="L26" s="238"/>
      <c r="M26" s="237"/>
      <c r="N26" s="238"/>
      <c r="O26" s="239"/>
      <c r="P26" s="240"/>
      <c r="Q26" s="239"/>
      <c r="R26" s="241"/>
    </row>
    <row r="27" spans="1:19" s="106" customFormat="1" ht="59.25" customHeight="1" x14ac:dyDescent="0.25">
      <c r="A27" s="26" t="s">
        <v>111</v>
      </c>
      <c r="B27" s="218" t="str">
        <f>E1_LST!C60</f>
        <v>Polityka transportowa z elementami prawa dziedzinowego</v>
      </c>
      <c r="C27" s="219"/>
      <c r="D27" s="220"/>
      <c r="E27" s="223" t="str">
        <f>E1_LST!C61</f>
        <v>Logistyka międzynarodowa</v>
      </c>
      <c r="F27" s="224"/>
      <c r="G27" s="225"/>
      <c r="H27" s="231" t="str">
        <f>E1_LST!C62</f>
        <v>Infrastruktura logistyczna i gospodarka magazynowa</v>
      </c>
      <c r="I27" s="232"/>
      <c r="J27" s="233"/>
      <c r="K27" s="242"/>
      <c r="L27" s="243"/>
      <c r="M27" s="243"/>
      <c r="N27" s="244"/>
      <c r="O27" s="245"/>
      <c r="P27" s="246"/>
      <c r="Q27" s="246"/>
      <c r="R27" s="247"/>
    </row>
    <row r="28" spans="1:19" s="106" customFormat="1" ht="30" customHeight="1" thickBot="1" x14ac:dyDescent="0.3">
      <c r="A28" s="38" t="s">
        <v>112</v>
      </c>
      <c r="B28" s="215">
        <f>E1_LST!D60</f>
        <v>5</v>
      </c>
      <c r="C28" s="216"/>
      <c r="D28" s="217"/>
      <c r="E28" s="226">
        <f>E1_LST!D61</f>
        <v>4</v>
      </c>
      <c r="F28" s="227"/>
      <c r="G28" s="228"/>
      <c r="H28" s="234">
        <f>E1_LST!D62</f>
        <v>5</v>
      </c>
      <c r="I28" s="235"/>
      <c r="J28" s="236"/>
      <c r="K28" s="270"/>
      <c r="L28" s="271"/>
      <c r="M28" s="271"/>
      <c r="N28" s="272"/>
      <c r="O28" s="273"/>
      <c r="P28" s="274"/>
      <c r="Q28" s="274"/>
      <c r="R28" s="275"/>
    </row>
    <row r="29" spans="1:19" s="106" customFormat="1" ht="34.5" hidden="1" customHeight="1" thickBot="1" x14ac:dyDescent="0.3">
      <c r="A29" s="148"/>
      <c r="B29" s="149"/>
      <c r="C29" s="150" t="s">
        <v>452</v>
      </c>
      <c r="D29" s="151"/>
      <c r="E29" s="152"/>
      <c r="F29" s="153" t="s">
        <v>452</v>
      </c>
      <c r="G29" s="154"/>
      <c r="H29" s="155"/>
      <c r="I29" s="166" t="s">
        <v>452</v>
      </c>
      <c r="J29" s="157"/>
      <c r="K29" s="158"/>
      <c r="L29" s="167"/>
      <c r="M29" s="160"/>
      <c r="N29" s="161"/>
      <c r="O29" s="162"/>
      <c r="P29" s="168"/>
      <c r="Q29" s="164"/>
      <c r="R29" s="165"/>
    </row>
    <row r="30" spans="1:19" s="106" customFormat="1" x14ac:dyDescent="0.25"/>
    <row r="31" spans="1:19" s="106" customFormat="1" x14ac:dyDescent="0.25"/>
    <row r="32" spans="1:19" x14ac:dyDescent="0.25">
      <c r="A32" s="106"/>
      <c r="B32" s="106"/>
      <c r="C32" s="106"/>
      <c r="D32" s="106"/>
      <c r="E32" s="106"/>
      <c r="F32" s="106"/>
      <c r="G32" s="106"/>
      <c r="H32" s="106"/>
      <c r="I32" s="106"/>
      <c r="J32" s="106"/>
      <c r="K32" s="106"/>
      <c r="L32" s="106"/>
      <c r="M32" s="106"/>
      <c r="N32" s="106"/>
      <c r="O32" s="106"/>
      <c r="P32" s="106"/>
      <c r="Q32" s="106"/>
      <c r="R32" s="106"/>
    </row>
    <row r="33" spans="1:18" x14ac:dyDescent="0.25">
      <c r="A33" s="106"/>
      <c r="B33" s="106"/>
      <c r="C33" s="106"/>
      <c r="D33" s="106"/>
      <c r="E33" s="106"/>
      <c r="F33" s="106"/>
      <c r="G33" s="106"/>
      <c r="H33" s="106"/>
      <c r="I33" s="106"/>
      <c r="J33" s="106"/>
      <c r="K33" s="106"/>
      <c r="L33" s="106"/>
      <c r="M33" s="106"/>
      <c r="N33" s="106"/>
      <c r="O33" s="106"/>
      <c r="P33" s="106"/>
      <c r="Q33" s="106"/>
      <c r="R33" s="106"/>
    </row>
    <row r="34" spans="1:18" x14ac:dyDescent="0.25">
      <c r="A34" s="106"/>
      <c r="B34" s="106"/>
      <c r="C34" s="106"/>
      <c r="D34" s="106"/>
      <c r="E34" s="106"/>
      <c r="F34" s="106"/>
      <c r="G34" s="106"/>
      <c r="H34" s="106"/>
      <c r="I34" s="106"/>
      <c r="J34" s="106"/>
      <c r="K34" s="106"/>
      <c r="L34" s="106"/>
      <c r="M34" s="106"/>
      <c r="N34" s="106"/>
      <c r="O34" s="106"/>
      <c r="P34" s="106"/>
      <c r="Q34" s="106"/>
      <c r="R34" s="106"/>
    </row>
    <row r="35" spans="1:18" x14ac:dyDescent="0.25">
      <c r="A35" s="106"/>
      <c r="B35" s="106"/>
      <c r="C35" s="106"/>
      <c r="D35" s="106"/>
      <c r="E35" s="106"/>
      <c r="F35" s="106"/>
      <c r="G35" s="106"/>
      <c r="H35" s="106"/>
      <c r="I35" s="106"/>
      <c r="J35" s="106"/>
      <c r="K35" s="106"/>
      <c r="L35" s="106"/>
      <c r="M35" s="106"/>
      <c r="N35" s="106"/>
      <c r="O35" s="106"/>
      <c r="P35" s="106"/>
      <c r="Q35" s="106"/>
      <c r="R35" s="106"/>
    </row>
  </sheetData>
  <sheetProtection algorithmName="SHA-512" hashValue="m7EMuCejdxhDzflWED72lvlXecEjXrLDyo5xMvHmHhI9UQNlZemuKOu9XrfcGBwuTV9rUucaTjxLHUCIze2USQ==" saltValue="MxUVVAKFSvuaApKsQzmPlA==" spinCount="100000" sheet="1" objects="1" scenarios="1"/>
  <customSheetViews>
    <customSheetView guid="{2B25EEF0-7897-445A-813D-5229DF00C686}" scale="85" showGridLines="0" fitToPage="1" topLeftCell="A19">
      <selection activeCell="E32" sqref="E32"/>
      <pageMargins left="0.70866141732283472" right="0.70866141732283472" top="0.74803149606299213" bottom="0.74803149606299213" header="0.31496062992125984" footer="0.31496062992125984"/>
      <printOptions horizontalCentered="1"/>
      <pageSetup paperSize="9" scale="55" orientation="landscape" r:id="rId1"/>
      <headerFooter>
        <oddHeader>&amp;C&amp;"Century Gothic,Pogrubiony"&amp;12&amp;K05-047KARTA MODUŁU&amp;R&amp;G</oddHeader>
      </headerFooter>
    </customSheetView>
  </customSheetViews>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2B00-000000000000}">
      <formula1>STATUS</formula1>
    </dataValidation>
    <dataValidation type="textLength" allowBlank="1" showInputMessage="1" showErrorMessage="1" errorTitle="ilość znaków" error="treść powinna mieć pomiędzy 20 a 1100 znaków" sqref="A11:R11" xr:uid="{00000000-0002-0000-2B00-000001000000}">
      <formula1>20</formula1>
      <formula2>1200</formula2>
    </dataValidation>
  </dataValidations>
  <hyperlinks>
    <hyperlink ref="F29" r:id="rId2" xr:uid="{0D1066EB-C534-4B85-91B4-E33E82E62A00}"/>
    <hyperlink ref="C29" r:id="rId3" xr:uid="{538A03EE-FBAF-4A63-B884-D1F845BEF323}"/>
    <hyperlink ref="I29" r:id="rId4" xr:uid="{AF90AE82-42B6-4241-8986-8FAE03B8376B}"/>
  </hyperlinks>
  <printOptions horizontalCentered="1"/>
  <pageMargins left="0.70866141732283472" right="0.70866141732283472" top="0.74803149606299213" bottom="0.74803149606299213" header="0.31496062992125984" footer="0.31496062992125984"/>
  <pageSetup paperSize="9" scale="54" orientation="landscape" r:id="rId5"/>
  <headerFooter>
    <oddHeader>&amp;C&amp;"Century Gothic,Pogrubiony"&amp;12&amp;K05-047KARTA MODUŁU&amp;R&amp;G</oddHeader>
  </headerFooter>
  <drawing r:id="rId6"/>
  <legacyDrawingHF r:id="rId7"/>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Arkusz46">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E1_LST!B59</f>
        <v>Moduł E1/11</v>
      </c>
      <c r="B3" s="374"/>
      <c r="C3" s="374"/>
      <c r="D3" s="378" t="str">
        <f>E1_LST!C59</f>
        <v>Moduł specjalnościowy (2) LOGISTYKA-SPEDYCJA-TRANSPORT</v>
      </c>
      <c r="E3" s="379"/>
      <c r="F3" s="379"/>
      <c r="G3" s="379"/>
      <c r="H3" s="379"/>
      <c r="I3" s="380"/>
      <c r="J3" s="2"/>
      <c r="K3" s="2"/>
      <c r="L3" s="3"/>
      <c r="M3" s="3"/>
      <c r="N3" s="3"/>
      <c r="O3" s="3"/>
      <c r="P3" s="3"/>
      <c r="Q3" s="3"/>
      <c r="R3" s="3"/>
    </row>
    <row r="4" spans="1:19" ht="18.75" thickBot="1" x14ac:dyDescent="0.3">
      <c r="A4" s="440" t="s">
        <v>110</v>
      </c>
      <c r="B4" s="440"/>
      <c r="C4" s="440"/>
      <c r="D4" s="375" t="str">
        <f>E1_LST!B60</f>
        <v>Kurs 11.1.</v>
      </c>
      <c r="E4" s="376"/>
      <c r="F4" s="376"/>
      <c r="G4" s="376"/>
      <c r="H4" s="376"/>
      <c r="I4" s="377"/>
      <c r="J4" s="2"/>
      <c r="K4" s="2"/>
      <c r="L4" s="3"/>
      <c r="M4" s="3"/>
      <c r="N4" s="3"/>
      <c r="O4" s="3"/>
      <c r="P4" s="3"/>
      <c r="Q4" s="3"/>
      <c r="R4" s="3"/>
    </row>
    <row r="5" spans="1:19" ht="23.25" thickBot="1" x14ac:dyDescent="0.3">
      <c r="A5" s="441" t="s">
        <v>111</v>
      </c>
      <c r="B5" s="441"/>
      <c r="C5" s="441"/>
      <c r="D5" s="442" t="str">
        <f>E1_LST!C60</f>
        <v>Polityka transportowa z elementami prawa dziedzinowego</v>
      </c>
      <c r="E5" s="442"/>
      <c r="F5" s="442"/>
      <c r="G5" s="442"/>
      <c r="H5" s="442"/>
      <c r="I5" s="442"/>
      <c r="J5" s="442"/>
      <c r="K5" s="442"/>
      <c r="L5" s="443" t="s">
        <v>94</v>
      </c>
      <c r="M5" s="443"/>
      <c r="N5" s="43">
        <f>E1_LST!D60</f>
        <v>5</v>
      </c>
      <c r="O5" s="443" t="s">
        <v>95</v>
      </c>
      <c r="P5" s="443"/>
      <c r="Q5" s="444" t="str">
        <f>E1_LST!F59</f>
        <v>dr M. Lazarek-Janowska</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(11)'!G6</f>
        <v>III</v>
      </c>
      <c r="H7" s="182" t="s">
        <v>99</v>
      </c>
      <c r="I7" s="39">
        <f>'M (11)'!I6</f>
        <v>5</v>
      </c>
      <c r="J7" s="280" t="s">
        <v>384</v>
      </c>
      <c r="K7" s="281"/>
      <c r="L7" s="382" t="s">
        <v>100</v>
      </c>
      <c r="M7" s="383"/>
      <c r="N7" s="6" t="s">
        <v>101</v>
      </c>
      <c r="O7" s="452" t="s">
        <v>102</v>
      </c>
      <c r="P7" s="452"/>
      <c r="Q7" s="453" t="s">
        <v>103</v>
      </c>
      <c r="R7" s="453"/>
      <c r="S7" s="44">
        <f>E1_LST!G60</f>
        <v>30</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809</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299</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810</v>
      </c>
      <c r="C19" s="316"/>
      <c r="D19" s="316"/>
      <c r="E19" s="316"/>
      <c r="F19" s="316"/>
      <c r="G19" s="316"/>
      <c r="H19" s="316"/>
      <c r="I19" s="316"/>
      <c r="J19" s="316"/>
      <c r="K19" s="316"/>
      <c r="L19" s="316"/>
      <c r="M19" s="317"/>
      <c r="N19" s="349" t="s">
        <v>297</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811</v>
      </c>
      <c r="C24" s="316"/>
      <c r="D24" s="316"/>
      <c r="E24" s="316"/>
      <c r="F24" s="316"/>
      <c r="G24" s="316"/>
      <c r="H24" s="316"/>
      <c r="I24" s="316"/>
      <c r="J24" s="316"/>
      <c r="K24" s="316"/>
      <c r="L24" s="316"/>
      <c r="M24" s="317"/>
      <c r="N24" s="349" t="s">
        <v>295</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t="s">
        <v>296</v>
      </c>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customHeight="1" x14ac:dyDescent="0.25">
      <c r="A29" s="339"/>
      <c r="B29" s="315" t="s">
        <v>812</v>
      </c>
      <c r="C29" s="316"/>
      <c r="D29" s="316"/>
      <c r="E29" s="316"/>
      <c r="F29" s="316"/>
      <c r="G29" s="316"/>
      <c r="H29" s="316"/>
      <c r="I29" s="316"/>
      <c r="J29" s="316"/>
      <c r="K29" s="316"/>
      <c r="L29" s="316"/>
      <c r="M29" s="317"/>
      <c r="N29" s="349" t="s">
        <v>304</v>
      </c>
      <c r="O29" s="350"/>
      <c r="P29" s="350"/>
      <c r="Q29" s="350"/>
      <c r="R29" s="350"/>
      <c r="S29" s="351"/>
    </row>
    <row r="30" spans="1:19" ht="15" customHeight="1" x14ac:dyDescent="0.25">
      <c r="A30" s="339"/>
      <c r="B30" s="318"/>
      <c r="C30" s="319"/>
      <c r="D30" s="319"/>
      <c r="E30" s="319"/>
      <c r="F30" s="319"/>
      <c r="G30" s="319"/>
      <c r="H30" s="319"/>
      <c r="I30" s="319"/>
      <c r="J30" s="319"/>
      <c r="K30" s="319"/>
      <c r="L30" s="319"/>
      <c r="M30" s="320"/>
      <c r="N30" s="352" t="s">
        <v>303</v>
      </c>
      <c r="O30" s="353"/>
      <c r="P30" s="353"/>
      <c r="Q30" s="353"/>
      <c r="R30" s="353"/>
      <c r="S30" s="354"/>
    </row>
    <row r="31" spans="1:19" ht="15"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813</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t="s">
        <v>311</v>
      </c>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t="s">
        <v>814</v>
      </c>
      <c r="C39" s="316"/>
      <c r="D39" s="316"/>
      <c r="E39" s="316"/>
      <c r="F39" s="316"/>
      <c r="G39" s="316"/>
      <c r="H39" s="316"/>
      <c r="I39" s="316"/>
      <c r="J39" s="316"/>
      <c r="K39" s="316"/>
      <c r="L39" s="316"/>
      <c r="M39" s="317"/>
      <c r="N39" s="349" t="s">
        <v>320</v>
      </c>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t="s">
        <v>314</v>
      </c>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8"/>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8"/>
      <c r="B44" s="315" t="s">
        <v>815</v>
      </c>
      <c r="C44" s="316"/>
      <c r="D44" s="316"/>
      <c r="E44" s="316"/>
      <c r="F44" s="316"/>
      <c r="G44" s="316"/>
      <c r="H44" s="316"/>
      <c r="I44" s="316"/>
      <c r="J44" s="316"/>
      <c r="K44" s="316"/>
      <c r="L44" s="316"/>
      <c r="M44" s="317"/>
      <c r="N44" s="349" t="s">
        <v>314</v>
      </c>
      <c r="O44" s="350"/>
      <c r="P44" s="350"/>
      <c r="Q44" s="350"/>
      <c r="R44" s="350"/>
      <c r="S44" s="351"/>
    </row>
    <row r="45" spans="1:19" ht="15" customHeight="1" x14ac:dyDescent="0.25">
      <c r="A45" s="448"/>
      <c r="B45" s="318"/>
      <c r="C45" s="319"/>
      <c r="D45" s="319"/>
      <c r="E45" s="319"/>
      <c r="F45" s="319"/>
      <c r="G45" s="319"/>
      <c r="H45" s="319"/>
      <c r="I45" s="319"/>
      <c r="J45" s="319"/>
      <c r="K45" s="319"/>
      <c r="L45" s="319"/>
      <c r="M45" s="320"/>
      <c r="N45" s="352"/>
      <c r="O45" s="353"/>
      <c r="P45" s="353"/>
      <c r="Q45" s="353"/>
      <c r="R45" s="353"/>
      <c r="S45" s="354"/>
    </row>
    <row r="46" spans="1:19" ht="15" customHeight="1" x14ac:dyDescent="0.25">
      <c r="A46" s="448"/>
      <c r="B46" s="318"/>
      <c r="C46" s="319"/>
      <c r="D46" s="319"/>
      <c r="E46" s="319"/>
      <c r="F46" s="319"/>
      <c r="G46" s="319"/>
      <c r="H46" s="319"/>
      <c r="I46" s="319"/>
      <c r="J46" s="319"/>
      <c r="K46" s="319"/>
      <c r="L46" s="319"/>
      <c r="M46" s="320"/>
      <c r="N46" s="352"/>
      <c r="O46" s="353"/>
      <c r="P46" s="353"/>
      <c r="Q46" s="353"/>
      <c r="R46" s="353"/>
      <c r="S46" s="354"/>
    </row>
    <row r="47" spans="1:19" ht="15"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customHeight="1" x14ac:dyDescent="0.25">
      <c r="A49" s="448"/>
      <c r="B49" s="315" t="s">
        <v>816</v>
      </c>
      <c r="C49" s="316"/>
      <c r="D49" s="316"/>
      <c r="E49" s="316"/>
      <c r="F49" s="316"/>
      <c r="G49" s="316"/>
      <c r="H49" s="316"/>
      <c r="I49" s="316"/>
      <c r="J49" s="316"/>
      <c r="K49" s="316"/>
      <c r="L49" s="316"/>
      <c r="M49" s="317"/>
      <c r="N49" s="349" t="s">
        <v>314</v>
      </c>
      <c r="O49" s="350"/>
      <c r="P49" s="350"/>
      <c r="Q49" s="350"/>
      <c r="R49" s="350"/>
      <c r="S49" s="351"/>
    </row>
    <row r="50" spans="1:19" ht="15" customHeight="1" x14ac:dyDescent="0.25">
      <c r="A50" s="448"/>
      <c r="B50" s="318"/>
      <c r="C50" s="319"/>
      <c r="D50" s="319"/>
      <c r="E50" s="319"/>
      <c r="F50" s="319"/>
      <c r="G50" s="319"/>
      <c r="H50" s="319"/>
      <c r="I50" s="319"/>
      <c r="J50" s="319"/>
      <c r="K50" s="319"/>
      <c r="L50" s="319"/>
      <c r="M50" s="320"/>
      <c r="N50" s="352"/>
      <c r="O50" s="353"/>
      <c r="P50" s="353"/>
      <c r="Q50" s="353"/>
      <c r="R50" s="353"/>
      <c r="S50" s="354"/>
    </row>
    <row r="51" spans="1:19" ht="15"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45" t="s">
        <v>118</v>
      </c>
      <c r="B54" s="318" t="s">
        <v>817</v>
      </c>
      <c r="C54" s="319"/>
      <c r="D54" s="319"/>
      <c r="E54" s="319"/>
      <c r="F54" s="319"/>
      <c r="G54" s="319"/>
      <c r="H54" s="319"/>
      <c r="I54" s="319"/>
      <c r="J54" s="319"/>
      <c r="K54" s="319"/>
      <c r="L54" s="319"/>
      <c r="M54" s="320"/>
      <c r="N54" s="355" t="s">
        <v>324</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818</v>
      </c>
      <c r="C59" s="316"/>
      <c r="D59" s="316"/>
      <c r="E59" s="316"/>
      <c r="F59" s="316"/>
      <c r="G59" s="316"/>
      <c r="H59" s="316"/>
      <c r="I59" s="316"/>
      <c r="J59" s="316"/>
      <c r="K59" s="316"/>
      <c r="L59" s="316"/>
      <c r="M59" s="317"/>
      <c r="N59" s="349" t="s">
        <v>329</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328</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t="s">
        <v>326</v>
      </c>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t="s">
        <v>324</v>
      </c>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819</v>
      </c>
      <c r="C64" s="316"/>
      <c r="D64" s="316"/>
      <c r="E64" s="316"/>
      <c r="F64" s="316"/>
      <c r="G64" s="316"/>
      <c r="H64" s="316"/>
      <c r="I64" s="316"/>
      <c r="J64" s="316"/>
      <c r="K64" s="316"/>
      <c r="L64" s="316"/>
      <c r="M64" s="317"/>
      <c r="N64" s="349" t="s">
        <v>322</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t="s">
        <v>329</v>
      </c>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customHeight="1" thickBot="1" x14ac:dyDescent="0.3">
      <c r="A68" s="446"/>
      <c r="B68" s="384"/>
      <c r="C68" s="385"/>
      <c r="D68" s="385"/>
      <c r="E68" s="385"/>
      <c r="F68" s="385"/>
      <c r="G68" s="385"/>
      <c r="H68" s="385"/>
      <c r="I68" s="385"/>
      <c r="J68" s="385"/>
      <c r="K68" s="385"/>
      <c r="L68" s="385"/>
      <c r="M68" s="386"/>
      <c r="N68" s="358"/>
      <c r="O68" s="359"/>
      <c r="P68" s="359"/>
      <c r="Q68" s="359"/>
      <c r="R68" s="359"/>
      <c r="S68" s="360"/>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E1_LST!G60</f>
        <v>30</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30</v>
      </c>
      <c r="H72" s="331"/>
      <c r="I72" s="332"/>
      <c r="J72" s="367"/>
      <c r="K72" s="337"/>
      <c r="L72" s="312" t="s">
        <v>161</v>
      </c>
      <c r="M72" s="313"/>
      <c r="N72" s="313"/>
      <c r="O72" s="313"/>
      <c r="P72" s="313"/>
      <c r="Q72" s="313"/>
      <c r="R72" s="313"/>
      <c r="S72" s="314"/>
    </row>
    <row r="73" spans="1:19" ht="15" customHeight="1" x14ac:dyDescent="0.25">
      <c r="A73" s="339"/>
      <c r="B73" s="346" t="s">
        <v>124</v>
      </c>
      <c r="C73" s="347"/>
      <c r="D73" s="347"/>
      <c r="E73" s="347"/>
      <c r="F73" s="348"/>
      <c r="G73" s="327">
        <v>28</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t="s">
        <v>158</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165</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174</v>
      </c>
      <c r="M83" s="313"/>
      <c r="N83" s="313"/>
      <c r="O83" s="313"/>
      <c r="P83" s="313"/>
      <c r="Q83" s="313"/>
      <c r="R83" s="313"/>
      <c r="S83" s="314"/>
    </row>
    <row r="84" spans="1:19" ht="15" customHeight="1" x14ac:dyDescent="0.25">
      <c r="A84" s="339"/>
      <c r="B84" s="305" t="s">
        <v>136</v>
      </c>
      <c r="C84" s="306"/>
      <c r="D84" s="306"/>
      <c r="E84" s="306"/>
      <c r="F84" s="307"/>
      <c r="G84" s="343">
        <f>E1_LST!H60</f>
        <v>95</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125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E1_LST!E60</f>
        <v>zaliczenie</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152</v>
      </c>
      <c r="C90" s="408"/>
      <c r="D90" s="408"/>
      <c r="E90" s="409"/>
      <c r="F90" s="410">
        <v>40</v>
      </c>
      <c r="G90" s="411"/>
      <c r="H90" s="411"/>
      <c r="I90" s="412"/>
      <c r="J90" s="431"/>
      <c r="K90" s="438"/>
      <c r="L90" s="324" t="s">
        <v>293</v>
      </c>
      <c r="M90" s="325"/>
      <c r="N90" s="325"/>
      <c r="O90" s="325"/>
      <c r="P90" s="325"/>
      <c r="Q90" s="325"/>
      <c r="R90" s="325"/>
      <c r="S90" s="326"/>
    </row>
    <row r="91" spans="1:19" ht="15" customHeight="1" x14ac:dyDescent="0.25">
      <c r="A91" s="427"/>
      <c r="B91" s="407" t="s">
        <v>149</v>
      </c>
      <c r="C91" s="408"/>
      <c r="D91" s="408"/>
      <c r="E91" s="409"/>
      <c r="F91" s="410">
        <v>40</v>
      </c>
      <c r="G91" s="411"/>
      <c r="H91" s="411"/>
      <c r="I91" s="412"/>
      <c r="J91" s="431"/>
      <c r="K91" s="438"/>
      <c r="L91" s="324" t="s">
        <v>143</v>
      </c>
      <c r="M91" s="325"/>
      <c r="N91" s="325"/>
      <c r="O91" s="325"/>
      <c r="P91" s="325"/>
      <c r="Q91" s="325"/>
      <c r="R91" s="325"/>
      <c r="S91" s="326"/>
    </row>
    <row r="92" spans="1:19" ht="15" customHeight="1" x14ac:dyDescent="0.25">
      <c r="A92" s="427"/>
      <c r="B92" s="407" t="s">
        <v>179</v>
      </c>
      <c r="C92" s="408"/>
      <c r="D92" s="408"/>
      <c r="E92" s="409"/>
      <c r="F92" s="410">
        <v>20</v>
      </c>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189.75" customHeight="1" x14ac:dyDescent="0.25">
      <c r="A98" s="420"/>
      <c r="B98" s="390" t="s">
        <v>820</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60" customHeight="1" x14ac:dyDescent="0.25">
      <c r="A100" s="420"/>
      <c r="B100" s="390" t="s">
        <v>872</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39.950000000000003" customHeight="1" x14ac:dyDescent="0.25">
      <c r="A102" s="420"/>
      <c r="B102" s="390" t="s">
        <v>821</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g+5Elpa27vNXXAl0W2/FDKri5L+5AYozVfENccUv5J4NZatcxGCGcG73xNQWP//VVAV0IMT2BgxjZJ2k/5yZrg==" saltValue="aqpqFue53BzI4lajlhMqww==" spinCount="100000" sheet="1" objects="1" scenarios="1"/>
  <customSheetViews>
    <customSheetView guid="{2B25EEF0-7897-445A-813D-5229DF00C686}" scale="85" fitToPage="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4" orientation="portrait" r:id="rId1"/>
      <headerFooter>
        <oddHeader>&amp;C&amp;"Century Gothic,Pogrubiony"&amp;12&amp;K05-048KARTA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C00-000000000000}">
      <formula1>ZAL</formula1>
    </dataValidation>
    <dataValidation type="list" allowBlank="1" showInputMessage="1" showErrorMessage="1" sqref="L7" xr:uid="{00000000-0002-0000-2C00-000001000000}">
      <formula1>STATUS</formula1>
    </dataValidation>
    <dataValidation type="list" allowBlank="1" showInputMessage="1" showErrorMessage="1" sqref="L72:L79" xr:uid="{00000000-0002-0000-2C00-000002000000}">
      <formula1>METODY</formula1>
    </dataValidation>
    <dataValidation type="list" allowBlank="1" showInputMessage="1" showErrorMessage="1" sqref="L81:L85" xr:uid="{00000000-0002-0000-2C00-000003000000}">
      <formula1>PRAC_STUD</formula1>
    </dataValidation>
    <dataValidation type="list" allowBlank="1" showInputMessage="1" showErrorMessage="1" sqref="N54:S68" xr:uid="{A9B73D4F-021B-479C-975D-20BE37A8AE07}">
      <formula1>KEK_E1</formula1>
    </dataValidation>
    <dataValidation type="list" allowBlank="1" showInputMessage="1" showErrorMessage="1" sqref="N34:S53" xr:uid="{32A9E916-A6A6-4C78-BBE2-715822913D58}">
      <formula1>KEU_E1</formula1>
    </dataValidation>
    <dataValidation type="list" allowBlank="1" showInputMessage="1" showErrorMessage="1" sqref="N14:S33" xr:uid="{0E5F1992-03AD-4385-99DB-863A6516C9DF}">
      <formula1>KEW_E1</formula1>
    </dataValidation>
  </dataValidations>
  <hyperlinks>
    <hyperlink ref="O13" r:id="rId2" xr:uid="{493CB370-9448-408C-BB0B-0CB0404174F4}"/>
  </hyperlinks>
  <printOptions horizontalCentered="1"/>
  <pageMargins left="0.31496062992125984" right="0.31496062992125984" top="0.55118110236220474" bottom="0.15748031496062992" header="0.31496062992125984" footer="0.31496062992125984"/>
  <pageSetup paperSize="9" scale="44" orientation="portrait" r:id="rId3"/>
  <headerFooter>
    <oddHeader>&amp;C&amp;"Century Gothic,Pogrubiony"&amp;12&amp;K05-048KARTA KURSU&amp;R&amp;G</oddHeader>
  </headerFooter>
  <rowBreaks count="1" manualBreakCount="1">
    <brk id="68" max="16383" man="1"/>
  </rowBreaks>
  <drawing r:id="rId4"/>
  <legacyDrawingHF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usz47">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E1_LST!B59</f>
        <v>Moduł E1/11</v>
      </c>
      <c r="B3" s="374"/>
      <c r="C3" s="374"/>
      <c r="D3" s="378" t="str">
        <f>E1_LST!C59</f>
        <v>Moduł specjalnościowy (2) LOGISTYKA-SPEDYCJA-TRANSPORT</v>
      </c>
      <c r="E3" s="379"/>
      <c r="F3" s="379"/>
      <c r="G3" s="379"/>
      <c r="H3" s="379"/>
      <c r="I3" s="380"/>
      <c r="J3" s="2"/>
      <c r="K3" s="2"/>
      <c r="L3" s="3"/>
      <c r="M3" s="3"/>
      <c r="N3" s="3"/>
      <c r="O3" s="3"/>
      <c r="P3" s="3"/>
      <c r="Q3" s="3"/>
      <c r="R3" s="3"/>
    </row>
    <row r="4" spans="1:19" ht="18.75" thickBot="1" x14ac:dyDescent="0.3">
      <c r="A4" s="440" t="s">
        <v>110</v>
      </c>
      <c r="B4" s="440"/>
      <c r="C4" s="440"/>
      <c r="D4" s="375" t="str">
        <f>E1_LST!B61</f>
        <v>Kurs 11.2.</v>
      </c>
      <c r="E4" s="376"/>
      <c r="F4" s="376"/>
      <c r="G4" s="376"/>
      <c r="H4" s="376"/>
      <c r="I4" s="377"/>
      <c r="J4" s="2"/>
      <c r="K4" s="2"/>
      <c r="L4" s="3"/>
      <c r="M4" s="3"/>
      <c r="N4" s="3"/>
      <c r="O4" s="3"/>
      <c r="P4" s="3"/>
      <c r="Q4" s="3"/>
      <c r="R4" s="3"/>
    </row>
    <row r="5" spans="1:19" ht="23.25" thickBot="1" x14ac:dyDescent="0.3">
      <c r="A5" s="441" t="s">
        <v>111</v>
      </c>
      <c r="B5" s="441"/>
      <c r="C5" s="441"/>
      <c r="D5" s="442" t="str">
        <f>E1_LST!C61</f>
        <v>Logistyka międzynarodowa</v>
      </c>
      <c r="E5" s="442"/>
      <c r="F5" s="442"/>
      <c r="G5" s="442"/>
      <c r="H5" s="442"/>
      <c r="I5" s="442"/>
      <c r="J5" s="442"/>
      <c r="K5" s="442"/>
      <c r="L5" s="443" t="s">
        <v>94</v>
      </c>
      <c r="M5" s="443"/>
      <c r="N5" s="43">
        <f>E1_LST!D61</f>
        <v>4</v>
      </c>
      <c r="O5" s="443" t="s">
        <v>95</v>
      </c>
      <c r="P5" s="443"/>
      <c r="Q5" s="444" t="str">
        <f>E1_LST!F59</f>
        <v>dr M. Lazarek-Janowska</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(11)'!G6</f>
        <v>III</v>
      </c>
      <c r="H7" s="182" t="s">
        <v>99</v>
      </c>
      <c r="I7" s="39">
        <f>'M (11)'!I6</f>
        <v>5</v>
      </c>
      <c r="J7" s="280" t="s">
        <v>384</v>
      </c>
      <c r="K7" s="281"/>
      <c r="L7" s="382" t="s">
        <v>100</v>
      </c>
      <c r="M7" s="383"/>
      <c r="N7" s="6" t="s">
        <v>101</v>
      </c>
      <c r="O7" s="452" t="s">
        <v>102</v>
      </c>
      <c r="P7" s="452"/>
      <c r="Q7" s="453" t="s">
        <v>103</v>
      </c>
      <c r="R7" s="453"/>
      <c r="S7" s="44">
        <f>E1_LST!G61</f>
        <v>26</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822</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823</v>
      </c>
      <c r="C19" s="316"/>
      <c r="D19" s="316"/>
      <c r="E19" s="316"/>
      <c r="F19" s="316"/>
      <c r="G19" s="316"/>
      <c r="H19" s="316"/>
      <c r="I19" s="316"/>
      <c r="J19" s="316"/>
      <c r="K19" s="316"/>
      <c r="L19" s="316"/>
      <c r="M19" s="317"/>
      <c r="N19" s="349" t="s">
        <v>303</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hidden="1"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hidden="1"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824</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t="s">
        <v>309</v>
      </c>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t="s">
        <v>825</v>
      </c>
      <c r="C39" s="316"/>
      <c r="D39" s="316"/>
      <c r="E39" s="316"/>
      <c r="F39" s="316"/>
      <c r="G39" s="316"/>
      <c r="H39" s="316"/>
      <c r="I39" s="316"/>
      <c r="J39" s="316"/>
      <c r="K39" s="316"/>
      <c r="L39" s="316"/>
      <c r="M39" s="317"/>
      <c r="N39" s="349" t="s">
        <v>310</v>
      </c>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t="s">
        <v>313</v>
      </c>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thickBot="1" x14ac:dyDescent="0.3">
      <c r="A43" s="448"/>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8"/>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8"/>
      <c r="B45" s="318"/>
      <c r="C45" s="319"/>
      <c r="D45" s="319"/>
      <c r="E45" s="319"/>
      <c r="F45" s="319"/>
      <c r="G45" s="319"/>
      <c r="H45" s="319"/>
      <c r="I45" s="319"/>
      <c r="J45" s="319"/>
      <c r="K45" s="319"/>
      <c r="L45" s="319"/>
      <c r="M45" s="320"/>
      <c r="N45" s="352"/>
      <c r="O45" s="353"/>
      <c r="P45" s="353"/>
      <c r="Q45" s="353"/>
      <c r="R45" s="353"/>
      <c r="S45" s="354"/>
    </row>
    <row r="46" spans="1:19" ht="15" hidden="1" customHeight="1" x14ac:dyDescent="0.25">
      <c r="A46" s="448"/>
      <c r="B46" s="318"/>
      <c r="C46" s="319"/>
      <c r="D46" s="319"/>
      <c r="E46" s="319"/>
      <c r="F46" s="319"/>
      <c r="G46" s="319"/>
      <c r="H46" s="319"/>
      <c r="I46" s="319"/>
      <c r="J46" s="319"/>
      <c r="K46" s="319"/>
      <c r="L46" s="319"/>
      <c r="M46" s="320"/>
      <c r="N46" s="352"/>
      <c r="O46" s="353"/>
      <c r="P46" s="353"/>
      <c r="Q46" s="353"/>
      <c r="R46" s="353"/>
      <c r="S46" s="354"/>
    </row>
    <row r="47" spans="1:19" ht="15" hidden="1"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hidden="1"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8"/>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8"/>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4" t="s">
        <v>462</v>
      </c>
      <c r="B54" s="387" t="s">
        <v>826</v>
      </c>
      <c r="C54" s="388"/>
      <c r="D54" s="388"/>
      <c r="E54" s="388"/>
      <c r="F54" s="388"/>
      <c r="G54" s="388"/>
      <c r="H54" s="388"/>
      <c r="I54" s="388"/>
      <c r="J54" s="388"/>
      <c r="K54" s="388"/>
      <c r="L54" s="388"/>
      <c r="M54" s="389"/>
      <c r="N54" s="355" t="s">
        <v>322</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324</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827</v>
      </c>
      <c r="C59" s="316"/>
      <c r="D59" s="316"/>
      <c r="E59" s="316"/>
      <c r="F59" s="316"/>
      <c r="G59" s="316"/>
      <c r="H59" s="316"/>
      <c r="I59" s="316"/>
      <c r="J59" s="316"/>
      <c r="K59" s="316"/>
      <c r="L59" s="316"/>
      <c r="M59" s="317"/>
      <c r="N59" s="349" t="s">
        <v>329</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325</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thickBot="1" x14ac:dyDescent="0.3">
      <c r="A68" s="446"/>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E1_LST!G61</f>
        <v>26</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26</v>
      </c>
      <c r="H72" s="331"/>
      <c r="I72" s="332"/>
      <c r="J72" s="367"/>
      <c r="K72" s="337"/>
      <c r="L72" s="312" t="s">
        <v>161</v>
      </c>
      <c r="M72" s="313"/>
      <c r="N72" s="313"/>
      <c r="O72" s="313"/>
      <c r="P72" s="313"/>
      <c r="Q72" s="313"/>
      <c r="R72" s="313"/>
      <c r="S72" s="314"/>
    </row>
    <row r="73" spans="1:19" ht="15" customHeight="1" x14ac:dyDescent="0.25">
      <c r="A73" s="339"/>
      <c r="B73" s="346" t="s">
        <v>124</v>
      </c>
      <c r="C73" s="347"/>
      <c r="D73" s="347"/>
      <c r="E73" s="347"/>
      <c r="F73" s="348"/>
      <c r="G73" s="327">
        <v>24</v>
      </c>
      <c r="H73" s="328"/>
      <c r="I73" s="329"/>
      <c r="J73" s="367"/>
      <c r="K73" s="337"/>
      <c r="L73" s="312" t="s">
        <v>158</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t="s">
        <v>178</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151</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154</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c r="M83" s="313"/>
      <c r="N83" s="313"/>
      <c r="O83" s="313"/>
      <c r="P83" s="313"/>
      <c r="Q83" s="313"/>
      <c r="R83" s="313"/>
      <c r="S83" s="314"/>
    </row>
    <row r="84" spans="1:19" ht="15" customHeight="1" x14ac:dyDescent="0.25">
      <c r="A84" s="339"/>
      <c r="B84" s="305" t="s">
        <v>136</v>
      </c>
      <c r="C84" s="306"/>
      <c r="D84" s="306"/>
      <c r="E84" s="306"/>
      <c r="F84" s="307"/>
      <c r="G84" s="343">
        <f>E1_LST!H61</f>
        <v>74</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100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E1_LST!E61</f>
        <v>zaliczenie</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176</v>
      </c>
      <c r="C90" s="408"/>
      <c r="D90" s="408"/>
      <c r="E90" s="409"/>
      <c r="F90" s="410">
        <v>30</v>
      </c>
      <c r="G90" s="411"/>
      <c r="H90" s="411"/>
      <c r="I90" s="412"/>
      <c r="J90" s="431"/>
      <c r="K90" s="438"/>
      <c r="L90" s="324" t="s">
        <v>293</v>
      </c>
      <c r="M90" s="325"/>
      <c r="N90" s="325"/>
      <c r="O90" s="325"/>
      <c r="P90" s="325"/>
      <c r="Q90" s="325"/>
      <c r="R90" s="325"/>
      <c r="S90" s="326"/>
    </row>
    <row r="91" spans="1:19" ht="15" customHeight="1" x14ac:dyDescent="0.25">
      <c r="A91" s="427"/>
      <c r="B91" s="407" t="s">
        <v>149</v>
      </c>
      <c r="C91" s="408"/>
      <c r="D91" s="408"/>
      <c r="E91" s="409"/>
      <c r="F91" s="410">
        <v>40</v>
      </c>
      <c r="G91" s="411"/>
      <c r="H91" s="411"/>
      <c r="I91" s="412"/>
      <c r="J91" s="431"/>
      <c r="K91" s="438"/>
      <c r="L91" s="324" t="s">
        <v>143</v>
      </c>
      <c r="M91" s="325"/>
      <c r="N91" s="325"/>
      <c r="O91" s="325"/>
      <c r="P91" s="325"/>
      <c r="Q91" s="325"/>
      <c r="R91" s="325"/>
      <c r="S91" s="326"/>
    </row>
    <row r="92" spans="1:19" ht="15" customHeight="1" x14ac:dyDescent="0.25">
      <c r="A92" s="427"/>
      <c r="B92" s="407" t="s">
        <v>179</v>
      </c>
      <c r="C92" s="408"/>
      <c r="D92" s="408"/>
      <c r="E92" s="409"/>
      <c r="F92" s="410">
        <v>30</v>
      </c>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165.75" customHeight="1" x14ac:dyDescent="0.25">
      <c r="A98" s="420"/>
      <c r="B98" s="390" t="s">
        <v>828</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60" customHeight="1" x14ac:dyDescent="0.25">
      <c r="A100" s="420"/>
      <c r="B100" s="390" t="s">
        <v>829</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60" customHeight="1" x14ac:dyDescent="0.25">
      <c r="A102" s="420"/>
      <c r="B102" s="390" t="s">
        <v>830</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PGHnN8uTx3pXVsNGp70QKaCQKHXVdWcm0hhSggBW1FlyErz84qkJKEISZkIoN+myq3TTZL7Ttb13sN5RXchDvQ==" saltValue="Aop07lcNcviBmRep+0mgyA==" spinCount="100000" sheet="1" objects="1" scenarios="1"/>
  <customSheetViews>
    <customSheetView guid="{2B25EEF0-7897-445A-813D-5229DF00C686}" scale="85" fitToPage="1" hiddenRows="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Gothic,Pogrubiony"&amp;12&amp;K05-048KARTA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2D00-000000000000}">
      <formula1>PRAC_STUD</formula1>
    </dataValidation>
    <dataValidation type="list" allowBlank="1" showInputMessage="1" showErrorMessage="1" sqref="L72:L79" xr:uid="{00000000-0002-0000-2D00-000001000000}">
      <formula1>METODY</formula1>
    </dataValidation>
    <dataValidation type="list" allowBlank="1" showInputMessage="1" showErrorMessage="1" sqref="L7" xr:uid="{00000000-0002-0000-2D00-000002000000}">
      <formula1>STATUS</formula1>
    </dataValidation>
    <dataValidation type="list" allowBlank="1" showInputMessage="1" showErrorMessage="1" sqref="B90:E94" xr:uid="{00000000-0002-0000-2D00-000003000000}">
      <formula1>ZAL</formula1>
    </dataValidation>
    <dataValidation type="list" allowBlank="1" showInputMessage="1" showErrorMessage="1" sqref="N54:S68" xr:uid="{00000000-0002-0000-2D00-000004000000}">
      <formula1>KEK_E1</formula1>
    </dataValidation>
    <dataValidation type="list" allowBlank="1" showInputMessage="1" showErrorMessage="1" sqref="N34:S53" xr:uid="{00000000-0002-0000-2D00-000005000000}">
      <formula1>KEU_E1</formula1>
    </dataValidation>
    <dataValidation type="list" allowBlank="1" showInputMessage="1" showErrorMessage="1" sqref="N14:S33" xr:uid="{00000000-0002-0000-2D00-000006000000}">
      <formula1>KEW_E1</formula1>
    </dataValidation>
  </dataValidations>
  <hyperlinks>
    <hyperlink ref="O13" r:id="rId2" xr:uid="{F17B1995-0CD9-4560-8269-9E2D709536A2}"/>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Gothic,Pogrubiony"&amp;12&amp;K05-048KARTA KURSU&amp;R&amp;G</oddHeader>
  </headerFooter>
  <rowBreaks count="1" manualBreakCount="1">
    <brk id="68" max="16383" man="1"/>
  </rowBreaks>
  <drawing r:id="rId4"/>
  <legacyDrawingHF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Arkusz48">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E1_LST!B59</f>
        <v>Moduł E1/11</v>
      </c>
      <c r="B3" s="374"/>
      <c r="C3" s="374"/>
      <c r="D3" s="378" t="str">
        <f>E1_LST!C59</f>
        <v>Moduł specjalnościowy (2) LOGISTYKA-SPEDYCJA-TRANSPORT</v>
      </c>
      <c r="E3" s="379"/>
      <c r="F3" s="379"/>
      <c r="G3" s="379"/>
      <c r="H3" s="379"/>
      <c r="I3" s="380"/>
      <c r="J3" s="2"/>
      <c r="K3" s="2"/>
      <c r="L3" s="3"/>
      <c r="M3" s="3"/>
      <c r="N3" s="3"/>
      <c r="O3" s="3"/>
      <c r="P3" s="3"/>
      <c r="Q3" s="3"/>
      <c r="R3" s="3"/>
    </row>
    <row r="4" spans="1:19" ht="18.75" thickBot="1" x14ac:dyDescent="0.3">
      <c r="A4" s="440" t="s">
        <v>110</v>
      </c>
      <c r="B4" s="440"/>
      <c r="C4" s="440"/>
      <c r="D4" s="375" t="str">
        <f>E1_LST!B62</f>
        <v>Kurs 11.3.</v>
      </c>
      <c r="E4" s="376"/>
      <c r="F4" s="376"/>
      <c r="G4" s="376"/>
      <c r="H4" s="376"/>
      <c r="I4" s="377"/>
      <c r="J4" s="2"/>
      <c r="K4" s="2"/>
      <c r="L4" s="3"/>
      <c r="M4" s="3"/>
      <c r="N4" s="3"/>
      <c r="O4" s="3"/>
      <c r="P4" s="3"/>
      <c r="Q4" s="3"/>
      <c r="R4" s="3"/>
    </row>
    <row r="5" spans="1:19" ht="23.25" thickBot="1" x14ac:dyDescent="0.3">
      <c r="A5" s="441" t="s">
        <v>111</v>
      </c>
      <c r="B5" s="441"/>
      <c r="C5" s="441"/>
      <c r="D5" s="442" t="str">
        <f>E1_LST!C62</f>
        <v>Infrastruktura logistyczna i gospodarka magazynowa</v>
      </c>
      <c r="E5" s="442"/>
      <c r="F5" s="442"/>
      <c r="G5" s="442"/>
      <c r="H5" s="442"/>
      <c r="I5" s="442"/>
      <c r="J5" s="442"/>
      <c r="K5" s="442"/>
      <c r="L5" s="443" t="s">
        <v>94</v>
      </c>
      <c r="M5" s="443"/>
      <c r="N5" s="43">
        <f>E1_LST!D62</f>
        <v>5</v>
      </c>
      <c r="O5" s="443" t="s">
        <v>95</v>
      </c>
      <c r="P5" s="443"/>
      <c r="Q5" s="444" t="str">
        <f>E1_LST!F59</f>
        <v>dr M. Lazarek-Janowska</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(11)'!G6</f>
        <v>III</v>
      </c>
      <c r="H7" s="182" t="s">
        <v>99</v>
      </c>
      <c r="I7" s="39">
        <f>'M (11)'!I6</f>
        <v>5</v>
      </c>
      <c r="J7" s="280" t="s">
        <v>384</v>
      </c>
      <c r="K7" s="281"/>
      <c r="L7" s="382" t="s">
        <v>100</v>
      </c>
      <c r="M7" s="383"/>
      <c r="N7" s="6" t="s">
        <v>101</v>
      </c>
      <c r="O7" s="452" t="s">
        <v>102</v>
      </c>
      <c r="P7" s="452"/>
      <c r="Q7" s="453" t="s">
        <v>103</v>
      </c>
      <c r="R7" s="453"/>
      <c r="S7" s="44">
        <f>E1_LST!G62</f>
        <v>30</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831</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303</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832</v>
      </c>
      <c r="C19" s="316"/>
      <c r="D19" s="316"/>
      <c r="E19" s="316"/>
      <c r="F19" s="316"/>
      <c r="G19" s="316"/>
      <c r="H19" s="316"/>
      <c r="I19" s="316"/>
      <c r="J19" s="316"/>
      <c r="K19" s="316"/>
      <c r="L19" s="316"/>
      <c r="M19" s="317"/>
      <c r="N19" s="349" t="s">
        <v>295</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hidden="1"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hidden="1"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833</v>
      </c>
      <c r="C34" s="388"/>
      <c r="D34" s="388"/>
      <c r="E34" s="388"/>
      <c r="F34" s="388"/>
      <c r="G34" s="388"/>
      <c r="H34" s="388"/>
      <c r="I34" s="388"/>
      <c r="J34" s="388"/>
      <c r="K34" s="388"/>
      <c r="L34" s="388"/>
      <c r="M34" s="389"/>
      <c r="N34" s="355" t="s">
        <v>314</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t="s">
        <v>834</v>
      </c>
      <c r="C39" s="316"/>
      <c r="D39" s="316"/>
      <c r="E39" s="316"/>
      <c r="F39" s="316"/>
      <c r="G39" s="316"/>
      <c r="H39" s="316"/>
      <c r="I39" s="316"/>
      <c r="J39" s="316"/>
      <c r="K39" s="316"/>
      <c r="L39" s="316"/>
      <c r="M39" s="317"/>
      <c r="N39" s="349" t="s">
        <v>309</v>
      </c>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t="s">
        <v>314</v>
      </c>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thickBot="1" x14ac:dyDescent="0.3">
      <c r="A43" s="448"/>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8"/>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8"/>
      <c r="B45" s="318"/>
      <c r="C45" s="319"/>
      <c r="D45" s="319"/>
      <c r="E45" s="319"/>
      <c r="F45" s="319"/>
      <c r="G45" s="319"/>
      <c r="H45" s="319"/>
      <c r="I45" s="319"/>
      <c r="J45" s="319"/>
      <c r="K45" s="319"/>
      <c r="L45" s="319"/>
      <c r="M45" s="320"/>
      <c r="N45" s="352"/>
      <c r="O45" s="353"/>
      <c r="P45" s="353"/>
      <c r="Q45" s="353"/>
      <c r="R45" s="353"/>
      <c r="S45" s="354"/>
    </row>
    <row r="46" spans="1:19" ht="15" hidden="1" customHeight="1" x14ac:dyDescent="0.25">
      <c r="A46" s="448"/>
      <c r="B46" s="318"/>
      <c r="C46" s="319"/>
      <c r="D46" s="319"/>
      <c r="E46" s="319"/>
      <c r="F46" s="319"/>
      <c r="G46" s="319"/>
      <c r="H46" s="319"/>
      <c r="I46" s="319"/>
      <c r="J46" s="319"/>
      <c r="K46" s="319"/>
      <c r="L46" s="319"/>
      <c r="M46" s="320"/>
      <c r="N46" s="352"/>
      <c r="O46" s="353"/>
      <c r="P46" s="353"/>
      <c r="Q46" s="353"/>
      <c r="R46" s="353"/>
      <c r="S46" s="354"/>
    </row>
    <row r="47" spans="1:19" ht="15" hidden="1"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hidden="1"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8"/>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8"/>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4" t="s">
        <v>462</v>
      </c>
      <c r="B54" s="387" t="s">
        <v>835</v>
      </c>
      <c r="C54" s="388"/>
      <c r="D54" s="388"/>
      <c r="E54" s="388"/>
      <c r="F54" s="388"/>
      <c r="G54" s="388"/>
      <c r="H54" s="388"/>
      <c r="I54" s="388"/>
      <c r="J54" s="388"/>
      <c r="K54" s="388"/>
      <c r="L54" s="388"/>
      <c r="M54" s="389"/>
      <c r="N54" s="355" t="s">
        <v>325</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329</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c r="C59" s="316"/>
      <c r="D59" s="316"/>
      <c r="E59" s="316"/>
      <c r="F59" s="316"/>
      <c r="G59" s="316"/>
      <c r="H59" s="316"/>
      <c r="I59" s="316"/>
      <c r="J59" s="316"/>
      <c r="K59" s="316"/>
      <c r="L59" s="316"/>
      <c r="M59" s="317"/>
      <c r="N59" s="349"/>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thickBot="1" x14ac:dyDescent="0.3">
      <c r="A68" s="446"/>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E1_LST!G62</f>
        <v>30</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30</v>
      </c>
      <c r="H72" s="331"/>
      <c r="I72" s="332"/>
      <c r="J72" s="367"/>
      <c r="K72" s="337"/>
      <c r="L72" s="312" t="s">
        <v>155</v>
      </c>
      <c r="M72" s="313"/>
      <c r="N72" s="313"/>
      <c r="O72" s="313"/>
      <c r="P72" s="313"/>
      <c r="Q72" s="313"/>
      <c r="R72" s="313"/>
      <c r="S72" s="314"/>
    </row>
    <row r="73" spans="1:19" ht="15" customHeight="1" x14ac:dyDescent="0.25">
      <c r="A73" s="339"/>
      <c r="B73" s="346" t="s">
        <v>124</v>
      </c>
      <c r="C73" s="347"/>
      <c r="D73" s="347"/>
      <c r="E73" s="347"/>
      <c r="F73" s="348"/>
      <c r="G73" s="327">
        <v>28</v>
      </c>
      <c r="H73" s="328"/>
      <c r="I73" s="329"/>
      <c r="J73" s="367"/>
      <c r="K73" s="337"/>
      <c r="L73" s="312" t="s">
        <v>161</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t="s">
        <v>165</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167</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345</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c r="M83" s="313"/>
      <c r="N83" s="313"/>
      <c r="O83" s="313"/>
      <c r="P83" s="313"/>
      <c r="Q83" s="313"/>
      <c r="R83" s="313"/>
      <c r="S83" s="314"/>
    </row>
    <row r="84" spans="1:19" ht="15" customHeight="1" x14ac:dyDescent="0.25">
      <c r="A84" s="339"/>
      <c r="B84" s="305" t="s">
        <v>136</v>
      </c>
      <c r="C84" s="306"/>
      <c r="D84" s="306"/>
      <c r="E84" s="306"/>
      <c r="F84" s="307"/>
      <c r="G84" s="343">
        <f>E1_LST!H62</f>
        <v>95</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125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E1_LST!E62</f>
        <v>zaliczenie</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176</v>
      </c>
      <c r="C90" s="408"/>
      <c r="D90" s="408"/>
      <c r="E90" s="409"/>
      <c r="F90" s="410">
        <v>50</v>
      </c>
      <c r="G90" s="411"/>
      <c r="H90" s="411"/>
      <c r="I90" s="412"/>
      <c r="J90" s="431"/>
      <c r="K90" s="438"/>
      <c r="L90" s="324" t="s">
        <v>293</v>
      </c>
      <c r="M90" s="325"/>
      <c r="N90" s="325"/>
      <c r="O90" s="325"/>
      <c r="P90" s="325"/>
      <c r="Q90" s="325"/>
      <c r="R90" s="325"/>
      <c r="S90" s="326"/>
    </row>
    <row r="91" spans="1:19" ht="15" customHeight="1" x14ac:dyDescent="0.25">
      <c r="A91" s="427"/>
      <c r="B91" s="407" t="s">
        <v>149</v>
      </c>
      <c r="C91" s="408"/>
      <c r="D91" s="408"/>
      <c r="E91" s="409"/>
      <c r="F91" s="410">
        <v>50</v>
      </c>
      <c r="G91" s="411"/>
      <c r="H91" s="411"/>
      <c r="I91" s="412"/>
      <c r="J91" s="431"/>
      <c r="K91" s="438"/>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92.25" customHeight="1" x14ac:dyDescent="0.25">
      <c r="A98" s="420"/>
      <c r="B98" s="390" t="s">
        <v>836</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39.950000000000003" customHeight="1" x14ac:dyDescent="0.25">
      <c r="A100" s="420"/>
      <c r="B100" s="390" t="s">
        <v>837</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60" customHeight="1" x14ac:dyDescent="0.25">
      <c r="A102" s="420"/>
      <c r="B102" s="390" t="s">
        <v>838</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b8qWQBpqdOUzrmVeM9Uxfm1i87VTry86F3VLiP/Rh0aGTJ/779U1FGvN37opWklzNlPkjSZg6IH7qv+asQJSDw==" saltValue="PST4h2hPjdaA2jlOgqYQGw==" spinCount="100000" sheet="1" objects="1" scenarios="1"/>
  <customSheetViews>
    <customSheetView guid="{2B25EEF0-7897-445A-813D-5229DF00C686}" scale="85" fitToPage="1" hiddenRows="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Gothic,Pogrubiony"&amp;12&amp;K05-048KARTA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E00-000000000000}">
      <formula1>ZAL</formula1>
    </dataValidation>
    <dataValidation type="list" allowBlank="1" showInputMessage="1" showErrorMessage="1" sqref="L7" xr:uid="{00000000-0002-0000-2E00-000001000000}">
      <formula1>STATUS</formula1>
    </dataValidation>
    <dataValidation type="list" allowBlank="1" showInputMessage="1" showErrorMessage="1" sqref="L72:L79" xr:uid="{00000000-0002-0000-2E00-000002000000}">
      <formula1>METODY</formula1>
    </dataValidation>
    <dataValidation type="list" allowBlank="1" showInputMessage="1" showErrorMessage="1" sqref="L81:L85" xr:uid="{00000000-0002-0000-2E00-000003000000}">
      <formula1>PRAC_STUD</formula1>
    </dataValidation>
    <dataValidation type="list" allowBlank="1" showInputMessage="1" showErrorMessage="1" sqref="N54:S68" xr:uid="{00000000-0002-0000-2E00-000004000000}">
      <formula1>KEK_E1</formula1>
    </dataValidation>
    <dataValidation type="list" allowBlank="1" showInputMessage="1" showErrorMessage="1" sqref="N34:S53" xr:uid="{00000000-0002-0000-2E00-000005000000}">
      <formula1>KEU_E1</formula1>
    </dataValidation>
    <dataValidation type="list" allowBlank="1" showInputMessage="1" showErrorMessage="1" sqref="N14:S33" xr:uid="{00000000-0002-0000-2E00-000006000000}">
      <formula1>KEW_E1</formula1>
    </dataValidation>
  </dataValidations>
  <hyperlinks>
    <hyperlink ref="O13" r:id="rId2" xr:uid="{BDBE3069-3FFF-42A4-9B35-10B95B89259A}"/>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Gothic,Pogrubiony"&amp;12&amp;K05-048KARTA KURSU&amp;R&amp;G</oddHeader>
  </headerFooter>
  <rowBreaks count="1" manualBreakCount="1">
    <brk id="68" max="16383" man="1"/>
  </rowBreaks>
  <drawing r:id="rId4"/>
  <legacyDrawingHF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usz49">
    <tabColor rgb="FFD5D5FF"/>
    <pageSetUpPr fitToPage="1"/>
  </sheetPr>
  <dimension ref="A1:S29"/>
  <sheetViews>
    <sheetView showGridLines="0" zoomScale="87" zoomScaleNormal="87" zoomScaleSheetLayoutView="50" workbookViewId="0">
      <selection sqref="A1:B1"/>
    </sheetView>
  </sheetViews>
  <sheetFormatPr defaultColWidth="8.7109375" defaultRowHeight="15" x14ac:dyDescent="0.25"/>
  <cols>
    <col min="1" max="1" width="16.7109375" style="143" customWidth="1"/>
    <col min="2" max="3" width="10.7109375" style="143" customWidth="1"/>
    <col min="4" max="5" width="20.7109375" style="143" customWidth="1"/>
    <col min="6" max="9" width="10.7109375" style="143" customWidth="1"/>
    <col min="10" max="10" width="20.7109375" style="143" customWidth="1"/>
    <col min="11" max="18" width="10.7109375" style="143" customWidth="1"/>
    <col min="19" max="16384" width="8.7109375" style="143"/>
  </cols>
  <sheetData>
    <row r="1" spans="1:19" ht="26.25" thickBot="1" x14ac:dyDescent="0.3">
      <c r="A1" s="300" t="str">
        <f>E1_LST!B2</f>
        <v>2020/2021</v>
      </c>
      <c r="B1" s="301"/>
      <c r="C1" s="34"/>
      <c r="D1" s="1"/>
    </row>
    <row r="2" spans="1:19" ht="10.15" customHeight="1" thickBot="1" x14ac:dyDescent="0.3"/>
    <row r="3" spans="1:19" ht="39" customHeight="1" thickBot="1" x14ac:dyDescent="0.3">
      <c r="A3" s="302" t="s">
        <v>92</v>
      </c>
      <c r="B3" s="303"/>
      <c r="C3" s="268" t="str">
        <f>E1_LST!B63</f>
        <v>Moduł E1/12</v>
      </c>
      <c r="D3" s="304"/>
      <c r="E3" s="304"/>
      <c r="F3" s="269"/>
      <c r="G3" s="2"/>
      <c r="H3" s="2"/>
      <c r="I3" s="2"/>
      <c r="J3" s="2"/>
      <c r="K3" s="2"/>
      <c r="L3" s="3"/>
      <c r="M3" s="3"/>
      <c r="N3" s="3"/>
      <c r="O3" s="3"/>
      <c r="P3" s="3"/>
      <c r="Q3" s="3"/>
    </row>
    <row r="4" spans="1:19" s="144" customFormat="1" ht="39.75" customHeight="1" thickBot="1" x14ac:dyDescent="0.3">
      <c r="A4" s="277" t="s">
        <v>93</v>
      </c>
      <c r="B4" s="277"/>
      <c r="C4" s="294" t="str">
        <f>E1_LST!C63</f>
        <v>Moduł aktywności praktycznej (1)</v>
      </c>
      <c r="D4" s="295"/>
      <c r="E4" s="295"/>
      <c r="F4" s="295"/>
      <c r="G4" s="295"/>
      <c r="H4" s="295"/>
      <c r="I4" s="295"/>
      <c r="J4" s="296"/>
      <c r="K4" s="299" t="s">
        <v>94</v>
      </c>
      <c r="L4" s="299"/>
      <c r="M4" s="183">
        <f>E1_LST!D63</f>
        <v>2</v>
      </c>
      <c r="N4" s="297" t="s">
        <v>95</v>
      </c>
      <c r="O4" s="298"/>
      <c r="P4" s="291" t="str">
        <f>E1_LST!F63</f>
        <v>dr R. Nowak-Lewandowska</v>
      </c>
      <c r="Q4" s="292"/>
      <c r="R4" s="293"/>
    </row>
    <row r="5" spans="1:19" s="146" customFormat="1" ht="10.15" customHeight="1" thickBot="1" x14ac:dyDescent="0.3">
      <c r="A5" s="276"/>
      <c r="B5" s="276"/>
      <c r="C5" s="276"/>
      <c r="D5" s="276"/>
      <c r="E5" s="276"/>
      <c r="F5" s="276"/>
      <c r="G5" s="276"/>
      <c r="H5" s="276"/>
      <c r="I5" s="276"/>
      <c r="J5" s="276"/>
      <c r="K5" s="276"/>
      <c r="L5" s="276"/>
      <c r="M5" s="276"/>
      <c r="N5" s="276"/>
      <c r="O5" s="276"/>
      <c r="P5" s="276"/>
      <c r="Q5" s="276"/>
      <c r="R5" s="276"/>
    </row>
    <row r="6" spans="1:19" s="144" customFormat="1" ht="43.35" customHeight="1" thickBot="1" x14ac:dyDescent="0.3">
      <c r="A6" s="277" t="s">
        <v>96</v>
      </c>
      <c r="B6" s="277"/>
      <c r="C6" s="268" t="str">
        <f>E1_LST!B3</f>
        <v>EKONOMIA</v>
      </c>
      <c r="D6" s="269"/>
      <c r="E6" s="5" t="str">
        <f>E1_LST!B4</f>
        <v>I stopnia</v>
      </c>
      <c r="F6" s="181" t="s">
        <v>97</v>
      </c>
      <c r="G6" s="39" t="s">
        <v>347</v>
      </c>
      <c r="H6" s="181" t="s">
        <v>99</v>
      </c>
      <c r="I6" s="39">
        <v>5</v>
      </c>
      <c r="J6" s="6" t="s">
        <v>291</v>
      </c>
      <c r="K6" s="278" t="s">
        <v>100</v>
      </c>
      <c r="L6" s="278"/>
      <c r="M6" s="279" t="s">
        <v>101</v>
      </c>
      <c r="N6" s="279"/>
      <c r="O6" s="183" t="s">
        <v>102</v>
      </c>
      <c r="P6" s="280" t="s">
        <v>103</v>
      </c>
      <c r="Q6" s="281"/>
      <c r="R6" s="183">
        <f>E1_LST!G63</f>
        <v>40</v>
      </c>
    </row>
    <row r="7" spans="1:19" ht="10.15" customHeight="1" thickBot="1" x14ac:dyDescent="0.3">
      <c r="B7" s="7"/>
      <c r="C7" s="7"/>
      <c r="D7" s="7"/>
      <c r="E7" s="7"/>
      <c r="F7" s="7"/>
      <c r="G7" s="7"/>
      <c r="H7" s="7"/>
      <c r="I7" s="7"/>
      <c r="J7" s="7"/>
      <c r="K7" s="7"/>
      <c r="L7" s="7"/>
      <c r="M7" s="8"/>
      <c r="N7" s="7"/>
      <c r="O7" s="7"/>
      <c r="P7" s="7"/>
      <c r="Q7" s="7"/>
    </row>
    <row r="8" spans="1:19" ht="15" customHeight="1" x14ac:dyDescent="0.25">
      <c r="A8" s="262"/>
      <c r="B8" s="263"/>
      <c r="C8" s="263"/>
      <c r="D8" s="263"/>
      <c r="E8" s="263"/>
      <c r="F8" s="263"/>
      <c r="G8" s="263"/>
      <c r="H8" s="263"/>
      <c r="I8" s="263"/>
      <c r="J8" s="263"/>
      <c r="K8" s="263"/>
      <c r="L8" s="263"/>
      <c r="M8" s="263"/>
      <c r="N8" s="263"/>
      <c r="O8" s="263"/>
      <c r="P8" s="263"/>
      <c r="Q8" s="263"/>
      <c r="R8" s="264"/>
      <c r="S8" s="144"/>
    </row>
    <row r="9" spans="1:19" ht="30" customHeight="1" x14ac:dyDescent="0.25">
      <c r="A9" s="265" t="s">
        <v>104</v>
      </c>
      <c r="B9" s="266"/>
      <c r="C9" s="266"/>
      <c r="D9" s="266"/>
      <c r="E9" s="266"/>
      <c r="F9" s="266"/>
      <c r="G9" s="266"/>
      <c r="H9" s="266"/>
      <c r="I9" s="266"/>
      <c r="J9" s="266"/>
      <c r="K9" s="266"/>
      <c r="L9" s="266"/>
      <c r="M9" s="266"/>
      <c r="N9" s="266"/>
      <c r="O9" s="266"/>
      <c r="P9" s="266"/>
      <c r="Q9" s="266"/>
      <c r="R9" s="267"/>
    </row>
    <row r="10" spans="1:19" ht="15" customHeight="1" x14ac:dyDescent="0.25">
      <c r="A10" s="282" t="s">
        <v>444</v>
      </c>
      <c r="B10" s="283"/>
      <c r="C10" s="283"/>
      <c r="D10" s="283"/>
      <c r="E10" s="283"/>
      <c r="F10" s="283"/>
      <c r="G10" s="283"/>
      <c r="H10" s="283"/>
      <c r="I10" s="283"/>
      <c r="J10" s="283"/>
      <c r="K10" s="283"/>
      <c r="L10" s="283"/>
      <c r="M10" s="283"/>
      <c r="N10" s="283"/>
      <c r="O10" s="283"/>
      <c r="P10" s="283"/>
      <c r="Q10" s="283"/>
      <c r="R10" s="284"/>
    </row>
    <row r="11" spans="1:19" ht="100.15" customHeight="1" thickBot="1" x14ac:dyDescent="0.3">
      <c r="A11" s="285" t="s">
        <v>421</v>
      </c>
      <c r="B11" s="286"/>
      <c r="C11" s="286"/>
      <c r="D11" s="286"/>
      <c r="E11" s="286"/>
      <c r="F11" s="286"/>
      <c r="G11" s="286"/>
      <c r="H11" s="286"/>
      <c r="I11" s="286"/>
      <c r="J11" s="286"/>
      <c r="K11" s="286"/>
      <c r="L11" s="286"/>
      <c r="M11" s="286"/>
      <c r="N11" s="286"/>
      <c r="O11" s="286"/>
      <c r="P11" s="286"/>
      <c r="Q11" s="286"/>
      <c r="R11" s="287"/>
    </row>
    <row r="12" spans="1:19" ht="10.15" customHeight="1" thickBot="1" x14ac:dyDescent="0.3">
      <c r="A12" s="248"/>
      <c r="B12" s="248"/>
      <c r="C12" s="248"/>
      <c r="D12" s="248"/>
      <c r="E12" s="248"/>
      <c r="F12" s="248"/>
      <c r="G12" s="248"/>
      <c r="H12" s="248"/>
      <c r="I12" s="248"/>
      <c r="J12" s="248"/>
      <c r="K12" s="248"/>
      <c r="L12" s="248"/>
      <c r="M12" s="248"/>
      <c r="N12" s="248"/>
      <c r="O12" s="248"/>
      <c r="P12" s="248"/>
      <c r="Q12" s="248"/>
      <c r="R12" s="248"/>
    </row>
    <row r="13" spans="1:19" ht="15" customHeight="1" x14ac:dyDescent="0.25">
      <c r="A13" s="178"/>
      <c r="B13" s="179"/>
      <c r="C13" s="179"/>
      <c r="D13" s="179"/>
      <c r="E13" s="179"/>
      <c r="F13" s="179"/>
      <c r="G13" s="179"/>
      <c r="H13" s="179"/>
      <c r="I13" s="179"/>
      <c r="J13" s="179"/>
      <c r="K13" s="179"/>
      <c r="L13" s="179"/>
      <c r="M13" s="179"/>
      <c r="N13" s="179"/>
      <c r="O13" s="179"/>
      <c r="P13" s="179"/>
      <c r="Q13" s="179"/>
      <c r="R13" s="180"/>
      <c r="S13" s="144"/>
    </row>
    <row r="14" spans="1:19" ht="30" customHeight="1" x14ac:dyDescent="0.25">
      <c r="A14" s="265" t="s">
        <v>106</v>
      </c>
      <c r="B14" s="266"/>
      <c r="C14" s="266"/>
      <c r="D14" s="266"/>
      <c r="E14" s="266"/>
      <c r="F14" s="266"/>
      <c r="G14" s="266"/>
      <c r="H14" s="266"/>
      <c r="I14" s="266"/>
      <c r="J14" s="266"/>
      <c r="K14" s="266"/>
      <c r="L14" s="266"/>
      <c r="M14" s="266"/>
      <c r="N14" s="266"/>
      <c r="O14" s="266"/>
      <c r="P14" s="266"/>
      <c r="Q14" s="266"/>
      <c r="R14" s="267"/>
    </row>
    <row r="15" spans="1:19" s="147" customFormat="1" ht="15" customHeight="1" x14ac:dyDescent="0.25">
      <c r="A15" s="256" t="s">
        <v>199</v>
      </c>
      <c r="B15" s="257"/>
      <c r="C15" s="257"/>
      <c r="D15" s="257"/>
      <c r="E15" s="257"/>
      <c r="F15" s="257"/>
      <c r="G15" s="257"/>
      <c r="H15" s="257"/>
      <c r="I15" s="257"/>
      <c r="J15" s="257"/>
      <c r="K15" s="257"/>
      <c r="L15" s="257"/>
      <c r="M15" s="257"/>
      <c r="N15" s="257"/>
      <c r="O15" s="257"/>
      <c r="P15" s="257"/>
      <c r="Q15" s="257"/>
      <c r="R15" s="258"/>
    </row>
    <row r="16" spans="1:19" ht="48.75" customHeight="1" thickBot="1" x14ac:dyDescent="0.3">
      <c r="A16" s="259" t="s">
        <v>422</v>
      </c>
      <c r="B16" s="260"/>
      <c r="C16" s="260"/>
      <c r="D16" s="260"/>
      <c r="E16" s="260"/>
      <c r="F16" s="260"/>
      <c r="G16" s="260"/>
      <c r="H16" s="260"/>
      <c r="I16" s="260"/>
      <c r="J16" s="260"/>
      <c r="K16" s="260"/>
      <c r="L16" s="260"/>
      <c r="M16" s="260"/>
      <c r="N16" s="260"/>
      <c r="O16" s="260"/>
      <c r="P16" s="260"/>
      <c r="Q16" s="260"/>
      <c r="R16" s="261"/>
    </row>
    <row r="17" spans="1:19" ht="10.15" customHeight="1" thickBot="1" x14ac:dyDescent="0.3">
      <c r="A17" s="248"/>
      <c r="B17" s="248"/>
      <c r="C17" s="248"/>
      <c r="D17" s="248"/>
      <c r="E17" s="248"/>
      <c r="F17" s="248"/>
      <c r="G17" s="248"/>
      <c r="H17" s="248"/>
      <c r="I17" s="248"/>
      <c r="J17" s="248"/>
      <c r="K17" s="248"/>
      <c r="L17" s="248"/>
      <c r="M17" s="248"/>
      <c r="N17" s="248"/>
      <c r="O17" s="248"/>
      <c r="P17" s="248"/>
      <c r="Q17" s="248"/>
      <c r="R17" s="248"/>
    </row>
    <row r="18" spans="1:19" ht="15" customHeight="1" x14ac:dyDescent="0.25">
      <c r="A18" s="262"/>
      <c r="B18" s="263"/>
      <c r="C18" s="263"/>
      <c r="D18" s="263"/>
      <c r="E18" s="263"/>
      <c r="F18" s="263"/>
      <c r="G18" s="263"/>
      <c r="H18" s="263"/>
      <c r="I18" s="263"/>
      <c r="J18" s="263"/>
      <c r="K18" s="263"/>
      <c r="L18" s="263"/>
      <c r="M18" s="263"/>
      <c r="N18" s="263"/>
      <c r="O18" s="263"/>
      <c r="P18" s="263"/>
      <c r="Q18" s="263"/>
      <c r="R18" s="264"/>
      <c r="S18" s="144"/>
    </row>
    <row r="19" spans="1:19" ht="30" customHeight="1" x14ac:dyDescent="0.25">
      <c r="A19" s="265" t="s">
        <v>107</v>
      </c>
      <c r="B19" s="266"/>
      <c r="C19" s="266"/>
      <c r="D19" s="266"/>
      <c r="E19" s="266"/>
      <c r="F19" s="266"/>
      <c r="G19" s="266"/>
      <c r="H19" s="266"/>
      <c r="I19" s="266"/>
      <c r="J19" s="266"/>
      <c r="K19" s="266"/>
      <c r="L19" s="266"/>
      <c r="M19" s="266"/>
      <c r="N19" s="266"/>
      <c r="O19" s="266"/>
      <c r="P19" s="266"/>
      <c r="Q19" s="266"/>
      <c r="R19" s="267"/>
    </row>
    <row r="20" spans="1:19" ht="15" customHeight="1" x14ac:dyDescent="0.25">
      <c r="A20" s="256" t="s">
        <v>445</v>
      </c>
      <c r="B20" s="257"/>
      <c r="C20" s="257"/>
      <c r="D20" s="257"/>
      <c r="E20" s="257"/>
      <c r="F20" s="257"/>
      <c r="G20" s="257"/>
      <c r="H20" s="257"/>
      <c r="I20" s="257"/>
      <c r="J20" s="257"/>
      <c r="K20" s="257"/>
      <c r="L20" s="257"/>
      <c r="M20" s="257"/>
      <c r="N20" s="257"/>
      <c r="O20" s="257"/>
      <c r="P20" s="257"/>
      <c r="Q20" s="257"/>
      <c r="R20" s="258"/>
    </row>
    <row r="21" spans="1:19" ht="40.15" customHeight="1" x14ac:dyDescent="0.25">
      <c r="A21" s="467" t="s">
        <v>455</v>
      </c>
      <c r="B21" s="250"/>
      <c r="C21" s="250"/>
      <c r="D21" s="250"/>
      <c r="E21" s="251"/>
      <c r="F21" s="468" t="s">
        <v>456</v>
      </c>
      <c r="G21" s="253"/>
      <c r="H21" s="253"/>
      <c r="I21" s="253"/>
      <c r="J21" s="253"/>
      <c r="K21" s="255"/>
      <c r="L21" s="468" t="s">
        <v>457</v>
      </c>
      <c r="M21" s="253"/>
      <c r="N21" s="253"/>
      <c r="O21" s="253"/>
      <c r="P21" s="253"/>
      <c r="Q21" s="253"/>
      <c r="R21" s="254"/>
    </row>
    <row r="22" spans="1:19" ht="127.5" customHeight="1" thickBot="1" x14ac:dyDescent="0.3">
      <c r="A22" s="288" t="s">
        <v>725</v>
      </c>
      <c r="B22" s="289"/>
      <c r="C22" s="289"/>
      <c r="D22" s="289"/>
      <c r="E22" s="289"/>
      <c r="F22" s="289" t="s">
        <v>726</v>
      </c>
      <c r="G22" s="289"/>
      <c r="H22" s="289"/>
      <c r="I22" s="289"/>
      <c r="J22" s="289"/>
      <c r="K22" s="289"/>
      <c r="L22" s="289" t="s">
        <v>727</v>
      </c>
      <c r="M22" s="289"/>
      <c r="N22" s="289"/>
      <c r="O22" s="289"/>
      <c r="P22" s="289"/>
      <c r="Q22" s="289"/>
      <c r="R22" s="290"/>
    </row>
    <row r="23" spans="1:19" ht="10.15" customHeight="1" thickBot="1" x14ac:dyDescent="0.3">
      <c r="A23" s="248"/>
      <c r="B23" s="248"/>
      <c r="C23" s="248"/>
      <c r="D23" s="248"/>
      <c r="E23" s="248"/>
      <c r="F23" s="248"/>
      <c r="G23" s="248"/>
      <c r="H23" s="248"/>
      <c r="I23" s="248"/>
      <c r="J23" s="248"/>
      <c r="K23" s="248"/>
      <c r="L23" s="248"/>
      <c r="M23" s="248"/>
      <c r="N23" s="248"/>
      <c r="O23" s="248"/>
      <c r="P23" s="248"/>
      <c r="Q23" s="248"/>
      <c r="R23" s="248"/>
    </row>
    <row r="24" spans="1:19" ht="15" customHeight="1" x14ac:dyDescent="0.25">
      <c r="A24" s="35"/>
      <c r="B24" s="36"/>
      <c r="C24" s="36"/>
      <c r="D24" s="36"/>
      <c r="E24" s="36"/>
      <c r="F24" s="36"/>
      <c r="G24" s="36"/>
      <c r="H24" s="36"/>
      <c r="I24" s="36"/>
      <c r="J24" s="36"/>
      <c r="K24" s="36"/>
      <c r="L24" s="36"/>
      <c r="M24" s="36"/>
      <c r="N24" s="36"/>
      <c r="O24" s="36"/>
      <c r="P24" s="36"/>
      <c r="Q24" s="36"/>
      <c r="R24" s="37"/>
    </row>
    <row r="25" spans="1:19" ht="20.100000000000001" customHeight="1" x14ac:dyDescent="0.25">
      <c r="A25" s="210" t="s">
        <v>109</v>
      </c>
      <c r="B25" s="211"/>
      <c r="C25" s="211"/>
      <c r="D25" s="211"/>
      <c r="E25" s="211"/>
      <c r="F25" s="211"/>
      <c r="G25" s="211"/>
      <c r="H25" s="211"/>
      <c r="I25" s="211"/>
      <c r="J25" s="211"/>
      <c r="K25" s="211"/>
      <c r="L25" s="211"/>
      <c r="M25" s="211"/>
      <c r="N25" s="211"/>
      <c r="O25" s="211"/>
      <c r="P25" s="211"/>
      <c r="Q25" s="211"/>
      <c r="R25" s="212"/>
    </row>
    <row r="26" spans="1:19" ht="25.15" customHeight="1" x14ac:dyDescent="0.25">
      <c r="A26" s="26" t="s">
        <v>110</v>
      </c>
      <c r="B26" s="213" t="str">
        <f>E1_LST!B63</f>
        <v>Moduł E1/12</v>
      </c>
      <c r="C26" s="214"/>
      <c r="D26" s="32" t="str">
        <f>E1_LST!B64</f>
        <v>Kurs 12.1.</v>
      </c>
      <c r="E26" s="105"/>
      <c r="F26" s="221"/>
      <c r="G26" s="222"/>
      <c r="H26" s="229"/>
      <c r="I26" s="230"/>
      <c r="J26" s="33"/>
      <c r="K26" s="237"/>
      <c r="L26" s="238"/>
      <c r="M26" s="237"/>
      <c r="N26" s="238"/>
      <c r="O26" s="239"/>
      <c r="P26" s="240"/>
      <c r="Q26" s="239"/>
      <c r="R26" s="241"/>
    </row>
    <row r="27" spans="1:19" s="106" customFormat="1" ht="59.25" customHeight="1" x14ac:dyDescent="0.25">
      <c r="A27" s="26" t="s">
        <v>111</v>
      </c>
      <c r="B27" s="218" t="str">
        <f>E1_LST!C64</f>
        <v>Aktywności dodatkowe z katalogu aktywności</v>
      </c>
      <c r="C27" s="219"/>
      <c r="D27" s="220"/>
      <c r="E27" s="223"/>
      <c r="F27" s="224"/>
      <c r="G27" s="225"/>
      <c r="H27" s="231"/>
      <c r="I27" s="232"/>
      <c r="J27" s="233"/>
      <c r="K27" s="242"/>
      <c r="L27" s="243"/>
      <c r="M27" s="243"/>
      <c r="N27" s="244"/>
      <c r="O27" s="245"/>
      <c r="P27" s="246"/>
      <c r="Q27" s="246"/>
      <c r="R27" s="247"/>
    </row>
    <row r="28" spans="1:19" s="106" customFormat="1" ht="30" customHeight="1" thickBot="1" x14ac:dyDescent="0.3">
      <c r="A28" s="38" t="s">
        <v>112</v>
      </c>
      <c r="B28" s="215">
        <f>E1_LST!D64</f>
        <v>2</v>
      </c>
      <c r="C28" s="216"/>
      <c r="D28" s="217"/>
      <c r="E28" s="226"/>
      <c r="F28" s="227"/>
      <c r="G28" s="228"/>
      <c r="H28" s="234"/>
      <c r="I28" s="235"/>
      <c r="J28" s="236"/>
      <c r="K28" s="270"/>
      <c r="L28" s="271"/>
      <c r="M28" s="271"/>
      <c r="N28" s="272"/>
      <c r="O28" s="273"/>
      <c r="P28" s="274"/>
      <c r="Q28" s="274"/>
      <c r="R28" s="275"/>
    </row>
    <row r="29" spans="1:19" s="106" customFormat="1" ht="34.5" hidden="1" customHeight="1" thickBot="1" x14ac:dyDescent="0.3">
      <c r="A29" s="148"/>
      <c r="B29" s="149"/>
      <c r="C29" s="150" t="s">
        <v>452</v>
      </c>
      <c r="D29" s="151"/>
      <c r="E29" s="152"/>
      <c r="F29" s="153"/>
      <c r="G29" s="154"/>
      <c r="H29" s="155"/>
      <c r="I29" s="166"/>
      <c r="J29" s="157"/>
      <c r="K29" s="158"/>
      <c r="L29" s="167"/>
      <c r="M29" s="160"/>
      <c r="N29" s="161"/>
      <c r="O29" s="162"/>
      <c r="P29" s="168"/>
      <c r="Q29" s="164"/>
      <c r="R29" s="165"/>
    </row>
  </sheetData>
  <sheetProtection algorithmName="SHA-512" hashValue="T4jiwk4IC8OnxhJrG3SRnRCvcTfrBvB3LZXQFERtdrKmQ3aLoC3JN9YLvXWrP82knPk7KkyJOO4qc2TPd+Sj3Q==" saltValue="7n0LWbAw455z9DTputKTyg==" spinCount="100000" sheet="1" objects="1" scenarios="1"/>
  <customSheetViews>
    <customSheetView guid="{2B25EEF0-7897-445A-813D-5229DF00C686}" scale="85" showGridLines="0" fitToPage="1" topLeftCell="A17">
      <selection activeCell="C29" sqref="C29"/>
      <pageMargins left="0.70866141732283472" right="0.70866141732283472" top="0.74803149606299213" bottom="0.74803149606299213" header="0.31496062992125984" footer="0.31496062992125984"/>
      <printOptions horizontalCentered="1"/>
      <pageSetup paperSize="9" scale="57" orientation="landscape" r:id="rId1"/>
      <headerFooter>
        <oddHeader>&amp;C&amp;"Century Gothic,Pogrubiony"&amp;12&amp;K05-047KARTA MODUŁU&amp;R&amp;G</oddHeader>
      </headerFooter>
    </customSheetView>
  </customSheetViews>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2F00-000000000000}">
      <formula1>STATUS</formula1>
    </dataValidation>
    <dataValidation type="textLength" allowBlank="1" showInputMessage="1" showErrorMessage="1" errorTitle="ilość znaków" error="treść powinna mieć pomiędzy 20 a 1100 znaków" sqref="A11:R11" xr:uid="{00000000-0002-0000-2F00-000001000000}">
      <formula1>20</formula1>
      <formula2>1200</formula2>
    </dataValidation>
  </dataValidations>
  <hyperlinks>
    <hyperlink ref="C29" r:id="rId2" xr:uid="{6A01DE79-9AAC-4BDC-8B25-0A73A3D22CC9}"/>
  </hyperlinks>
  <printOptions horizontalCentered="1"/>
  <pageMargins left="0.70866141732283472" right="0.70866141732283472" top="0.74803149606299213" bottom="0.74803149606299213" header="0.31496062992125984" footer="0.31496062992125984"/>
  <pageSetup paperSize="9" scale="56" orientation="landscape" r:id="rId3"/>
  <headerFooter>
    <oddHeader>&amp;C&amp;"Century Gothic,Pogrubiony"&amp;12&amp;K05-047KARTA MODUŁU&amp;R&amp;G</oddHeader>
  </headerFooter>
  <drawing r:id="rId4"/>
  <legacyDrawingHF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usz50">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E1_LST!B63</f>
        <v>Moduł E1/12</v>
      </c>
      <c r="B3" s="374"/>
      <c r="C3" s="374"/>
      <c r="D3" s="378" t="str">
        <f>E1_LST!C63</f>
        <v>Moduł aktywności praktycznej (1)</v>
      </c>
      <c r="E3" s="379"/>
      <c r="F3" s="379"/>
      <c r="G3" s="379"/>
      <c r="H3" s="379"/>
      <c r="I3" s="380"/>
      <c r="J3" s="2"/>
      <c r="K3" s="2"/>
      <c r="L3" s="3"/>
      <c r="M3" s="3"/>
      <c r="N3" s="3"/>
      <c r="O3" s="3"/>
      <c r="P3" s="3"/>
      <c r="Q3" s="3"/>
      <c r="R3" s="3"/>
    </row>
    <row r="4" spans="1:19" ht="18.75" thickBot="1" x14ac:dyDescent="0.3">
      <c r="A4" s="440" t="s">
        <v>110</v>
      </c>
      <c r="B4" s="440"/>
      <c r="C4" s="440"/>
      <c r="D4" s="375" t="str">
        <f>E1_LST!B64</f>
        <v>Kurs 12.1.</v>
      </c>
      <c r="E4" s="376"/>
      <c r="F4" s="376"/>
      <c r="G4" s="376"/>
      <c r="H4" s="376"/>
      <c r="I4" s="377"/>
      <c r="J4" s="2"/>
      <c r="K4" s="2"/>
      <c r="L4" s="3"/>
      <c r="M4" s="3"/>
      <c r="N4" s="3"/>
      <c r="O4" s="3"/>
      <c r="P4" s="3"/>
      <c r="Q4" s="3"/>
      <c r="R4" s="3"/>
    </row>
    <row r="5" spans="1:19" ht="23.25" thickBot="1" x14ac:dyDescent="0.3">
      <c r="A5" s="441" t="s">
        <v>111</v>
      </c>
      <c r="B5" s="441"/>
      <c r="C5" s="441"/>
      <c r="D5" s="442" t="str">
        <f>E1_LST!C64</f>
        <v>Aktywności dodatkowe z katalogu aktywności</v>
      </c>
      <c r="E5" s="442"/>
      <c r="F5" s="442"/>
      <c r="G5" s="442"/>
      <c r="H5" s="442"/>
      <c r="I5" s="442"/>
      <c r="J5" s="442"/>
      <c r="K5" s="442"/>
      <c r="L5" s="443" t="s">
        <v>94</v>
      </c>
      <c r="M5" s="443"/>
      <c r="N5" s="43">
        <f>E1_LST!D64</f>
        <v>2</v>
      </c>
      <c r="O5" s="443" t="s">
        <v>95</v>
      </c>
      <c r="P5" s="443"/>
      <c r="Q5" s="452" t="str">
        <f>E1_LST!F63</f>
        <v>dr R. Nowak-Lewandowska</v>
      </c>
      <c r="R5" s="452"/>
      <c r="S5" s="452"/>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(12)'!G6</f>
        <v>III</v>
      </c>
      <c r="H7" s="182" t="s">
        <v>99</v>
      </c>
      <c r="I7" s="39">
        <f>'M (12)'!I6</f>
        <v>5</v>
      </c>
      <c r="J7" s="280" t="s">
        <v>384</v>
      </c>
      <c r="K7" s="281"/>
      <c r="L7" s="382" t="s">
        <v>100</v>
      </c>
      <c r="M7" s="383"/>
      <c r="N7" s="6" t="s">
        <v>101</v>
      </c>
      <c r="O7" s="452" t="s">
        <v>102</v>
      </c>
      <c r="P7" s="452"/>
      <c r="Q7" s="453" t="s">
        <v>103</v>
      </c>
      <c r="R7" s="453"/>
      <c r="S7" s="44">
        <f>E1_LST!G64</f>
        <v>40</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686</v>
      </c>
      <c r="C14" s="388"/>
      <c r="D14" s="388"/>
      <c r="E14" s="388"/>
      <c r="F14" s="388"/>
      <c r="G14" s="388"/>
      <c r="H14" s="388"/>
      <c r="I14" s="388"/>
      <c r="J14" s="388"/>
      <c r="K14" s="388"/>
      <c r="L14" s="388"/>
      <c r="M14" s="389"/>
      <c r="N14" s="355" t="s">
        <v>296</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304</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687</v>
      </c>
      <c r="C19" s="316"/>
      <c r="D19" s="316"/>
      <c r="E19" s="316"/>
      <c r="F19" s="316"/>
      <c r="G19" s="316"/>
      <c r="H19" s="316"/>
      <c r="I19" s="316"/>
      <c r="J19" s="316"/>
      <c r="K19" s="316"/>
      <c r="L19" s="316"/>
      <c r="M19" s="317"/>
      <c r="N19" s="349" t="s">
        <v>296</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299</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t="s">
        <v>304</v>
      </c>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hidden="1"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hidden="1"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688</v>
      </c>
      <c r="C34" s="388"/>
      <c r="D34" s="388"/>
      <c r="E34" s="388"/>
      <c r="F34" s="388"/>
      <c r="G34" s="388"/>
      <c r="H34" s="388"/>
      <c r="I34" s="388"/>
      <c r="J34" s="388"/>
      <c r="K34" s="388"/>
      <c r="L34" s="388"/>
      <c r="M34" s="389"/>
      <c r="N34" s="355" t="s">
        <v>316</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t="s">
        <v>320</v>
      </c>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t="s">
        <v>728</v>
      </c>
      <c r="C39" s="316"/>
      <c r="D39" s="316"/>
      <c r="E39" s="316"/>
      <c r="F39" s="316"/>
      <c r="G39" s="316"/>
      <c r="H39" s="316"/>
      <c r="I39" s="316"/>
      <c r="J39" s="316"/>
      <c r="K39" s="316"/>
      <c r="L39" s="316"/>
      <c r="M39" s="317"/>
      <c r="N39" s="349" t="s">
        <v>308</v>
      </c>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t="s">
        <v>318</v>
      </c>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8"/>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8"/>
      <c r="B44" s="315" t="s">
        <v>729</v>
      </c>
      <c r="C44" s="316"/>
      <c r="D44" s="316"/>
      <c r="E44" s="316"/>
      <c r="F44" s="316"/>
      <c r="G44" s="316"/>
      <c r="H44" s="316"/>
      <c r="I44" s="316"/>
      <c r="J44" s="316"/>
      <c r="K44" s="316"/>
      <c r="L44" s="316"/>
      <c r="M44" s="317"/>
      <c r="N44" s="349" t="s">
        <v>320</v>
      </c>
      <c r="O44" s="350"/>
      <c r="P44" s="350"/>
      <c r="Q44" s="350"/>
      <c r="R44" s="350"/>
      <c r="S44" s="351"/>
    </row>
    <row r="45" spans="1:19" ht="15" customHeight="1" x14ac:dyDescent="0.25">
      <c r="A45" s="448"/>
      <c r="B45" s="318"/>
      <c r="C45" s="319"/>
      <c r="D45" s="319"/>
      <c r="E45" s="319"/>
      <c r="F45" s="319"/>
      <c r="G45" s="319"/>
      <c r="H45" s="319"/>
      <c r="I45" s="319"/>
      <c r="J45" s="319"/>
      <c r="K45" s="319"/>
      <c r="L45" s="319"/>
      <c r="M45" s="320"/>
      <c r="N45" s="352"/>
      <c r="O45" s="353"/>
      <c r="P45" s="353"/>
      <c r="Q45" s="353"/>
      <c r="R45" s="353"/>
      <c r="S45" s="354"/>
    </row>
    <row r="46" spans="1:19" ht="15" customHeight="1" x14ac:dyDescent="0.25">
      <c r="A46" s="448"/>
      <c r="B46" s="318"/>
      <c r="C46" s="319"/>
      <c r="D46" s="319"/>
      <c r="E46" s="319"/>
      <c r="F46" s="319"/>
      <c r="G46" s="319"/>
      <c r="H46" s="319"/>
      <c r="I46" s="319"/>
      <c r="J46" s="319"/>
      <c r="K46" s="319"/>
      <c r="L46" s="319"/>
      <c r="M46" s="320"/>
      <c r="N46" s="352"/>
      <c r="O46" s="353"/>
      <c r="P46" s="353"/>
      <c r="Q46" s="353"/>
      <c r="R46" s="353"/>
      <c r="S46" s="354"/>
    </row>
    <row r="47" spans="1:19" ht="15"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customHeight="1" thickBot="1" x14ac:dyDescent="0.3">
      <c r="A48" s="448"/>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8"/>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8"/>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4" t="s">
        <v>462</v>
      </c>
      <c r="B54" s="387" t="s">
        <v>689</v>
      </c>
      <c r="C54" s="388"/>
      <c r="D54" s="388"/>
      <c r="E54" s="388"/>
      <c r="F54" s="388"/>
      <c r="G54" s="388"/>
      <c r="H54" s="388"/>
      <c r="I54" s="388"/>
      <c r="J54" s="388"/>
      <c r="K54" s="388"/>
      <c r="L54" s="388"/>
      <c r="M54" s="389"/>
      <c r="N54" s="355" t="s">
        <v>325</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326</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690</v>
      </c>
      <c r="C59" s="316"/>
      <c r="D59" s="316"/>
      <c r="E59" s="316"/>
      <c r="F59" s="316"/>
      <c r="G59" s="316"/>
      <c r="H59" s="316"/>
      <c r="I59" s="316"/>
      <c r="J59" s="316"/>
      <c r="K59" s="316"/>
      <c r="L59" s="316"/>
      <c r="M59" s="317"/>
      <c r="N59" s="349" t="s">
        <v>326</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332</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thickBot="1" x14ac:dyDescent="0.3">
      <c r="A68" s="446"/>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E1_LST!G64</f>
        <v>40</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40</v>
      </c>
      <c r="H72" s="331"/>
      <c r="I72" s="332"/>
      <c r="J72" s="367"/>
      <c r="K72" s="337"/>
      <c r="L72" s="312" t="s">
        <v>151</v>
      </c>
      <c r="M72" s="313"/>
      <c r="N72" s="313"/>
      <c r="O72" s="313"/>
      <c r="P72" s="313"/>
      <c r="Q72" s="313"/>
      <c r="R72" s="313"/>
      <c r="S72" s="314"/>
    </row>
    <row r="73" spans="1:19" ht="15" customHeight="1" x14ac:dyDescent="0.25">
      <c r="A73" s="339"/>
      <c r="B73" s="346" t="s">
        <v>124</v>
      </c>
      <c r="C73" s="347"/>
      <c r="D73" s="347"/>
      <c r="E73" s="347"/>
      <c r="F73" s="348"/>
      <c r="G73" s="327"/>
      <c r="H73" s="328"/>
      <c r="I73" s="329"/>
      <c r="J73" s="367"/>
      <c r="K73" s="337"/>
      <c r="L73" s="312" t="s">
        <v>158</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t="s">
        <v>169</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185</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v>40</v>
      </c>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345</v>
      </c>
      <c r="M81" s="313"/>
      <c r="N81" s="313"/>
      <c r="O81" s="313"/>
      <c r="P81" s="313"/>
      <c r="Q81" s="313"/>
      <c r="R81" s="313"/>
      <c r="S81" s="314"/>
    </row>
    <row r="82" spans="1:19" ht="15" customHeight="1" x14ac:dyDescent="0.25">
      <c r="A82" s="339"/>
      <c r="B82" s="346" t="s">
        <v>134</v>
      </c>
      <c r="C82" s="347"/>
      <c r="D82" s="347"/>
      <c r="E82" s="347"/>
      <c r="F82" s="348"/>
      <c r="G82" s="327"/>
      <c r="H82" s="328"/>
      <c r="I82" s="329"/>
      <c r="J82" s="367"/>
      <c r="K82" s="337"/>
      <c r="L82" s="312"/>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c r="M83" s="313"/>
      <c r="N83" s="313"/>
      <c r="O83" s="313"/>
      <c r="P83" s="313"/>
      <c r="Q83" s="313"/>
      <c r="R83" s="313"/>
      <c r="S83" s="314"/>
    </row>
    <row r="84" spans="1:19" ht="15" customHeight="1" x14ac:dyDescent="0.25">
      <c r="A84" s="339"/>
      <c r="B84" s="305" t="s">
        <v>136</v>
      </c>
      <c r="C84" s="306"/>
      <c r="D84" s="306"/>
      <c r="E84" s="306"/>
      <c r="F84" s="307"/>
      <c r="G84" s="343">
        <f>E1_LST!H64</f>
        <v>10</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50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E1_LST!E64</f>
        <v>zal. bez oceny</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170</v>
      </c>
      <c r="C90" s="408"/>
      <c r="D90" s="408"/>
      <c r="E90" s="409"/>
      <c r="F90" s="410">
        <v>10</v>
      </c>
      <c r="G90" s="411"/>
      <c r="H90" s="411"/>
      <c r="I90" s="412"/>
      <c r="J90" s="431"/>
      <c r="K90" s="438"/>
      <c r="L90" s="324" t="s">
        <v>293</v>
      </c>
      <c r="M90" s="325"/>
      <c r="N90" s="325"/>
      <c r="O90" s="325"/>
      <c r="P90" s="325"/>
      <c r="Q90" s="325"/>
      <c r="R90" s="325"/>
      <c r="S90" s="326"/>
    </row>
    <row r="91" spans="1:19" ht="15" customHeight="1" x14ac:dyDescent="0.25">
      <c r="A91" s="427"/>
      <c r="B91" s="407" t="s">
        <v>179</v>
      </c>
      <c r="C91" s="408"/>
      <c r="D91" s="408"/>
      <c r="E91" s="409"/>
      <c r="F91" s="410">
        <v>90</v>
      </c>
      <c r="G91" s="411"/>
      <c r="H91" s="411"/>
      <c r="I91" s="412"/>
      <c r="J91" s="431"/>
      <c r="K91" s="438"/>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162.75" customHeight="1" x14ac:dyDescent="0.25">
      <c r="A98" s="420"/>
      <c r="B98" s="390" t="s">
        <v>520</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49.5" customHeight="1" x14ac:dyDescent="0.25">
      <c r="A100" s="420"/>
      <c r="B100" s="390" t="s">
        <v>401</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45.75" customHeight="1" x14ac:dyDescent="0.25">
      <c r="A102" s="420"/>
      <c r="B102" s="390"/>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NnzSJ76JtUDWJxzuWiZVURqe+2WxthjT6ZjZk7aPjpQKjrqC2YbLH1RUBYGyO1N2QM9SnJsuJeZi1VO7Vk8dXQ==" saltValue="xGuCf1Hw2rh/6OqRUqndAg==" spinCount="100000" sheet="1" objects="1" scenarios="1"/>
  <customSheetViews>
    <customSheetView guid="{2B25EEF0-7897-445A-813D-5229DF00C686}" scale="85" fitToPage="1" hiddenRows="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Gothic,Pogrubiony"&amp;12&amp;K05-048KARTA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3000-000000000000}">
      <formula1>PRAC_STUD</formula1>
    </dataValidation>
    <dataValidation type="list" allowBlank="1" showInputMessage="1" showErrorMessage="1" sqref="L72:L79" xr:uid="{00000000-0002-0000-3000-000001000000}">
      <formula1>METODY</formula1>
    </dataValidation>
    <dataValidation type="list" allowBlank="1" showInputMessage="1" showErrorMessage="1" sqref="L7" xr:uid="{00000000-0002-0000-3000-000002000000}">
      <formula1>STATUS</formula1>
    </dataValidation>
    <dataValidation type="list" allowBlank="1" showInputMessage="1" showErrorMessage="1" sqref="B90:E94" xr:uid="{00000000-0002-0000-3000-000003000000}">
      <formula1>ZAL</formula1>
    </dataValidation>
    <dataValidation type="list" allowBlank="1" showInputMessage="1" showErrorMessage="1" sqref="N54:S68" xr:uid="{00000000-0002-0000-3000-000004000000}">
      <formula1>KEK_E1</formula1>
    </dataValidation>
    <dataValidation type="list" allowBlank="1" showInputMessage="1" showErrorMessage="1" sqref="N34:S53" xr:uid="{00000000-0002-0000-3000-000005000000}">
      <formula1>KEU_E1</formula1>
    </dataValidation>
    <dataValidation type="list" allowBlank="1" showInputMessage="1" showErrorMessage="1" sqref="N14:S33" xr:uid="{00000000-0002-0000-3000-000006000000}">
      <formula1>KEW_E1</formula1>
    </dataValidation>
  </dataValidations>
  <hyperlinks>
    <hyperlink ref="O13" r:id="rId2" xr:uid="{0A66CBCE-2D93-478E-BBB0-BE97805174BC}"/>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Gothic,Pogrubiony"&amp;12&amp;K05-048KARTA KURSU&amp;R&amp;G</oddHeader>
  </headerFooter>
  <rowBreaks count="1" manualBreakCount="1">
    <brk id="68" max="16383" man="1"/>
  </rowBreaks>
  <drawing r:id="rId4"/>
  <legacyDrawingHF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6">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E1_LST!B10</f>
        <v>Moduł E1/1</v>
      </c>
      <c r="B3" s="374"/>
      <c r="C3" s="374"/>
      <c r="D3" s="378" t="str">
        <f>E1_LST!C10</f>
        <v>Biznes w działaniu</v>
      </c>
      <c r="E3" s="379"/>
      <c r="F3" s="379"/>
      <c r="G3" s="379"/>
      <c r="H3" s="379"/>
      <c r="I3" s="380"/>
      <c r="J3" s="2"/>
      <c r="K3" s="2"/>
      <c r="L3" s="3"/>
      <c r="M3" s="3"/>
      <c r="N3" s="3"/>
      <c r="O3" s="3"/>
      <c r="P3" s="3"/>
      <c r="Q3" s="3"/>
      <c r="R3" s="3"/>
    </row>
    <row r="4" spans="1:19" ht="18.75" thickBot="1" x14ac:dyDescent="0.3">
      <c r="A4" s="440" t="s">
        <v>110</v>
      </c>
      <c r="B4" s="440"/>
      <c r="C4" s="440"/>
      <c r="D4" s="375" t="str">
        <f>E1_LST!B13</f>
        <v>Kurs 1.3.</v>
      </c>
      <c r="E4" s="376"/>
      <c r="F4" s="376"/>
      <c r="G4" s="376"/>
      <c r="H4" s="376"/>
      <c r="I4" s="377"/>
      <c r="J4" s="2"/>
      <c r="K4" s="2"/>
      <c r="L4" s="3"/>
      <c r="M4" s="3"/>
      <c r="N4" s="3"/>
      <c r="O4" s="3"/>
      <c r="P4" s="3"/>
      <c r="Q4" s="3"/>
      <c r="R4" s="3"/>
    </row>
    <row r="5" spans="1:19" ht="23.25" thickBot="1" x14ac:dyDescent="0.3">
      <c r="A5" s="441" t="s">
        <v>111</v>
      </c>
      <c r="B5" s="441"/>
      <c r="C5" s="441"/>
      <c r="D5" s="442" t="str">
        <f>E1_LST!C13</f>
        <v>Realne problemy ekonomii - warsztat</v>
      </c>
      <c r="E5" s="442"/>
      <c r="F5" s="442"/>
      <c r="G5" s="442"/>
      <c r="H5" s="442"/>
      <c r="I5" s="442"/>
      <c r="J5" s="442"/>
      <c r="K5" s="442"/>
      <c r="L5" s="443" t="s">
        <v>94</v>
      </c>
      <c r="M5" s="443"/>
      <c r="N5" s="43">
        <f>E1_LST!D13</f>
        <v>2</v>
      </c>
      <c r="O5" s="443" t="s">
        <v>95</v>
      </c>
      <c r="P5" s="443"/>
      <c r="Q5" s="444" t="str">
        <f>E1_LST!F10</f>
        <v>prof. A. Zelek</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(1)'!G6</f>
        <v>I</v>
      </c>
      <c r="H7" s="182" t="s">
        <v>99</v>
      </c>
      <c r="I7" s="39">
        <f>'M (1)'!I6</f>
        <v>1</v>
      </c>
      <c r="J7" s="280" t="s">
        <v>384</v>
      </c>
      <c r="K7" s="281"/>
      <c r="L7" s="382" t="s">
        <v>100</v>
      </c>
      <c r="M7" s="383"/>
      <c r="N7" s="6" t="s">
        <v>101</v>
      </c>
      <c r="O7" s="452" t="s">
        <v>102</v>
      </c>
      <c r="P7" s="452"/>
      <c r="Q7" s="453" t="s">
        <v>103</v>
      </c>
      <c r="R7" s="453"/>
      <c r="S7" s="44">
        <f>E1_LST!G13</f>
        <v>12</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451</v>
      </c>
      <c r="P13" s="134"/>
      <c r="Q13" s="131"/>
      <c r="R13" s="131"/>
      <c r="S13" s="132"/>
    </row>
    <row r="14" spans="1:19" ht="15" customHeight="1" x14ac:dyDescent="0.25">
      <c r="A14" s="445" t="s">
        <v>116</v>
      </c>
      <c r="B14" s="387" t="s">
        <v>542</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296</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t="s">
        <v>297</v>
      </c>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543</v>
      </c>
      <c r="C19" s="316"/>
      <c r="D19" s="316"/>
      <c r="E19" s="316"/>
      <c r="F19" s="316"/>
      <c r="G19" s="316"/>
      <c r="H19" s="316"/>
      <c r="I19" s="316"/>
      <c r="J19" s="316"/>
      <c r="K19" s="316"/>
      <c r="L19" s="316"/>
      <c r="M19" s="317"/>
      <c r="N19" s="349" t="s">
        <v>295</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296</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t="s">
        <v>297</v>
      </c>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hidden="1"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hidden="1"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544</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t="s">
        <v>315</v>
      </c>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c r="C39" s="316"/>
      <c r="D39" s="316"/>
      <c r="E39" s="316"/>
      <c r="F39" s="316"/>
      <c r="G39" s="316"/>
      <c r="H39" s="316"/>
      <c r="I39" s="316"/>
      <c r="J39" s="316"/>
      <c r="K39" s="316"/>
      <c r="L39" s="316"/>
      <c r="M39" s="317"/>
      <c r="N39" s="349"/>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thickBot="1" x14ac:dyDescent="0.3">
      <c r="A43" s="448"/>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8"/>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8"/>
      <c r="B45" s="318"/>
      <c r="C45" s="319"/>
      <c r="D45" s="319"/>
      <c r="E45" s="319"/>
      <c r="F45" s="319"/>
      <c r="G45" s="319"/>
      <c r="H45" s="319"/>
      <c r="I45" s="319"/>
      <c r="J45" s="319"/>
      <c r="K45" s="319"/>
      <c r="L45" s="319"/>
      <c r="M45" s="320"/>
      <c r="N45" s="352"/>
      <c r="O45" s="353"/>
      <c r="P45" s="353"/>
      <c r="Q45" s="353"/>
      <c r="R45" s="353"/>
      <c r="S45" s="354"/>
    </row>
    <row r="46" spans="1:19" ht="15" hidden="1" customHeight="1" x14ac:dyDescent="0.25">
      <c r="A46" s="448"/>
      <c r="B46" s="318"/>
      <c r="C46" s="319"/>
      <c r="D46" s="319"/>
      <c r="E46" s="319"/>
      <c r="F46" s="319"/>
      <c r="G46" s="319"/>
      <c r="H46" s="319"/>
      <c r="I46" s="319"/>
      <c r="J46" s="319"/>
      <c r="K46" s="319"/>
      <c r="L46" s="319"/>
      <c r="M46" s="320"/>
      <c r="N46" s="352"/>
      <c r="O46" s="353"/>
      <c r="P46" s="353"/>
      <c r="Q46" s="353"/>
      <c r="R46" s="353"/>
      <c r="S46" s="354"/>
    </row>
    <row r="47" spans="1:19" ht="15" hidden="1"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hidden="1"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8"/>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8"/>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4" t="s">
        <v>462</v>
      </c>
      <c r="B54" s="387" t="s">
        <v>545</v>
      </c>
      <c r="C54" s="388"/>
      <c r="D54" s="388"/>
      <c r="E54" s="388"/>
      <c r="F54" s="388"/>
      <c r="G54" s="388"/>
      <c r="H54" s="388"/>
      <c r="I54" s="388"/>
      <c r="J54" s="388"/>
      <c r="K54" s="388"/>
      <c r="L54" s="388"/>
      <c r="M54" s="389"/>
      <c r="N54" s="355" t="s">
        <v>322</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328</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329</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c r="C59" s="316"/>
      <c r="D59" s="316"/>
      <c r="E59" s="316"/>
      <c r="F59" s="316"/>
      <c r="G59" s="316"/>
      <c r="H59" s="316"/>
      <c r="I59" s="316"/>
      <c r="J59" s="316"/>
      <c r="K59" s="316"/>
      <c r="L59" s="316"/>
      <c r="M59" s="317"/>
      <c r="N59" s="349"/>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thickBot="1" x14ac:dyDescent="0.3">
      <c r="A63" s="339"/>
      <c r="B63" s="321"/>
      <c r="C63" s="322"/>
      <c r="D63" s="322"/>
      <c r="E63" s="322"/>
      <c r="F63" s="322"/>
      <c r="G63" s="322"/>
      <c r="H63" s="322"/>
      <c r="I63" s="322"/>
      <c r="J63" s="322"/>
      <c r="K63" s="322"/>
      <c r="L63" s="322"/>
      <c r="M63" s="323"/>
      <c r="N63" s="364"/>
      <c r="O63" s="365"/>
      <c r="P63" s="365"/>
      <c r="Q63" s="365"/>
      <c r="R63" s="365"/>
      <c r="S63" s="366"/>
    </row>
    <row r="64" spans="1:19" ht="15" hidden="1" customHeight="1" x14ac:dyDescent="0.25">
      <c r="A64" s="339"/>
      <c r="B64" s="318"/>
      <c r="C64" s="319"/>
      <c r="D64" s="319"/>
      <c r="E64" s="319"/>
      <c r="F64" s="319"/>
      <c r="G64" s="319"/>
      <c r="H64" s="319"/>
      <c r="I64" s="319"/>
      <c r="J64" s="319"/>
      <c r="K64" s="319"/>
      <c r="L64" s="319"/>
      <c r="M64" s="320"/>
      <c r="N64" s="456"/>
      <c r="O64" s="457"/>
      <c r="P64" s="457"/>
      <c r="Q64" s="457"/>
      <c r="R64" s="457"/>
      <c r="S64" s="458"/>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thickBot="1" x14ac:dyDescent="0.3">
      <c r="A68" s="446"/>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E1_LST!G13</f>
        <v>12</v>
      </c>
      <c r="H71" s="344"/>
      <c r="I71" s="345"/>
      <c r="J71" s="367"/>
      <c r="K71" s="336" t="s">
        <v>203</v>
      </c>
      <c r="L71" s="308" t="s">
        <v>122</v>
      </c>
      <c r="M71" s="309"/>
      <c r="N71" s="309"/>
      <c r="O71" s="309"/>
      <c r="P71" s="309"/>
      <c r="Q71" s="309"/>
      <c r="R71" s="309"/>
      <c r="S71" s="310"/>
    </row>
    <row r="72" spans="1:19" ht="15" customHeight="1" x14ac:dyDescent="0.25">
      <c r="A72" s="339"/>
      <c r="B72" s="371" t="s">
        <v>123</v>
      </c>
      <c r="C72" s="372"/>
      <c r="D72" s="372"/>
      <c r="E72" s="372"/>
      <c r="F72" s="373"/>
      <c r="G72" s="330">
        <f>SUM(G73:I83)</f>
        <v>12</v>
      </c>
      <c r="H72" s="331"/>
      <c r="I72" s="332"/>
      <c r="J72" s="367"/>
      <c r="K72" s="337"/>
      <c r="L72" s="312" t="s">
        <v>182</v>
      </c>
      <c r="M72" s="313"/>
      <c r="N72" s="313"/>
      <c r="O72" s="313"/>
      <c r="P72" s="313"/>
      <c r="Q72" s="313"/>
      <c r="R72" s="313"/>
      <c r="S72" s="314"/>
    </row>
    <row r="73" spans="1:19" ht="15" customHeight="1" x14ac:dyDescent="0.25">
      <c r="A73" s="339"/>
      <c r="B73" s="346" t="s">
        <v>124</v>
      </c>
      <c r="C73" s="347"/>
      <c r="D73" s="347"/>
      <c r="E73" s="347"/>
      <c r="F73" s="348"/>
      <c r="G73" s="327"/>
      <c r="H73" s="328"/>
      <c r="I73" s="329"/>
      <c r="J73" s="367"/>
      <c r="K73" s="337"/>
      <c r="L73" s="312" t="s">
        <v>161</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t="s">
        <v>180</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181</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v>6</v>
      </c>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v>6</v>
      </c>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132</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171</v>
      </c>
      <c r="M81" s="313"/>
      <c r="N81" s="313"/>
      <c r="O81" s="313"/>
      <c r="P81" s="313"/>
      <c r="Q81" s="313"/>
      <c r="R81" s="313"/>
      <c r="S81" s="314"/>
    </row>
    <row r="82" spans="1:19" ht="15" customHeight="1" x14ac:dyDescent="0.25">
      <c r="A82" s="339"/>
      <c r="B82" s="346" t="s">
        <v>134</v>
      </c>
      <c r="C82" s="347"/>
      <c r="D82" s="347"/>
      <c r="E82" s="347"/>
      <c r="F82" s="348"/>
      <c r="G82" s="327"/>
      <c r="H82" s="328"/>
      <c r="I82" s="329"/>
      <c r="J82" s="367"/>
      <c r="K82" s="337"/>
      <c r="L82" s="312"/>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c r="M83" s="313"/>
      <c r="N83" s="313"/>
      <c r="O83" s="313"/>
      <c r="P83" s="313"/>
      <c r="Q83" s="313"/>
      <c r="R83" s="313"/>
      <c r="S83" s="314"/>
    </row>
    <row r="84" spans="1:19" ht="15" customHeight="1" x14ac:dyDescent="0.25">
      <c r="A84" s="339"/>
      <c r="B84" s="305" t="s">
        <v>136</v>
      </c>
      <c r="C84" s="306"/>
      <c r="D84" s="306"/>
      <c r="E84" s="306"/>
      <c r="F84" s="307"/>
      <c r="G84" s="343">
        <f>E1_LST!H13</f>
        <v>38</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50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E1_LST!E13</f>
        <v>zal. bez oceny</v>
      </c>
      <c r="G88" s="429"/>
      <c r="H88" s="429"/>
      <c r="I88" s="430"/>
      <c r="J88" s="431"/>
      <c r="K88" s="438" t="s">
        <v>139</v>
      </c>
      <c r="L88" s="432" t="s">
        <v>140</v>
      </c>
      <c r="M88" s="433"/>
      <c r="N88" s="433"/>
      <c r="O88" s="433"/>
      <c r="P88" s="433"/>
      <c r="Q88" s="433"/>
      <c r="R88" s="433"/>
      <c r="S88" s="434"/>
    </row>
    <row r="89" spans="1:19" ht="15" customHeight="1" x14ac:dyDescent="0.25">
      <c r="A89" s="427"/>
      <c r="B89" s="413" t="s">
        <v>141</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152</v>
      </c>
      <c r="C90" s="408"/>
      <c r="D90" s="408"/>
      <c r="E90" s="409"/>
      <c r="F90" s="410">
        <v>90</v>
      </c>
      <c r="G90" s="411"/>
      <c r="H90" s="411"/>
      <c r="I90" s="412"/>
      <c r="J90" s="431"/>
      <c r="K90" s="438"/>
      <c r="L90" s="324" t="s">
        <v>293</v>
      </c>
      <c r="M90" s="325"/>
      <c r="N90" s="325"/>
      <c r="O90" s="325"/>
      <c r="P90" s="325"/>
      <c r="Q90" s="325"/>
      <c r="R90" s="325"/>
      <c r="S90" s="326"/>
    </row>
    <row r="91" spans="1:19" ht="15" customHeight="1" x14ac:dyDescent="0.25">
      <c r="A91" s="427"/>
      <c r="B91" s="407" t="s">
        <v>170</v>
      </c>
      <c r="C91" s="408"/>
      <c r="D91" s="408"/>
      <c r="E91" s="409"/>
      <c r="F91" s="410">
        <v>10</v>
      </c>
      <c r="G91" s="411"/>
      <c r="H91" s="411"/>
      <c r="I91" s="412"/>
      <c r="J91" s="431"/>
      <c r="K91" s="438"/>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146</v>
      </c>
      <c r="C97" s="423"/>
      <c r="D97" s="423"/>
      <c r="E97" s="423"/>
      <c r="F97" s="423"/>
      <c r="G97" s="423"/>
      <c r="H97" s="423"/>
      <c r="I97" s="423"/>
      <c r="J97" s="423"/>
      <c r="K97" s="423"/>
      <c r="L97" s="423"/>
      <c r="M97" s="423"/>
      <c r="N97" s="423"/>
      <c r="O97" s="423"/>
      <c r="P97" s="423"/>
      <c r="Q97" s="423"/>
      <c r="R97" s="423"/>
      <c r="S97" s="424"/>
    </row>
    <row r="98" spans="1:19" ht="127.5" customHeight="1" x14ac:dyDescent="0.25">
      <c r="A98" s="420"/>
      <c r="B98" s="390" t="s">
        <v>453</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60" customHeight="1" x14ac:dyDescent="0.25">
      <c r="A100" s="420"/>
      <c r="B100" s="390" t="s">
        <v>391</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60" customHeight="1" x14ac:dyDescent="0.25">
      <c r="A102" s="420"/>
      <c r="B102" s="390" t="s">
        <v>391</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r1azCA+VxeIWTDQ5UM82u5tUsRU8Q1l1nCq8kjvRQlkwrgXIpXhyT8jOW+scHA9nIBBS5+t0Yx3jDVh90uEPjA==" saltValue="gBqOCtpMbKDeSmYaE+RVQw==" spinCount="100000" sheet="1" objects="1" scenarios="1"/>
  <customSheetViews>
    <customSheetView guid="{2B25EEF0-7897-445A-813D-5229DF00C686}" scale="85" fitToPage="1" hiddenRows="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Gothic,Pogrubiony"&amp;12&amp;K05-047KARTA KURSU&amp;R&amp;G</oddHeader>
      </headerFooter>
    </customSheetView>
  </customSheetViews>
  <mergeCells count="179">
    <mergeCell ref="A1:B1"/>
    <mergeCell ref="A3:C3"/>
    <mergeCell ref="D3:I3"/>
    <mergeCell ref="A4:C4"/>
    <mergeCell ref="D4:I4"/>
    <mergeCell ref="A5:C5"/>
    <mergeCell ref="D5:K5"/>
    <mergeCell ref="A8:S8"/>
    <mergeCell ref="A10:S10"/>
    <mergeCell ref="B11:M12"/>
    <mergeCell ref="N11:S12"/>
    <mergeCell ref="L5:M5"/>
    <mergeCell ref="O5:P5"/>
    <mergeCell ref="Q5:S5"/>
    <mergeCell ref="A6:S6"/>
    <mergeCell ref="A7:C7"/>
    <mergeCell ref="J7:K7"/>
    <mergeCell ref="L7:M7"/>
    <mergeCell ref="O7:P7"/>
    <mergeCell ref="Q7:R7"/>
    <mergeCell ref="A11:A13"/>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s>
  <dataValidations count="7">
    <dataValidation type="list" allowBlank="1" showInputMessage="1" showErrorMessage="1" sqref="B90:E94" xr:uid="{00000000-0002-0000-0400-000000000000}">
      <formula1>ZAL</formula1>
    </dataValidation>
    <dataValidation type="list" allowBlank="1" showInputMessage="1" showErrorMessage="1" sqref="L7" xr:uid="{00000000-0002-0000-0400-000001000000}">
      <formula1>STATUS</formula1>
    </dataValidation>
    <dataValidation type="list" allowBlank="1" showInputMessage="1" showErrorMessage="1" sqref="L72:L79" xr:uid="{00000000-0002-0000-0400-000002000000}">
      <formula1>METODY</formula1>
    </dataValidation>
    <dataValidation type="list" allowBlank="1" showInputMessage="1" showErrorMessage="1" sqref="L81:L85" xr:uid="{00000000-0002-0000-0400-000003000000}">
      <formula1>PRAC_STUD</formula1>
    </dataValidation>
    <dataValidation type="list" allowBlank="1" showInputMessage="1" showErrorMessage="1" sqref="N14:S33" xr:uid="{00000000-0002-0000-0400-000004000000}">
      <formula1>KEW_E1</formula1>
    </dataValidation>
    <dataValidation type="list" allowBlank="1" showInputMessage="1" showErrorMessage="1" sqref="N34:S53" xr:uid="{00000000-0002-0000-0400-000005000000}">
      <formula1>KEU_E1</formula1>
    </dataValidation>
    <dataValidation type="list" allowBlank="1" showInputMessage="1" showErrorMessage="1" sqref="N54:S68" xr:uid="{00000000-0002-0000-0400-000006000000}">
      <formula1>KEK_E1</formula1>
    </dataValidation>
  </dataValidations>
  <hyperlinks>
    <hyperlink ref="O13" r:id="rId2" xr:uid="{6B5ACAD1-5CAC-4D41-90CE-3CAF954391B6}"/>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Gothic,Pogrubiony"&amp;12&amp;K05-047KARTA KURSU&amp;R&amp;G</oddHeader>
  </headerFooter>
  <rowBreaks count="1" manualBreakCount="1">
    <brk id="68" max="16383" man="1"/>
  </rowBreaks>
  <drawing r:id="rId4"/>
  <legacyDrawingHF r:id="rId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usz51">
    <tabColor rgb="FFD5D5FF"/>
    <pageSetUpPr fitToPage="1"/>
  </sheetPr>
  <dimension ref="A1:S37"/>
  <sheetViews>
    <sheetView showGridLines="0" zoomScaleNormal="100" zoomScaleSheetLayoutView="50" workbookViewId="0">
      <selection sqref="A1:B1"/>
    </sheetView>
  </sheetViews>
  <sheetFormatPr defaultColWidth="8.7109375" defaultRowHeight="15" x14ac:dyDescent="0.25"/>
  <cols>
    <col min="1" max="1" width="16.7109375" style="143" customWidth="1"/>
    <col min="2" max="3" width="10.7109375" style="143" customWidth="1"/>
    <col min="4" max="5" width="20.7109375" style="143" customWidth="1"/>
    <col min="6" max="9" width="10.7109375" style="143" customWidth="1"/>
    <col min="10" max="10" width="20.7109375" style="143" customWidth="1"/>
    <col min="11" max="18" width="10.7109375" style="143" customWidth="1"/>
    <col min="19" max="16384" width="8.7109375" style="143"/>
  </cols>
  <sheetData>
    <row r="1" spans="1:19" ht="26.25" thickBot="1" x14ac:dyDescent="0.3">
      <c r="A1" s="300" t="str">
        <f>E1_LST!B2</f>
        <v>2020/2021</v>
      </c>
      <c r="B1" s="301"/>
      <c r="C1" s="34"/>
      <c r="D1" s="1"/>
    </row>
    <row r="2" spans="1:19" ht="10.15" customHeight="1" thickBot="1" x14ac:dyDescent="0.3"/>
    <row r="3" spans="1:19" ht="39" customHeight="1" thickBot="1" x14ac:dyDescent="0.3">
      <c r="A3" s="302" t="s">
        <v>92</v>
      </c>
      <c r="B3" s="303"/>
      <c r="C3" s="268" t="str">
        <f>E1_LST!B66</f>
        <v>Moduł E1/13</v>
      </c>
      <c r="D3" s="304"/>
      <c r="E3" s="304"/>
      <c r="F3" s="269"/>
      <c r="G3" s="2"/>
      <c r="H3" s="2"/>
      <c r="I3" s="2"/>
      <c r="J3" s="2"/>
      <c r="K3" s="2"/>
      <c r="L3" s="3"/>
      <c r="M3" s="3"/>
      <c r="N3" s="3"/>
      <c r="O3" s="3"/>
      <c r="P3" s="3"/>
      <c r="Q3" s="3"/>
    </row>
    <row r="4" spans="1:19" s="144" customFormat="1" ht="39.75" customHeight="1" thickBot="1" x14ac:dyDescent="0.3">
      <c r="A4" s="277" t="s">
        <v>93</v>
      </c>
      <c r="B4" s="277"/>
      <c r="C4" s="294" t="str">
        <f>E1_LST!C66</f>
        <v>Moduł dyplomowy (2)</v>
      </c>
      <c r="D4" s="295"/>
      <c r="E4" s="295"/>
      <c r="F4" s="295"/>
      <c r="G4" s="295"/>
      <c r="H4" s="295"/>
      <c r="I4" s="295"/>
      <c r="J4" s="296"/>
      <c r="K4" s="299" t="s">
        <v>94</v>
      </c>
      <c r="L4" s="299"/>
      <c r="M4" s="183">
        <f>E1_LST!D66</f>
        <v>6</v>
      </c>
      <c r="N4" s="297" t="s">
        <v>95</v>
      </c>
      <c r="O4" s="298"/>
      <c r="P4" s="291" t="str">
        <f>E1_LST!F66</f>
        <v>prof. A. Zelek</v>
      </c>
      <c r="Q4" s="292"/>
      <c r="R4" s="293"/>
    </row>
    <row r="5" spans="1:19" s="146" customFormat="1" ht="10.15" customHeight="1" thickBot="1" x14ac:dyDescent="0.3">
      <c r="A5" s="276"/>
      <c r="B5" s="276"/>
      <c r="C5" s="276"/>
      <c r="D5" s="276"/>
      <c r="E5" s="276"/>
      <c r="F5" s="276"/>
      <c r="G5" s="276"/>
      <c r="H5" s="276"/>
      <c r="I5" s="276"/>
      <c r="J5" s="276"/>
      <c r="K5" s="276"/>
      <c r="L5" s="276"/>
      <c r="M5" s="276"/>
      <c r="N5" s="276"/>
      <c r="O5" s="276"/>
      <c r="P5" s="276"/>
      <c r="Q5" s="276"/>
      <c r="R5" s="276"/>
    </row>
    <row r="6" spans="1:19" s="144" customFormat="1" ht="43.35" customHeight="1" thickBot="1" x14ac:dyDescent="0.3">
      <c r="A6" s="277" t="s">
        <v>96</v>
      </c>
      <c r="B6" s="277"/>
      <c r="C6" s="268" t="str">
        <f>E1_LST!B3</f>
        <v>EKONOMIA</v>
      </c>
      <c r="D6" s="269"/>
      <c r="E6" s="5" t="str">
        <f>E1_LST!B4</f>
        <v>I stopnia</v>
      </c>
      <c r="F6" s="181" t="s">
        <v>97</v>
      </c>
      <c r="G6" s="39" t="s">
        <v>347</v>
      </c>
      <c r="H6" s="181" t="s">
        <v>99</v>
      </c>
      <c r="I6" s="39">
        <v>6</v>
      </c>
      <c r="J6" s="6" t="s">
        <v>291</v>
      </c>
      <c r="K6" s="278" t="s">
        <v>100</v>
      </c>
      <c r="L6" s="278"/>
      <c r="M6" s="279" t="s">
        <v>101</v>
      </c>
      <c r="N6" s="279"/>
      <c r="O6" s="183" t="s">
        <v>102</v>
      </c>
      <c r="P6" s="280" t="s">
        <v>103</v>
      </c>
      <c r="Q6" s="281"/>
      <c r="R6" s="183">
        <f>E1_LST!G66</f>
        <v>18</v>
      </c>
    </row>
    <row r="7" spans="1:19" ht="10.15" customHeight="1" thickBot="1" x14ac:dyDescent="0.3">
      <c r="B7" s="7"/>
      <c r="C7" s="7"/>
      <c r="D7" s="7"/>
      <c r="E7" s="7"/>
      <c r="F7" s="7"/>
      <c r="G7" s="7"/>
      <c r="H7" s="7"/>
      <c r="I7" s="7"/>
      <c r="J7" s="7"/>
      <c r="K7" s="7"/>
      <c r="L7" s="7"/>
      <c r="M7" s="8"/>
      <c r="N7" s="7"/>
      <c r="O7" s="7"/>
      <c r="P7" s="7"/>
      <c r="Q7" s="7"/>
    </row>
    <row r="8" spans="1:19" ht="15" customHeight="1" x14ac:dyDescent="0.25">
      <c r="A8" s="262"/>
      <c r="B8" s="263"/>
      <c r="C8" s="263"/>
      <c r="D8" s="263"/>
      <c r="E8" s="263"/>
      <c r="F8" s="263"/>
      <c r="G8" s="263"/>
      <c r="H8" s="263"/>
      <c r="I8" s="263"/>
      <c r="J8" s="263"/>
      <c r="K8" s="263"/>
      <c r="L8" s="263"/>
      <c r="M8" s="263"/>
      <c r="N8" s="263"/>
      <c r="O8" s="263"/>
      <c r="P8" s="263"/>
      <c r="Q8" s="263"/>
      <c r="R8" s="264"/>
      <c r="S8" s="144"/>
    </row>
    <row r="9" spans="1:19" ht="30" customHeight="1" x14ac:dyDescent="0.25">
      <c r="A9" s="265" t="s">
        <v>104</v>
      </c>
      <c r="B9" s="266"/>
      <c r="C9" s="266"/>
      <c r="D9" s="266"/>
      <c r="E9" s="266"/>
      <c r="F9" s="266"/>
      <c r="G9" s="266"/>
      <c r="H9" s="266"/>
      <c r="I9" s="266"/>
      <c r="J9" s="266"/>
      <c r="K9" s="266"/>
      <c r="L9" s="266"/>
      <c r="M9" s="266"/>
      <c r="N9" s="266"/>
      <c r="O9" s="266"/>
      <c r="P9" s="266"/>
      <c r="Q9" s="266"/>
      <c r="R9" s="267"/>
    </row>
    <row r="10" spans="1:19" ht="15" customHeight="1" x14ac:dyDescent="0.25">
      <c r="A10" s="282" t="s">
        <v>444</v>
      </c>
      <c r="B10" s="283"/>
      <c r="C10" s="283"/>
      <c r="D10" s="283"/>
      <c r="E10" s="283"/>
      <c r="F10" s="283"/>
      <c r="G10" s="283"/>
      <c r="H10" s="283"/>
      <c r="I10" s="283"/>
      <c r="J10" s="283"/>
      <c r="K10" s="283"/>
      <c r="L10" s="283"/>
      <c r="M10" s="283"/>
      <c r="N10" s="283"/>
      <c r="O10" s="283"/>
      <c r="P10" s="283"/>
      <c r="Q10" s="283"/>
      <c r="R10" s="284"/>
    </row>
    <row r="11" spans="1:19" ht="100.15" customHeight="1" thickBot="1" x14ac:dyDescent="0.3">
      <c r="A11" s="473" t="s">
        <v>772</v>
      </c>
      <c r="B11" s="474"/>
      <c r="C11" s="474"/>
      <c r="D11" s="474"/>
      <c r="E11" s="474"/>
      <c r="F11" s="474"/>
      <c r="G11" s="474"/>
      <c r="H11" s="474"/>
      <c r="I11" s="474"/>
      <c r="J11" s="474"/>
      <c r="K11" s="474"/>
      <c r="L11" s="474"/>
      <c r="M11" s="474"/>
      <c r="N11" s="474"/>
      <c r="O11" s="474"/>
      <c r="P11" s="474"/>
      <c r="Q11" s="474"/>
      <c r="R11" s="475"/>
    </row>
    <row r="12" spans="1:19" ht="10.15" customHeight="1" thickBot="1" x14ac:dyDescent="0.3">
      <c r="A12" s="248"/>
      <c r="B12" s="248"/>
      <c r="C12" s="248"/>
      <c r="D12" s="248"/>
      <c r="E12" s="248"/>
      <c r="F12" s="248"/>
      <c r="G12" s="248"/>
      <c r="H12" s="248"/>
      <c r="I12" s="248"/>
      <c r="J12" s="248"/>
      <c r="K12" s="248"/>
      <c r="L12" s="248"/>
      <c r="M12" s="248"/>
      <c r="N12" s="248"/>
      <c r="O12" s="248"/>
      <c r="P12" s="248"/>
      <c r="Q12" s="248"/>
      <c r="R12" s="248"/>
    </row>
    <row r="13" spans="1:19" ht="15" customHeight="1" x14ac:dyDescent="0.25">
      <c r="A13" s="178"/>
      <c r="B13" s="179"/>
      <c r="C13" s="179"/>
      <c r="D13" s="179"/>
      <c r="E13" s="179"/>
      <c r="F13" s="179"/>
      <c r="G13" s="179"/>
      <c r="H13" s="179"/>
      <c r="I13" s="179"/>
      <c r="J13" s="179"/>
      <c r="K13" s="179"/>
      <c r="L13" s="179"/>
      <c r="M13" s="179"/>
      <c r="N13" s="179"/>
      <c r="O13" s="179"/>
      <c r="P13" s="179"/>
      <c r="Q13" s="179"/>
      <c r="R13" s="180"/>
      <c r="S13" s="144"/>
    </row>
    <row r="14" spans="1:19" ht="30" customHeight="1" x14ac:dyDescent="0.25">
      <c r="A14" s="265" t="s">
        <v>106</v>
      </c>
      <c r="B14" s="266"/>
      <c r="C14" s="266"/>
      <c r="D14" s="266"/>
      <c r="E14" s="266"/>
      <c r="F14" s="266"/>
      <c r="G14" s="266"/>
      <c r="H14" s="266"/>
      <c r="I14" s="266"/>
      <c r="J14" s="266"/>
      <c r="K14" s="266"/>
      <c r="L14" s="266"/>
      <c r="M14" s="266"/>
      <c r="N14" s="266"/>
      <c r="O14" s="266"/>
      <c r="P14" s="266"/>
      <c r="Q14" s="266"/>
      <c r="R14" s="267"/>
    </row>
    <row r="15" spans="1:19" s="147" customFormat="1" ht="15" customHeight="1" x14ac:dyDescent="0.25">
      <c r="A15" s="256" t="s">
        <v>199</v>
      </c>
      <c r="B15" s="257"/>
      <c r="C15" s="257"/>
      <c r="D15" s="257"/>
      <c r="E15" s="257"/>
      <c r="F15" s="257"/>
      <c r="G15" s="257"/>
      <c r="H15" s="257"/>
      <c r="I15" s="257"/>
      <c r="J15" s="257"/>
      <c r="K15" s="257"/>
      <c r="L15" s="257"/>
      <c r="M15" s="257"/>
      <c r="N15" s="257"/>
      <c r="O15" s="257"/>
      <c r="P15" s="257"/>
      <c r="Q15" s="257"/>
      <c r="R15" s="258"/>
    </row>
    <row r="16" spans="1:19" ht="48.75" customHeight="1" thickBot="1" x14ac:dyDescent="0.3">
      <c r="A16" s="259" t="s">
        <v>415</v>
      </c>
      <c r="B16" s="260"/>
      <c r="C16" s="260"/>
      <c r="D16" s="260"/>
      <c r="E16" s="260"/>
      <c r="F16" s="260"/>
      <c r="G16" s="260"/>
      <c r="H16" s="260"/>
      <c r="I16" s="260"/>
      <c r="J16" s="260"/>
      <c r="K16" s="260"/>
      <c r="L16" s="260"/>
      <c r="M16" s="260"/>
      <c r="N16" s="260"/>
      <c r="O16" s="260"/>
      <c r="P16" s="260"/>
      <c r="Q16" s="260"/>
      <c r="R16" s="261"/>
    </row>
    <row r="17" spans="1:19" ht="10.15" customHeight="1" thickBot="1" x14ac:dyDescent="0.3">
      <c r="A17" s="248"/>
      <c r="B17" s="248"/>
      <c r="C17" s="248"/>
      <c r="D17" s="248"/>
      <c r="E17" s="248"/>
      <c r="F17" s="248"/>
      <c r="G17" s="248"/>
      <c r="H17" s="248"/>
      <c r="I17" s="248"/>
      <c r="J17" s="248"/>
      <c r="K17" s="248"/>
      <c r="L17" s="248"/>
      <c r="M17" s="248"/>
      <c r="N17" s="248"/>
      <c r="O17" s="248"/>
      <c r="P17" s="248"/>
      <c r="Q17" s="248"/>
      <c r="R17" s="248"/>
    </row>
    <row r="18" spans="1:19" ht="15" customHeight="1" x14ac:dyDescent="0.25">
      <c r="A18" s="262"/>
      <c r="B18" s="263"/>
      <c r="C18" s="263"/>
      <c r="D18" s="263"/>
      <c r="E18" s="263"/>
      <c r="F18" s="263"/>
      <c r="G18" s="263"/>
      <c r="H18" s="263"/>
      <c r="I18" s="263"/>
      <c r="J18" s="263"/>
      <c r="K18" s="263"/>
      <c r="L18" s="263"/>
      <c r="M18" s="263"/>
      <c r="N18" s="263"/>
      <c r="O18" s="263"/>
      <c r="P18" s="263"/>
      <c r="Q18" s="263"/>
      <c r="R18" s="264"/>
      <c r="S18" s="144"/>
    </row>
    <row r="19" spans="1:19" ht="30" customHeight="1" x14ac:dyDescent="0.25">
      <c r="A19" s="265" t="s">
        <v>107</v>
      </c>
      <c r="B19" s="266"/>
      <c r="C19" s="266"/>
      <c r="D19" s="266"/>
      <c r="E19" s="266"/>
      <c r="F19" s="266"/>
      <c r="G19" s="266"/>
      <c r="H19" s="266"/>
      <c r="I19" s="266"/>
      <c r="J19" s="266"/>
      <c r="K19" s="266"/>
      <c r="L19" s="266"/>
      <c r="M19" s="266"/>
      <c r="N19" s="266"/>
      <c r="O19" s="266"/>
      <c r="P19" s="266"/>
      <c r="Q19" s="266"/>
      <c r="R19" s="267"/>
    </row>
    <row r="20" spans="1:19" ht="15" customHeight="1" x14ac:dyDescent="0.25">
      <c r="A20" s="256" t="s">
        <v>445</v>
      </c>
      <c r="B20" s="257"/>
      <c r="C20" s="257"/>
      <c r="D20" s="257"/>
      <c r="E20" s="257"/>
      <c r="F20" s="257"/>
      <c r="G20" s="257"/>
      <c r="H20" s="257"/>
      <c r="I20" s="257"/>
      <c r="J20" s="257"/>
      <c r="K20" s="257"/>
      <c r="L20" s="257"/>
      <c r="M20" s="257"/>
      <c r="N20" s="257"/>
      <c r="O20" s="257"/>
      <c r="P20" s="257"/>
      <c r="Q20" s="257"/>
      <c r="R20" s="258"/>
    </row>
    <row r="21" spans="1:19" ht="40.15" customHeight="1" x14ac:dyDescent="0.25">
      <c r="A21" s="467" t="s">
        <v>455</v>
      </c>
      <c r="B21" s="250"/>
      <c r="C21" s="250"/>
      <c r="D21" s="250"/>
      <c r="E21" s="251"/>
      <c r="F21" s="468" t="s">
        <v>456</v>
      </c>
      <c r="G21" s="253"/>
      <c r="H21" s="253"/>
      <c r="I21" s="253"/>
      <c r="J21" s="253"/>
      <c r="K21" s="255"/>
      <c r="L21" s="468" t="s">
        <v>457</v>
      </c>
      <c r="M21" s="253"/>
      <c r="N21" s="253"/>
      <c r="O21" s="253"/>
      <c r="P21" s="253"/>
      <c r="Q21" s="253"/>
      <c r="R21" s="254"/>
    </row>
    <row r="22" spans="1:19" ht="127.5" customHeight="1" thickBot="1" x14ac:dyDescent="0.3">
      <c r="A22" s="288" t="s">
        <v>521</v>
      </c>
      <c r="B22" s="289"/>
      <c r="C22" s="289"/>
      <c r="D22" s="289"/>
      <c r="E22" s="289"/>
      <c r="F22" s="289" t="s">
        <v>522</v>
      </c>
      <c r="G22" s="289"/>
      <c r="H22" s="289"/>
      <c r="I22" s="289"/>
      <c r="J22" s="289"/>
      <c r="K22" s="289"/>
      <c r="L22" s="289" t="s">
        <v>523</v>
      </c>
      <c r="M22" s="289"/>
      <c r="N22" s="289"/>
      <c r="O22" s="289"/>
      <c r="P22" s="289"/>
      <c r="Q22" s="289"/>
      <c r="R22" s="290"/>
    </row>
    <row r="23" spans="1:19" ht="10.15" customHeight="1" thickBot="1" x14ac:dyDescent="0.3">
      <c r="A23" s="248"/>
      <c r="B23" s="248"/>
      <c r="C23" s="248"/>
      <c r="D23" s="248"/>
      <c r="E23" s="248"/>
      <c r="F23" s="248"/>
      <c r="G23" s="248"/>
      <c r="H23" s="248"/>
      <c r="I23" s="248"/>
      <c r="J23" s="248"/>
      <c r="K23" s="248"/>
      <c r="L23" s="248"/>
      <c r="M23" s="248"/>
      <c r="N23" s="248"/>
      <c r="O23" s="248"/>
      <c r="P23" s="248"/>
      <c r="Q23" s="248"/>
      <c r="R23" s="248"/>
    </row>
    <row r="24" spans="1:19" ht="15" customHeight="1" x14ac:dyDescent="0.25">
      <c r="A24" s="35"/>
      <c r="B24" s="36"/>
      <c r="C24" s="36"/>
      <c r="D24" s="36"/>
      <c r="E24" s="36"/>
      <c r="F24" s="36"/>
      <c r="G24" s="36"/>
      <c r="H24" s="36"/>
      <c r="I24" s="36"/>
      <c r="J24" s="36"/>
      <c r="K24" s="36"/>
      <c r="L24" s="36"/>
      <c r="M24" s="36"/>
      <c r="N24" s="36"/>
      <c r="O24" s="36"/>
      <c r="P24" s="36"/>
      <c r="Q24" s="36"/>
      <c r="R24" s="37"/>
    </row>
    <row r="25" spans="1:19" ht="20.100000000000001" customHeight="1" x14ac:dyDescent="0.25">
      <c r="A25" s="210" t="s">
        <v>109</v>
      </c>
      <c r="B25" s="211"/>
      <c r="C25" s="211"/>
      <c r="D25" s="211"/>
      <c r="E25" s="211"/>
      <c r="F25" s="211"/>
      <c r="G25" s="211"/>
      <c r="H25" s="211"/>
      <c r="I25" s="211"/>
      <c r="J25" s="211"/>
      <c r="K25" s="211"/>
      <c r="L25" s="211"/>
      <c r="M25" s="211"/>
      <c r="N25" s="211"/>
      <c r="O25" s="211"/>
      <c r="P25" s="211"/>
      <c r="Q25" s="211"/>
      <c r="R25" s="212"/>
    </row>
    <row r="26" spans="1:19" ht="25.15" customHeight="1" x14ac:dyDescent="0.25">
      <c r="A26" s="26" t="s">
        <v>110</v>
      </c>
      <c r="B26" s="213" t="str">
        <f>E1_LST!B66</f>
        <v>Moduł E1/13</v>
      </c>
      <c r="C26" s="214"/>
      <c r="D26" s="32" t="str">
        <f>E1_LST!B67</f>
        <v>Kurs 13.1.</v>
      </c>
      <c r="E26" s="105"/>
      <c r="F26" s="221"/>
      <c r="G26" s="222"/>
      <c r="H26" s="229"/>
      <c r="I26" s="230"/>
      <c r="J26" s="33"/>
      <c r="K26" s="237"/>
      <c r="L26" s="238"/>
      <c r="M26" s="237"/>
      <c r="N26" s="238"/>
      <c r="O26" s="239"/>
      <c r="P26" s="240"/>
      <c r="Q26" s="239"/>
      <c r="R26" s="241"/>
    </row>
    <row r="27" spans="1:19" s="106" customFormat="1" ht="59.25" customHeight="1" x14ac:dyDescent="0.25">
      <c r="A27" s="26" t="s">
        <v>111</v>
      </c>
      <c r="B27" s="218" t="str">
        <f>E1_LST!C67</f>
        <v>Praca z promotorem</v>
      </c>
      <c r="C27" s="219"/>
      <c r="D27" s="220"/>
      <c r="E27" s="223"/>
      <c r="F27" s="224"/>
      <c r="G27" s="225"/>
      <c r="H27" s="231"/>
      <c r="I27" s="232"/>
      <c r="J27" s="233"/>
      <c r="K27" s="242"/>
      <c r="L27" s="243"/>
      <c r="M27" s="243"/>
      <c r="N27" s="244"/>
      <c r="O27" s="245"/>
      <c r="P27" s="246"/>
      <c r="Q27" s="246"/>
      <c r="R27" s="247"/>
    </row>
    <row r="28" spans="1:19" s="106" customFormat="1" ht="30" customHeight="1" thickBot="1" x14ac:dyDescent="0.3">
      <c r="A28" s="38" t="s">
        <v>112</v>
      </c>
      <c r="B28" s="215">
        <f>E1_LST!D67</f>
        <v>6</v>
      </c>
      <c r="C28" s="216"/>
      <c r="D28" s="217"/>
      <c r="E28" s="226"/>
      <c r="F28" s="227"/>
      <c r="G28" s="228"/>
      <c r="H28" s="234"/>
      <c r="I28" s="235"/>
      <c r="J28" s="236"/>
      <c r="K28" s="270"/>
      <c r="L28" s="271"/>
      <c r="M28" s="271"/>
      <c r="N28" s="272"/>
      <c r="O28" s="273"/>
      <c r="P28" s="274"/>
      <c r="Q28" s="274"/>
      <c r="R28" s="275"/>
    </row>
    <row r="29" spans="1:19" s="106" customFormat="1" ht="34.5" hidden="1" customHeight="1" thickBot="1" x14ac:dyDescent="0.3">
      <c r="A29" s="148"/>
      <c r="B29" s="149"/>
      <c r="C29" s="150" t="s">
        <v>452</v>
      </c>
      <c r="D29" s="151"/>
      <c r="E29" s="152"/>
      <c r="F29" s="153"/>
      <c r="G29" s="154"/>
      <c r="H29" s="155"/>
      <c r="I29" s="166"/>
      <c r="J29" s="157"/>
      <c r="K29" s="158"/>
      <c r="L29" s="167"/>
      <c r="M29" s="160"/>
      <c r="N29" s="161"/>
      <c r="O29" s="162"/>
      <c r="P29" s="168"/>
      <c r="Q29" s="164"/>
      <c r="R29" s="165"/>
    </row>
    <row r="30" spans="1:19" s="106" customFormat="1" x14ac:dyDescent="0.25"/>
    <row r="31" spans="1:19" s="106" customFormat="1" x14ac:dyDescent="0.25"/>
    <row r="32" spans="1:19" s="106" customFormat="1" x14ac:dyDescent="0.25"/>
    <row r="33" spans="1:18" s="106" customFormat="1" x14ac:dyDescent="0.25"/>
    <row r="34" spans="1:18" x14ac:dyDescent="0.25">
      <c r="A34" s="106"/>
      <c r="B34" s="106"/>
      <c r="C34" s="106"/>
      <c r="D34" s="106"/>
      <c r="E34" s="106"/>
      <c r="F34" s="106"/>
      <c r="G34" s="106"/>
      <c r="H34" s="106"/>
      <c r="I34" s="106"/>
      <c r="J34" s="106"/>
      <c r="K34" s="106"/>
      <c r="L34" s="106"/>
      <c r="M34" s="106"/>
      <c r="N34" s="106"/>
      <c r="O34" s="106"/>
      <c r="P34" s="106"/>
      <c r="Q34" s="106"/>
      <c r="R34" s="106"/>
    </row>
    <row r="35" spans="1:18" x14ac:dyDescent="0.25">
      <c r="A35" s="106"/>
      <c r="B35" s="106"/>
      <c r="C35" s="106"/>
      <c r="D35" s="106"/>
      <c r="E35" s="106"/>
      <c r="F35" s="106"/>
      <c r="G35" s="106"/>
      <c r="H35" s="106"/>
      <c r="I35" s="106"/>
      <c r="J35" s="106"/>
      <c r="K35" s="106"/>
      <c r="L35" s="106"/>
      <c r="M35" s="106"/>
      <c r="N35" s="106"/>
      <c r="O35" s="106"/>
      <c r="P35" s="106"/>
      <c r="Q35" s="106"/>
      <c r="R35" s="106"/>
    </row>
    <row r="36" spans="1:18" x14ac:dyDescent="0.25">
      <c r="A36" s="106"/>
      <c r="B36" s="106"/>
      <c r="C36" s="106"/>
      <c r="D36" s="106"/>
      <c r="E36" s="106"/>
      <c r="F36" s="106"/>
      <c r="G36" s="106"/>
      <c r="H36" s="106"/>
      <c r="I36" s="106"/>
      <c r="J36" s="106"/>
      <c r="K36" s="106"/>
      <c r="L36" s="106"/>
      <c r="M36" s="106"/>
      <c r="N36" s="106"/>
      <c r="O36" s="106"/>
      <c r="P36" s="106"/>
      <c r="Q36" s="106"/>
      <c r="R36" s="106"/>
    </row>
    <row r="37" spans="1:18" x14ac:dyDescent="0.25">
      <c r="A37" s="106"/>
      <c r="B37" s="106"/>
      <c r="C37" s="106"/>
      <c r="D37" s="106"/>
      <c r="E37" s="106"/>
      <c r="F37" s="106"/>
      <c r="G37" s="106"/>
      <c r="H37" s="106"/>
      <c r="I37" s="106"/>
      <c r="J37" s="106"/>
      <c r="K37" s="106"/>
      <c r="L37" s="106"/>
      <c r="M37" s="106"/>
      <c r="N37" s="106"/>
      <c r="O37" s="106"/>
      <c r="P37" s="106"/>
      <c r="Q37" s="106"/>
      <c r="R37" s="106"/>
    </row>
  </sheetData>
  <sheetProtection algorithmName="SHA-512" hashValue="gxXXoj4LtB/fNJ7DrQGK9hp1mgD3XFfKdYoANyhG8JrB+rDgOjn7PzsCdaKWlbaLP6FHulgUQm3v8sfCk3Gn8Q==" saltValue="SLzDy3GyRw1E45/ffjaAFA==" spinCount="100000" sheet="1" objects="1" scenarios="1"/>
  <customSheetViews>
    <customSheetView guid="{2B25EEF0-7897-445A-813D-5229DF00C686}" scale="85" showGridLines="0" fitToPage="1" topLeftCell="A13">
      <selection activeCell="C29" sqref="C29"/>
      <pageMargins left="0.70866141732283472" right="0.70866141732283472" top="0.74803149606299213" bottom="0.74803149606299213" header="0.31496062992125984" footer="0.31496062992125984"/>
      <printOptions horizontalCentered="1"/>
      <pageSetup paperSize="9" scale="57" orientation="landscape" r:id="rId1"/>
      <headerFooter>
        <oddHeader>&amp;C&amp;"Century Gothic,Pogrubiony"&amp;12&amp;K05-047KARTA MODUŁU&amp;R&amp;G</oddHeader>
      </headerFooter>
    </customSheetView>
  </customSheetViews>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3100-000000000000}">
      <formula1>20</formula1>
      <formula2>1200</formula2>
    </dataValidation>
    <dataValidation type="list" allowBlank="1" showInputMessage="1" showErrorMessage="1" sqref="K6:L6" xr:uid="{00000000-0002-0000-3100-000001000000}">
      <formula1>STATUS</formula1>
    </dataValidation>
  </dataValidations>
  <hyperlinks>
    <hyperlink ref="C29" r:id="rId2" xr:uid="{80E1347D-2A48-4977-A8BB-C174B01F0DF5}"/>
  </hyperlinks>
  <printOptions horizontalCentered="1"/>
  <pageMargins left="0.70866141732283472" right="0.70866141732283472" top="0.74803149606299213" bottom="0.74803149606299213" header="0.31496062992125984" footer="0.31496062992125984"/>
  <pageSetup paperSize="9" scale="56" orientation="landscape" r:id="rId3"/>
  <headerFooter>
    <oddHeader>&amp;C&amp;"Century Gothic,Pogrubiony"&amp;12&amp;K05-047KARTA MODUŁU&amp;R&amp;G</oddHeader>
  </headerFooter>
  <drawing r:id="rId4"/>
  <legacyDrawingHF r:id="rId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rkusz52">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E1_LST!B66</f>
        <v>Moduł E1/13</v>
      </c>
      <c r="B3" s="374"/>
      <c r="C3" s="374"/>
      <c r="D3" s="378" t="str">
        <f>E1_LST!C66</f>
        <v>Moduł dyplomowy (2)</v>
      </c>
      <c r="E3" s="379"/>
      <c r="F3" s="379"/>
      <c r="G3" s="379"/>
      <c r="H3" s="379"/>
      <c r="I3" s="380"/>
      <c r="J3" s="2"/>
      <c r="K3" s="2"/>
      <c r="L3" s="3"/>
      <c r="M3" s="3"/>
      <c r="N3" s="3"/>
      <c r="O3" s="3"/>
      <c r="P3" s="3"/>
      <c r="Q3" s="3"/>
      <c r="R3" s="3"/>
    </row>
    <row r="4" spans="1:19" ht="18.75" thickBot="1" x14ac:dyDescent="0.3">
      <c r="A4" s="440" t="s">
        <v>110</v>
      </c>
      <c r="B4" s="440"/>
      <c r="C4" s="440"/>
      <c r="D4" s="375" t="str">
        <f>E1_LST!B67</f>
        <v>Kurs 13.1.</v>
      </c>
      <c r="E4" s="376"/>
      <c r="F4" s="376"/>
      <c r="G4" s="376"/>
      <c r="H4" s="376"/>
      <c r="I4" s="377"/>
      <c r="J4" s="2"/>
      <c r="K4" s="2"/>
      <c r="L4" s="3"/>
      <c r="M4" s="3"/>
      <c r="N4" s="3"/>
      <c r="O4" s="3"/>
      <c r="P4" s="3"/>
      <c r="Q4" s="3"/>
      <c r="R4" s="3"/>
    </row>
    <row r="5" spans="1:19" ht="23.25" thickBot="1" x14ac:dyDescent="0.3">
      <c r="A5" s="441" t="s">
        <v>111</v>
      </c>
      <c r="B5" s="441"/>
      <c r="C5" s="441"/>
      <c r="D5" s="442" t="str">
        <f>E1_LST!C67</f>
        <v>Praca z promotorem</v>
      </c>
      <c r="E5" s="442"/>
      <c r="F5" s="442"/>
      <c r="G5" s="442"/>
      <c r="H5" s="442"/>
      <c r="I5" s="442"/>
      <c r="J5" s="442"/>
      <c r="K5" s="442"/>
      <c r="L5" s="443" t="s">
        <v>94</v>
      </c>
      <c r="M5" s="443"/>
      <c r="N5" s="43">
        <f>E1_LST!D67</f>
        <v>6</v>
      </c>
      <c r="O5" s="443" t="s">
        <v>95</v>
      </c>
      <c r="P5" s="443"/>
      <c r="Q5" s="444" t="str">
        <f>E1_LST!F66</f>
        <v>prof. A. Zelek</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(13)'!G6</f>
        <v>III</v>
      </c>
      <c r="H7" s="182" t="s">
        <v>99</v>
      </c>
      <c r="I7" s="39">
        <f>'M (13)'!I6</f>
        <v>6</v>
      </c>
      <c r="J7" s="280" t="s">
        <v>384</v>
      </c>
      <c r="K7" s="281"/>
      <c r="L7" s="382" t="s">
        <v>100</v>
      </c>
      <c r="M7" s="383"/>
      <c r="N7" s="6" t="s">
        <v>101</v>
      </c>
      <c r="O7" s="452" t="s">
        <v>102</v>
      </c>
      <c r="P7" s="452"/>
      <c r="Q7" s="453" t="s">
        <v>103</v>
      </c>
      <c r="R7" s="453"/>
      <c r="S7" s="44">
        <f>E1_LST!G67</f>
        <v>18</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10" t="s">
        <v>107</v>
      </c>
      <c r="B10" s="211"/>
      <c r="C10" s="211"/>
      <c r="D10" s="211"/>
      <c r="E10" s="211"/>
      <c r="F10" s="211"/>
      <c r="G10" s="211"/>
      <c r="H10" s="211"/>
      <c r="I10" s="211"/>
      <c r="J10" s="211"/>
      <c r="K10" s="211"/>
      <c r="L10" s="211"/>
      <c r="M10" s="211"/>
      <c r="N10" s="211"/>
      <c r="O10" s="211"/>
      <c r="P10" s="211"/>
      <c r="Q10" s="211"/>
      <c r="R10" s="211"/>
      <c r="S10" s="212"/>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7" t="s">
        <v>116</v>
      </c>
      <c r="B14" s="387" t="s">
        <v>683</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448"/>
      <c r="B15" s="318"/>
      <c r="C15" s="463"/>
      <c r="D15" s="463"/>
      <c r="E15" s="463"/>
      <c r="F15" s="463"/>
      <c r="G15" s="463"/>
      <c r="H15" s="463"/>
      <c r="I15" s="463"/>
      <c r="J15" s="463"/>
      <c r="K15" s="463"/>
      <c r="L15" s="463"/>
      <c r="M15" s="320"/>
      <c r="N15" s="352" t="s">
        <v>298</v>
      </c>
      <c r="O15" s="353"/>
      <c r="P15" s="353"/>
      <c r="Q15" s="353"/>
      <c r="R15" s="353"/>
      <c r="S15" s="354"/>
    </row>
    <row r="16" spans="1:19" ht="15" customHeight="1" x14ac:dyDescent="0.25">
      <c r="A16" s="448"/>
      <c r="B16" s="318"/>
      <c r="C16" s="463"/>
      <c r="D16" s="463"/>
      <c r="E16" s="463"/>
      <c r="F16" s="463"/>
      <c r="G16" s="463"/>
      <c r="H16" s="463"/>
      <c r="I16" s="463"/>
      <c r="J16" s="463"/>
      <c r="K16" s="463"/>
      <c r="L16" s="463"/>
      <c r="M16" s="320"/>
      <c r="N16" s="352" t="s">
        <v>307</v>
      </c>
      <c r="O16" s="353"/>
      <c r="P16" s="353"/>
      <c r="Q16" s="353"/>
      <c r="R16" s="353"/>
      <c r="S16" s="354"/>
    </row>
    <row r="17" spans="1:19" ht="15" customHeight="1" x14ac:dyDescent="0.25">
      <c r="A17" s="448"/>
      <c r="B17" s="318"/>
      <c r="C17" s="463"/>
      <c r="D17" s="463"/>
      <c r="E17" s="463"/>
      <c r="F17" s="463"/>
      <c r="G17" s="463"/>
      <c r="H17" s="463"/>
      <c r="I17" s="463"/>
      <c r="J17" s="463"/>
      <c r="K17" s="463"/>
      <c r="L17" s="463"/>
      <c r="M17" s="320"/>
      <c r="N17" s="352"/>
      <c r="O17" s="353"/>
      <c r="P17" s="353"/>
      <c r="Q17" s="353"/>
      <c r="R17" s="353"/>
      <c r="S17" s="354"/>
    </row>
    <row r="18" spans="1:19" ht="15" customHeight="1" x14ac:dyDescent="0.25">
      <c r="A18" s="448"/>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448"/>
      <c r="B19" s="315"/>
      <c r="C19" s="316"/>
      <c r="D19" s="316"/>
      <c r="E19" s="316"/>
      <c r="F19" s="316"/>
      <c r="G19" s="316"/>
      <c r="H19" s="316"/>
      <c r="I19" s="316"/>
      <c r="J19" s="316"/>
      <c r="K19" s="316"/>
      <c r="L19" s="316"/>
      <c r="M19" s="317"/>
      <c r="N19" s="349"/>
      <c r="O19" s="350"/>
      <c r="P19" s="350"/>
      <c r="Q19" s="350"/>
      <c r="R19" s="350"/>
      <c r="S19" s="351"/>
    </row>
    <row r="20" spans="1:19" ht="15" customHeight="1" x14ac:dyDescent="0.25">
      <c r="A20" s="448"/>
      <c r="B20" s="318"/>
      <c r="C20" s="463"/>
      <c r="D20" s="463"/>
      <c r="E20" s="463"/>
      <c r="F20" s="463"/>
      <c r="G20" s="463"/>
      <c r="H20" s="463"/>
      <c r="I20" s="463"/>
      <c r="J20" s="463"/>
      <c r="K20" s="463"/>
      <c r="L20" s="463"/>
      <c r="M20" s="320"/>
      <c r="N20" s="352"/>
      <c r="O20" s="353"/>
      <c r="P20" s="353"/>
      <c r="Q20" s="353"/>
      <c r="R20" s="353"/>
      <c r="S20" s="354"/>
    </row>
    <row r="21" spans="1:19" ht="15" customHeight="1" x14ac:dyDescent="0.25">
      <c r="A21" s="448"/>
      <c r="B21" s="318"/>
      <c r="C21" s="463"/>
      <c r="D21" s="463"/>
      <c r="E21" s="463"/>
      <c r="F21" s="463"/>
      <c r="G21" s="463"/>
      <c r="H21" s="463"/>
      <c r="I21" s="463"/>
      <c r="J21" s="463"/>
      <c r="K21" s="463"/>
      <c r="L21" s="463"/>
      <c r="M21" s="320"/>
      <c r="N21" s="352"/>
      <c r="O21" s="353"/>
      <c r="P21" s="353"/>
      <c r="Q21" s="353"/>
      <c r="R21" s="353"/>
      <c r="S21" s="354"/>
    </row>
    <row r="22" spans="1:19" ht="15" customHeight="1" x14ac:dyDescent="0.25">
      <c r="A22" s="448"/>
      <c r="B22" s="318"/>
      <c r="C22" s="463"/>
      <c r="D22" s="463"/>
      <c r="E22" s="463"/>
      <c r="F22" s="463"/>
      <c r="G22" s="463"/>
      <c r="H22" s="463"/>
      <c r="I22" s="463"/>
      <c r="J22" s="463"/>
      <c r="K22" s="463"/>
      <c r="L22" s="463"/>
      <c r="M22" s="320"/>
      <c r="N22" s="352"/>
      <c r="O22" s="353"/>
      <c r="P22" s="353"/>
      <c r="Q22" s="353"/>
      <c r="R22" s="353"/>
      <c r="S22" s="354"/>
    </row>
    <row r="23" spans="1:19" ht="15" customHeight="1" thickBot="1" x14ac:dyDescent="0.3">
      <c r="A23" s="448"/>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448"/>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448"/>
      <c r="B25" s="318"/>
      <c r="C25" s="463"/>
      <c r="D25" s="463"/>
      <c r="E25" s="463"/>
      <c r="F25" s="463"/>
      <c r="G25" s="463"/>
      <c r="H25" s="463"/>
      <c r="I25" s="463"/>
      <c r="J25" s="463"/>
      <c r="K25" s="463"/>
      <c r="L25" s="463"/>
      <c r="M25" s="320"/>
      <c r="N25" s="352"/>
      <c r="O25" s="353"/>
      <c r="P25" s="353"/>
      <c r="Q25" s="353"/>
      <c r="R25" s="353"/>
      <c r="S25" s="354"/>
    </row>
    <row r="26" spans="1:19" ht="15" hidden="1" customHeight="1" x14ac:dyDescent="0.25">
      <c r="A26" s="448"/>
      <c r="B26" s="318"/>
      <c r="C26" s="463"/>
      <c r="D26" s="463"/>
      <c r="E26" s="463"/>
      <c r="F26" s="463"/>
      <c r="G26" s="463"/>
      <c r="H26" s="463"/>
      <c r="I26" s="463"/>
      <c r="J26" s="463"/>
      <c r="K26" s="463"/>
      <c r="L26" s="463"/>
      <c r="M26" s="320"/>
      <c r="N26" s="352"/>
      <c r="O26" s="353"/>
      <c r="P26" s="353"/>
      <c r="Q26" s="353"/>
      <c r="R26" s="353"/>
      <c r="S26" s="354"/>
    </row>
    <row r="27" spans="1:19" ht="15" hidden="1" customHeight="1" x14ac:dyDescent="0.25">
      <c r="A27" s="448"/>
      <c r="B27" s="318"/>
      <c r="C27" s="463"/>
      <c r="D27" s="463"/>
      <c r="E27" s="463"/>
      <c r="F27" s="463"/>
      <c r="G27" s="463"/>
      <c r="H27" s="463"/>
      <c r="I27" s="463"/>
      <c r="J27" s="463"/>
      <c r="K27" s="463"/>
      <c r="L27" s="463"/>
      <c r="M27" s="320"/>
      <c r="N27" s="352"/>
      <c r="O27" s="353"/>
      <c r="P27" s="353"/>
      <c r="Q27" s="353"/>
      <c r="R27" s="353"/>
      <c r="S27" s="354"/>
    </row>
    <row r="28" spans="1:19" ht="15" hidden="1" customHeight="1" x14ac:dyDescent="0.25">
      <c r="A28" s="448"/>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448"/>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448"/>
      <c r="B30" s="318"/>
      <c r="C30" s="463"/>
      <c r="D30" s="463"/>
      <c r="E30" s="463"/>
      <c r="F30" s="463"/>
      <c r="G30" s="463"/>
      <c r="H30" s="463"/>
      <c r="I30" s="463"/>
      <c r="J30" s="463"/>
      <c r="K30" s="463"/>
      <c r="L30" s="463"/>
      <c r="M30" s="320"/>
      <c r="N30" s="352"/>
      <c r="O30" s="353"/>
      <c r="P30" s="353"/>
      <c r="Q30" s="353"/>
      <c r="R30" s="353"/>
      <c r="S30" s="354"/>
    </row>
    <row r="31" spans="1:19" ht="15" hidden="1" customHeight="1" x14ac:dyDescent="0.25">
      <c r="A31" s="448"/>
      <c r="B31" s="318"/>
      <c r="C31" s="463"/>
      <c r="D31" s="463"/>
      <c r="E31" s="463"/>
      <c r="F31" s="463"/>
      <c r="G31" s="463"/>
      <c r="H31" s="463"/>
      <c r="I31" s="463"/>
      <c r="J31" s="463"/>
      <c r="K31" s="463"/>
      <c r="L31" s="463"/>
      <c r="M31" s="320"/>
      <c r="N31" s="352"/>
      <c r="O31" s="353"/>
      <c r="P31" s="353"/>
      <c r="Q31" s="353"/>
      <c r="R31" s="353"/>
      <c r="S31" s="354"/>
    </row>
    <row r="32" spans="1:19" ht="15" hidden="1" customHeight="1" x14ac:dyDescent="0.25">
      <c r="A32" s="448"/>
      <c r="B32" s="318"/>
      <c r="C32" s="463"/>
      <c r="D32" s="463"/>
      <c r="E32" s="463"/>
      <c r="F32" s="463"/>
      <c r="G32" s="463"/>
      <c r="H32" s="463"/>
      <c r="I32" s="463"/>
      <c r="J32" s="463"/>
      <c r="K32" s="463"/>
      <c r="L32" s="463"/>
      <c r="M32" s="320"/>
      <c r="N32" s="352"/>
      <c r="O32" s="353"/>
      <c r="P32" s="353"/>
      <c r="Q32" s="353"/>
      <c r="R32" s="353"/>
      <c r="S32" s="354"/>
    </row>
    <row r="33" spans="1:19" ht="15" hidden="1" customHeight="1" thickBot="1" x14ac:dyDescent="0.3">
      <c r="A33" s="449"/>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684</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8"/>
      <c r="B35" s="318"/>
      <c r="C35" s="463"/>
      <c r="D35" s="463"/>
      <c r="E35" s="463"/>
      <c r="F35" s="463"/>
      <c r="G35" s="463"/>
      <c r="H35" s="463"/>
      <c r="I35" s="463"/>
      <c r="J35" s="463"/>
      <c r="K35" s="463"/>
      <c r="L35" s="463"/>
      <c r="M35" s="320"/>
      <c r="N35" s="352" t="s">
        <v>309</v>
      </c>
      <c r="O35" s="353"/>
      <c r="P35" s="353"/>
      <c r="Q35" s="353"/>
      <c r="R35" s="353"/>
      <c r="S35" s="354"/>
    </row>
    <row r="36" spans="1:19" ht="15" customHeight="1" x14ac:dyDescent="0.25">
      <c r="A36" s="448"/>
      <c r="B36" s="318"/>
      <c r="C36" s="463"/>
      <c r="D36" s="463"/>
      <c r="E36" s="463"/>
      <c r="F36" s="463"/>
      <c r="G36" s="463"/>
      <c r="H36" s="463"/>
      <c r="I36" s="463"/>
      <c r="J36" s="463"/>
      <c r="K36" s="463"/>
      <c r="L36" s="463"/>
      <c r="M36" s="320"/>
      <c r="N36" s="352" t="s">
        <v>310</v>
      </c>
      <c r="O36" s="353"/>
      <c r="P36" s="353"/>
      <c r="Q36" s="353"/>
      <c r="R36" s="353"/>
      <c r="S36" s="354"/>
    </row>
    <row r="37" spans="1:19" ht="15" customHeight="1" x14ac:dyDescent="0.25">
      <c r="A37" s="448"/>
      <c r="B37" s="318"/>
      <c r="C37" s="463"/>
      <c r="D37" s="463"/>
      <c r="E37" s="463"/>
      <c r="F37" s="463"/>
      <c r="G37" s="463"/>
      <c r="H37" s="463"/>
      <c r="I37" s="463"/>
      <c r="J37" s="463"/>
      <c r="K37" s="463"/>
      <c r="L37" s="463"/>
      <c r="M37" s="320"/>
      <c r="N37" s="352" t="s">
        <v>311</v>
      </c>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c r="C39" s="316"/>
      <c r="D39" s="316"/>
      <c r="E39" s="316"/>
      <c r="F39" s="316"/>
      <c r="G39" s="316"/>
      <c r="H39" s="316"/>
      <c r="I39" s="316"/>
      <c r="J39" s="316"/>
      <c r="K39" s="316"/>
      <c r="L39" s="316"/>
      <c r="M39" s="317"/>
      <c r="N39" s="349"/>
      <c r="O39" s="350"/>
      <c r="P39" s="350"/>
      <c r="Q39" s="350"/>
      <c r="R39" s="350"/>
      <c r="S39" s="351"/>
    </row>
    <row r="40" spans="1:19" ht="15" customHeight="1" x14ac:dyDescent="0.25">
      <c r="A40" s="448"/>
      <c r="B40" s="318"/>
      <c r="C40" s="463"/>
      <c r="D40" s="463"/>
      <c r="E40" s="463"/>
      <c r="F40" s="463"/>
      <c r="G40" s="463"/>
      <c r="H40" s="463"/>
      <c r="I40" s="463"/>
      <c r="J40" s="463"/>
      <c r="K40" s="463"/>
      <c r="L40" s="463"/>
      <c r="M40" s="320"/>
      <c r="N40" s="352"/>
      <c r="O40" s="353"/>
      <c r="P40" s="353"/>
      <c r="Q40" s="353"/>
      <c r="R40" s="353"/>
      <c r="S40" s="354"/>
    </row>
    <row r="41" spans="1:19" ht="15" customHeight="1" x14ac:dyDescent="0.25">
      <c r="A41" s="448"/>
      <c r="B41" s="318"/>
      <c r="C41" s="463"/>
      <c r="D41" s="463"/>
      <c r="E41" s="463"/>
      <c r="F41" s="463"/>
      <c r="G41" s="463"/>
      <c r="H41" s="463"/>
      <c r="I41" s="463"/>
      <c r="J41" s="463"/>
      <c r="K41" s="463"/>
      <c r="L41" s="463"/>
      <c r="M41" s="320"/>
      <c r="N41" s="352"/>
      <c r="O41" s="353"/>
      <c r="P41" s="353"/>
      <c r="Q41" s="353"/>
      <c r="R41" s="353"/>
      <c r="S41" s="354"/>
    </row>
    <row r="42" spans="1:19" ht="15" customHeight="1" x14ac:dyDescent="0.25">
      <c r="A42" s="448"/>
      <c r="B42" s="318"/>
      <c r="C42" s="463"/>
      <c r="D42" s="463"/>
      <c r="E42" s="463"/>
      <c r="F42" s="463"/>
      <c r="G42" s="463"/>
      <c r="H42" s="463"/>
      <c r="I42" s="463"/>
      <c r="J42" s="463"/>
      <c r="K42" s="463"/>
      <c r="L42" s="463"/>
      <c r="M42" s="320"/>
      <c r="N42" s="352"/>
      <c r="O42" s="353"/>
      <c r="P42" s="353"/>
      <c r="Q42" s="353"/>
      <c r="R42" s="353"/>
      <c r="S42" s="354"/>
    </row>
    <row r="43" spans="1:19" ht="15" customHeight="1" thickBot="1" x14ac:dyDescent="0.3">
      <c r="A43" s="448"/>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8"/>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8"/>
      <c r="B45" s="318"/>
      <c r="C45" s="463"/>
      <c r="D45" s="463"/>
      <c r="E45" s="463"/>
      <c r="F45" s="463"/>
      <c r="G45" s="463"/>
      <c r="H45" s="463"/>
      <c r="I45" s="463"/>
      <c r="J45" s="463"/>
      <c r="K45" s="463"/>
      <c r="L45" s="463"/>
      <c r="M45" s="320"/>
      <c r="N45" s="352"/>
      <c r="O45" s="353"/>
      <c r="P45" s="353"/>
      <c r="Q45" s="353"/>
      <c r="R45" s="353"/>
      <c r="S45" s="354"/>
    </row>
    <row r="46" spans="1:19" ht="15" hidden="1" customHeight="1" x14ac:dyDescent="0.25">
      <c r="A46" s="448"/>
      <c r="B46" s="318"/>
      <c r="C46" s="463"/>
      <c r="D46" s="463"/>
      <c r="E46" s="463"/>
      <c r="F46" s="463"/>
      <c r="G46" s="463"/>
      <c r="H46" s="463"/>
      <c r="I46" s="463"/>
      <c r="J46" s="463"/>
      <c r="K46" s="463"/>
      <c r="L46" s="463"/>
      <c r="M46" s="320"/>
      <c r="N46" s="352"/>
      <c r="O46" s="353"/>
      <c r="P46" s="353"/>
      <c r="Q46" s="353"/>
      <c r="R46" s="353"/>
      <c r="S46" s="354"/>
    </row>
    <row r="47" spans="1:19" ht="15" hidden="1" customHeight="1" x14ac:dyDescent="0.25">
      <c r="A47" s="448"/>
      <c r="B47" s="318"/>
      <c r="C47" s="463"/>
      <c r="D47" s="463"/>
      <c r="E47" s="463"/>
      <c r="F47" s="463"/>
      <c r="G47" s="463"/>
      <c r="H47" s="463"/>
      <c r="I47" s="463"/>
      <c r="J47" s="463"/>
      <c r="K47" s="463"/>
      <c r="L47" s="463"/>
      <c r="M47" s="320"/>
      <c r="N47" s="352"/>
      <c r="O47" s="353"/>
      <c r="P47" s="353"/>
      <c r="Q47" s="353"/>
      <c r="R47" s="353"/>
      <c r="S47" s="354"/>
    </row>
    <row r="48" spans="1:19" ht="15" hidden="1"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8"/>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8"/>
      <c r="B50" s="318"/>
      <c r="C50" s="463"/>
      <c r="D50" s="463"/>
      <c r="E50" s="463"/>
      <c r="F50" s="463"/>
      <c r="G50" s="463"/>
      <c r="H50" s="463"/>
      <c r="I50" s="463"/>
      <c r="J50" s="463"/>
      <c r="K50" s="463"/>
      <c r="L50" s="463"/>
      <c r="M50" s="320"/>
      <c r="N50" s="352"/>
      <c r="O50" s="353"/>
      <c r="P50" s="353"/>
      <c r="Q50" s="353"/>
      <c r="R50" s="353"/>
      <c r="S50" s="354"/>
    </row>
    <row r="51" spans="1:19" ht="15" hidden="1" customHeight="1" x14ac:dyDescent="0.25">
      <c r="A51" s="448"/>
      <c r="B51" s="318"/>
      <c r="C51" s="463"/>
      <c r="D51" s="463"/>
      <c r="E51" s="463"/>
      <c r="F51" s="463"/>
      <c r="G51" s="463"/>
      <c r="H51" s="463"/>
      <c r="I51" s="463"/>
      <c r="J51" s="463"/>
      <c r="K51" s="463"/>
      <c r="L51" s="463"/>
      <c r="M51" s="320"/>
      <c r="N51" s="352"/>
      <c r="O51" s="353"/>
      <c r="P51" s="353"/>
      <c r="Q51" s="353"/>
      <c r="R51" s="353"/>
      <c r="S51" s="354"/>
    </row>
    <row r="52" spans="1:19" ht="15" hidden="1" customHeight="1" x14ac:dyDescent="0.25">
      <c r="A52" s="448"/>
      <c r="B52" s="318"/>
      <c r="C52" s="463"/>
      <c r="D52" s="463"/>
      <c r="E52" s="463"/>
      <c r="F52" s="463"/>
      <c r="G52" s="463"/>
      <c r="H52" s="463"/>
      <c r="I52" s="463"/>
      <c r="J52" s="463"/>
      <c r="K52" s="463"/>
      <c r="L52" s="463"/>
      <c r="M52" s="320"/>
      <c r="N52" s="352"/>
      <c r="O52" s="353"/>
      <c r="P52" s="353"/>
      <c r="Q52" s="353"/>
      <c r="R52" s="353"/>
      <c r="S52" s="354"/>
    </row>
    <row r="53" spans="1:19" ht="15" hidden="1"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523" t="s">
        <v>462</v>
      </c>
      <c r="B54" s="387" t="s">
        <v>691</v>
      </c>
      <c r="C54" s="388"/>
      <c r="D54" s="388"/>
      <c r="E54" s="388"/>
      <c r="F54" s="388"/>
      <c r="G54" s="388"/>
      <c r="H54" s="388"/>
      <c r="I54" s="388"/>
      <c r="J54" s="388"/>
      <c r="K54" s="388"/>
      <c r="L54" s="388"/>
      <c r="M54" s="389"/>
      <c r="N54" s="355" t="s">
        <v>324</v>
      </c>
      <c r="O54" s="356"/>
      <c r="P54" s="356"/>
      <c r="Q54" s="356"/>
      <c r="R54" s="356"/>
      <c r="S54" s="357"/>
    </row>
    <row r="55" spans="1:19" ht="15" customHeight="1" x14ac:dyDescent="0.25">
      <c r="A55" s="448"/>
      <c r="B55" s="318"/>
      <c r="C55" s="319"/>
      <c r="D55" s="319"/>
      <c r="E55" s="319"/>
      <c r="F55" s="319"/>
      <c r="G55" s="319"/>
      <c r="H55" s="319"/>
      <c r="I55" s="319"/>
      <c r="J55" s="319"/>
      <c r="K55" s="319"/>
      <c r="L55" s="319"/>
      <c r="M55" s="320"/>
      <c r="N55" s="352" t="s">
        <v>331</v>
      </c>
      <c r="O55" s="353"/>
      <c r="P55" s="353"/>
      <c r="Q55" s="353"/>
      <c r="R55" s="353"/>
      <c r="S55" s="354"/>
    </row>
    <row r="56" spans="1:19" ht="15" customHeight="1" x14ac:dyDescent="0.25">
      <c r="A56" s="448"/>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448"/>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448"/>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448"/>
      <c r="B59" s="315"/>
      <c r="C59" s="316"/>
      <c r="D59" s="316"/>
      <c r="E59" s="316"/>
      <c r="F59" s="316"/>
      <c r="G59" s="316"/>
      <c r="H59" s="316"/>
      <c r="I59" s="316"/>
      <c r="J59" s="316"/>
      <c r="K59" s="316"/>
      <c r="L59" s="316"/>
      <c r="M59" s="317"/>
      <c r="N59" s="349"/>
      <c r="O59" s="350"/>
      <c r="P59" s="350"/>
      <c r="Q59" s="350"/>
      <c r="R59" s="350"/>
      <c r="S59" s="351"/>
    </row>
    <row r="60" spans="1:19" ht="15" customHeight="1" x14ac:dyDescent="0.25">
      <c r="A60" s="448"/>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448"/>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448"/>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448"/>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448"/>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448"/>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448"/>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448"/>
      <c r="B67" s="318"/>
      <c r="C67" s="319"/>
      <c r="D67" s="319"/>
      <c r="E67" s="319"/>
      <c r="F67" s="319"/>
      <c r="G67" s="319"/>
      <c r="H67" s="319"/>
      <c r="I67" s="319"/>
      <c r="J67" s="319"/>
      <c r="K67" s="319"/>
      <c r="L67" s="319"/>
      <c r="M67" s="320"/>
      <c r="N67" s="352"/>
      <c r="O67" s="353"/>
      <c r="P67" s="353"/>
      <c r="Q67" s="353"/>
      <c r="R67" s="353"/>
      <c r="S67" s="354"/>
    </row>
    <row r="68" spans="1:19" ht="15" hidden="1" customHeight="1" thickBot="1" x14ac:dyDescent="0.3">
      <c r="A68" s="449"/>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518"/>
      <c r="B69" s="519"/>
      <c r="C69" s="519"/>
      <c r="D69" s="519"/>
      <c r="E69" s="519"/>
      <c r="F69" s="519"/>
      <c r="G69" s="519"/>
      <c r="H69" s="519"/>
      <c r="I69" s="519"/>
      <c r="J69" s="519"/>
      <c r="K69" s="519"/>
      <c r="L69" s="519"/>
      <c r="M69" s="519"/>
      <c r="N69" s="519"/>
      <c r="O69" s="519"/>
      <c r="P69" s="519"/>
      <c r="Q69" s="519"/>
      <c r="R69" s="519"/>
      <c r="S69" s="520"/>
    </row>
    <row r="70" spans="1:19" ht="20.100000000000001" customHeight="1" x14ac:dyDescent="0.25">
      <c r="A70" s="210" t="s">
        <v>119</v>
      </c>
      <c r="B70" s="211"/>
      <c r="C70" s="211"/>
      <c r="D70" s="211"/>
      <c r="E70" s="211"/>
      <c r="F70" s="211"/>
      <c r="G70" s="211"/>
      <c r="H70" s="211"/>
      <c r="I70" s="521"/>
      <c r="J70" s="31"/>
      <c r="K70" s="311" t="s">
        <v>120</v>
      </c>
      <c r="L70" s="211"/>
      <c r="M70" s="211"/>
      <c r="N70" s="211"/>
      <c r="O70" s="211"/>
      <c r="P70" s="211"/>
      <c r="Q70" s="211"/>
      <c r="R70" s="211"/>
      <c r="S70" s="212"/>
    </row>
    <row r="71" spans="1:19" ht="15" customHeight="1" x14ac:dyDescent="0.25">
      <c r="A71" s="522" t="s">
        <v>202</v>
      </c>
      <c r="B71" s="368" t="s">
        <v>121</v>
      </c>
      <c r="C71" s="369"/>
      <c r="D71" s="369"/>
      <c r="E71" s="369"/>
      <c r="F71" s="370"/>
      <c r="G71" s="343">
        <f>E1_LST!G67</f>
        <v>18</v>
      </c>
      <c r="H71" s="344"/>
      <c r="I71" s="345"/>
      <c r="J71" s="367"/>
      <c r="K71" s="336" t="s">
        <v>203</v>
      </c>
      <c r="L71" s="308" t="s">
        <v>459</v>
      </c>
      <c r="M71" s="309"/>
      <c r="N71" s="309"/>
      <c r="O71" s="309"/>
      <c r="P71" s="309"/>
      <c r="Q71" s="309"/>
      <c r="R71" s="309"/>
      <c r="S71" s="310"/>
    </row>
    <row r="72" spans="1:19" ht="15" customHeight="1" x14ac:dyDescent="0.25">
      <c r="A72" s="448"/>
      <c r="B72" s="371" t="s">
        <v>123</v>
      </c>
      <c r="C72" s="372"/>
      <c r="D72" s="372"/>
      <c r="E72" s="372"/>
      <c r="F72" s="373"/>
      <c r="G72" s="330">
        <f>SUM(G73:I83)</f>
        <v>18</v>
      </c>
      <c r="H72" s="331"/>
      <c r="I72" s="332"/>
      <c r="J72" s="367"/>
      <c r="K72" s="337"/>
      <c r="L72" s="312" t="s">
        <v>164</v>
      </c>
      <c r="M72" s="313"/>
      <c r="N72" s="313"/>
      <c r="O72" s="313"/>
      <c r="P72" s="313"/>
      <c r="Q72" s="313"/>
      <c r="R72" s="313"/>
      <c r="S72" s="314"/>
    </row>
    <row r="73" spans="1:19" ht="15" customHeight="1" x14ac:dyDescent="0.25">
      <c r="A73" s="448"/>
      <c r="B73" s="346" t="s">
        <v>124</v>
      </c>
      <c r="C73" s="347"/>
      <c r="D73" s="347"/>
      <c r="E73" s="347"/>
      <c r="F73" s="348"/>
      <c r="G73" s="327"/>
      <c r="H73" s="328"/>
      <c r="I73" s="329"/>
      <c r="J73" s="367"/>
      <c r="K73" s="337"/>
      <c r="L73" s="312" t="s">
        <v>158</v>
      </c>
      <c r="M73" s="313"/>
      <c r="N73" s="313"/>
      <c r="O73" s="313"/>
      <c r="P73" s="313"/>
      <c r="Q73" s="313"/>
      <c r="R73" s="313"/>
      <c r="S73" s="314"/>
    </row>
    <row r="74" spans="1:19" ht="15" customHeight="1" x14ac:dyDescent="0.25">
      <c r="A74" s="448"/>
      <c r="B74" s="346" t="s">
        <v>125</v>
      </c>
      <c r="C74" s="347"/>
      <c r="D74" s="347"/>
      <c r="E74" s="347"/>
      <c r="F74" s="348"/>
      <c r="G74" s="327"/>
      <c r="H74" s="328"/>
      <c r="I74" s="329"/>
      <c r="J74" s="367"/>
      <c r="K74" s="337"/>
      <c r="L74" s="312" t="s">
        <v>185</v>
      </c>
      <c r="M74" s="313"/>
      <c r="N74" s="313"/>
      <c r="O74" s="313"/>
      <c r="P74" s="313"/>
      <c r="Q74" s="313"/>
      <c r="R74" s="313"/>
      <c r="S74" s="314"/>
    </row>
    <row r="75" spans="1:19" ht="15" customHeight="1" x14ac:dyDescent="0.25">
      <c r="A75" s="448"/>
      <c r="B75" s="346" t="s">
        <v>126</v>
      </c>
      <c r="C75" s="347"/>
      <c r="D75" s="347"/>
      <c r="E75" s="347"/>
      <c r="F75" s="348"/>
      <c r="G75" s="327">
        <v>8</v>
      </c>
      <c r="H75" s="328"/>
      <c r="I75" s="329"/>
      <c r="J75" s="367"/>
      <c r="K75" s="337"/>
      <c r="L75" s="312"/>
      <c r="M75" s="313"/>
      <c r="N75" s="313"/>
      <c r="O75" s="313"/>
      <c r="P75" s="313"/>
      <c r="Q75" s="313"/>
      <c r="R75" s="313"/>
      <c r="S75" s="314"/>
    </row>
    <row r="76" spans="1:19" ht="15" customHeight="1" x14ac:dyDescent="0.25">
      <c r="A76" s="448"/>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448"/>
      <c r="B77" s="346" t="s">
        <v>128</v>
      </c>
      <c r="C77" s="347"/>
      <c r="D77" s="347"/>
      <c r="E77" s="347"/>
      <c r="F77" s="348"/>
      <c r="G77" s="327">
        <v>6</v>
      </c>
      <c r="H77" s="328"/>
      <c r="I77" s="329"/>
      <c r="J77" s="367"/>
      <c r="K77" s="337"/>
      <c r="L77" s="312"/>
      <c r="M77" s="313"/>
      <c r="N77" s="313"/>
      <c r="O77" s="313"/>
      <c r="P77" s="313"/>
      <c r="Q77" s="313"/>
      <c r="R77" s="313"/>
      <c r="S77" s="314"/>
    </row>
    <row r="78" spans="1:19" ht="15" customHeight="1" x14ac:dyDescent="0.25">
      <c r="A78" s="448"/>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448"/>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448"/>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448"/>
      <c r="B81" s="346" t="s">
        <v>133</v>
      </c>
      <c r="C81" s="347"/>
      <c r="D81" s="347"/>
      <c r="E81" s="347"/>
      <c r="F81" s="348"/>
      <c r="G81" s="327">
        <v>4</v>
      </c>
      <c r="H81" s="328"/>
      <c r="I81" s="329"/>
      <c r="J81" s="367"/>
      <c r="K81" s="337"/>
      <c r="L81" s="312" t="s">
        <v>157</v>
      </c>
      <c r="M81" s="313"/>
      <c r="N81" s="313"/>
      <c r="O81" s="313"/>
      <c r="P81" s="313"/>
      <c r="Q81" s="313"/>
      <c r="R81" s="313"/>
      <c r="S81" s="314"/>
    </row>
    <row r="82" spans="1:19" ht="15" customHeight="1" x14ac:dyDescent="0.25">
      <c r="A82" s="448"/>
      <c r="B82" s="346" t="s">
        <v>134</v>
      </c>
      <c r="C82" s="347"/>
      <c r="D82" s="347"/>
      <c r="E82" s="347"/>
      <c r="F82" s="348"/>
      <c r="G82" s="327"/>
      <c r="H82" s="328"/>
      <c r="I82" s="329"/>
      <c r="J82" s="367"/>
      <c r="K82" s="337"/>
      <c r="L82" s="312" t="s">
        <v>166</v>
      </c>
      <c r="M82" s="313"/>
      <c r="N82" s="313"/>
      <c r="O82" s="313"/>
      <c r="P82" s="313"/>
      <c r="Q82" s="313"/>
      <c r="R82" s="313"/>
      <c r="S82" s="314"/>
    </row>
    <row r="83" spans="1:19" ht="15" customHeight="1" x14ac:dyDescent="0.25">
      <c r="A83" s="448"/>
      <c r="B83" s="346" t="s">
        <v>135</v>
      </c>
      <c r="C83" s="347"/>
      <c r="D83" s="347"/>
      <c r="E83" s="347"/>
      <c r="F83" s="348"/>
      <c r="G83" s="327"/>
      <c r="H83" s="328"/>
      <c r="I83" s="329"/>
      <c r="J83" s="367"/>
      <c r="K83" s="337"/>
      <c r="L83" s="312" t="s">
        <v>171</v>
      </c>
      <c r="M83" s="313"/>
      <c r="N83" s="313"/>
      <c r="O83" s="313"/>
      <c r="P83" s="313"/>
      <c r="Q83" s="313"/>
      <c r="R83" s="313"/>
      <c r="S83" s="314"/>
    </row>
    <row r="84" spans="1:19" ht="15" customHeight="1" x14ac:dyDescent="0.25">
      <c r="A84" s="448"/>
      <c r="B84" s="305" t="s">
        <v>136</v>
      </c>
      <c r="C84" s="306"/>
      <c r="D84" s="306"/>
      <c r="E84" s="306"/>
      <c r="F84" s="307"/>
      <c r="G84" s="343">
        <f>E1_LST!H67</f>
        <v>132</v>
      </c>
      <c r="H84" s="344"/>
      <c r="I84" s="345"/>
      <c r="J84" s="367"/>
      <c r="K84" s="337"/>
      <c r="L84" s="312"/>
      <c r="M84" s="313"/>
      <c r="N84" s="313"/>
      <c r="O84" s="313"/>
      <c r="P84" s="313"/>
      <c r="Q84" s="313"/>
      <c r="R84" s="313"/>
      <c r="S84" s="314"/>
    </row>
    <row r="85" spans="1:19" ht="15" customHeight="1" x14ac:dyDescent="0.25">
      <c r="A85" s="472"/>
      <c r="B85" s="340" t="s">
        <v>206</v>
      </c>
      <c r="C85" s="341"/>
      <c r="D85" s="341"/>
      <c r="E85" s="341"/>
      <c r="F85" s="342"/>
      <c r="G85" s="330">
        <f>SUM(G84,G71)</f>
        <v>150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506" t="s">
        <v>137</v>
      </c>
      <c r="B87" s="507"/>
      <c r="C87" s="507"/>
      <c r="D87" s="507"/>
      <c r="E87" s="507"/>
      <c r="F87" s="507"/>
      <c r="G87" s="507"/>
      <c r="H87" s="507"/>
      <c r="I87" s="507"/>
      <c r="J87" s="507"/>
      <c r="K87" s="507"/>
      <c r="L87" s="507"/>
      <c r="M87" s="507"/>
      <c r="N87" s="507"/>
      <c r="O87" s="507"/>
      <c r="P87" s="507"/>
      <c r="Q87" s="507"/>
      <c r="R87" s="507"/>
      <c r="S87" s="508"/>
    </row>
    <row r="88" spans="1:19" ht="15" customHeight="1" x14ac:dyDescent="0.25">
      <c r="A88" s="509" t="s">
        <v>201</v>
      </c>
      <c r="B88" s="428" t="s">
        <v>138</v>
      </c>
      <c r="C88" s="429"/>
      <c r="D88" s="429"/>
      <c r="E88" s="430"/>
      <c r="F88" s="428" t="str">
        <f>E1_LST!E67</f>
        <v>zal. bez oceny</v>
      </c>
      <c r="G88" s="429"/>
      <c r="H88" s="429"/>
      <c r="I88" s="430"/>
      <c r="J88" s="512"/>
      <c r="K88" s="515" t="s">
        <v>139</v>
      </c>
      <c r="L88" s="432" t="s">
        <v>140</v>
      </c>
      <c r="M88" s="433"/>
      <c r="N88" s="433"/>
      <c r="O88" s="433"/>
      <c r="P88" s="433"/>
      <c r="Q88" s="433"/>
      <c r="R88" s="433"/>
      <c r="S88" s="434"/>
    </row>
    <row r="89" spans="1:19" ht="15" customHeight="1" x14ac:dyDescent="0.25">
      <c r="A89" s="510"/>
      <c r="B89" s="413" t="s">
        <v>454</v>
      </c>
      <c r="C89" s="414"/>
      <c r="D89" s="414"/>
      <c r="E89" s="415"/>
      <c r="F89" s="413" t="s">
        <v>142</v>
      </c>
      <c r="G89" s="414"/>
      <c r="H89" s="414"/>
      <c r="I89" s="415"/>
      <c r="J89" s="513"/>
      <c r="K89" s="516"/>
      <c r="L89" s="324" t="s">
        <v>292</v>
      </c>
      <c r="M89" s="325"/>
      <c r="N89" s="325"/>
      <c r="O89" s="325"/>
      <c r="P89" s="325"/>
      <c r="Q89" s="325"/>
      <c r="R89" s="325"/>
      <c r="S89" s="326"/>
    </row>
    <row r="90" spans="1:19" ht="15" customHeight="1" x14ac:dyDescent="0.25">
      <c r="A90" s="510"/>
      <c r="B90" s="407" t="s">
        <v>197</v>
      </c>
      <c r="C90" s="408"/>
      <c r="D90" s="408"/>
      <c r="E90" s="409"/>
      <c r="F90" s="410">
        <v>100</v>
      </c>
      <c r="G90" s="411"/>
      <c r="H90" s="411"/>
      <c r="I90" s="412"/>
      <c r="J90" s="513"/>
      <c r="K90" s="516"/>
      <c r="L90" s="324" t="s">
        <v>293</v>
      </c>
      <c r="M90" s="325"/>
      <c r="N90" s="325"/>
      <c r="O90" s="325"/>
      <c r="P90" s="325"/>
      <c r="Q90" s="325"/>
      <c r="R90" s="325"/>
      <c r="S90" s="326"/>
    </row>
    <row r="91" spans="1:19" ht="15" customHeight="1" x14ac:dyDescent="0.25">
      <c r="A91" s="510"/>
      <c r="B91" s="407"/>
      <c r="C91" s="408"/>
      <c r="D91" s="408"/>
      <c r="E91" s="409"/>
      <c r="F91" s="410"/>
      <c r="G91" s="411"/>
      <c r="H91" s="411"/>
      <c r="I91" s="412"/>
      <c r="J91" s="513"/>
      <c r="K91" s="516"/>
      <c r="L91" s="324" t="s">
        <v>143</v>
      </c>
      <c r="M91" s="325"/>
      <c r="N91" s="325"/>
      <c r="O91" s="325"/>
      <c r="P91" s="325"/>
      <c r="Q91" s="325"/>
      <c r="R91" s="325"/>
      <c r="S91" s="326"/>
    </row>
    <row r="92" spans="1:19" ht="15" customHeight="1" x14ac:dyDescent="0.25">
      <c r="A92" s="510"/>
      <c r="B92" s="407"/>
      <c r="C92" s="408"/>
      <c r="D92" s="408"/>
      <c r="E92" s="409"/>
      <c r="F92" s="410"/>
      <c r="G92" s="411"/>
      <c r="H92" s="411"/>
      <c r="I92" s="412"/>
      <c r="J92" s="513"/>
      <c r="K92" s="516"/>
      <c r="L92" s="324" t="s">
        <v>294</v>
      </c>
      <c r="M92" s="325"/>
      <c r="N92" s="325"/>
      <c r="O92" s="325"/>
      <c r="P92" s="325"/>
      <c r="Q92" s="325"/>
      <c r="R92" s="325"/>
      <c r="S92" s="326"/>
    </row>
    <row r="93" spans="1:19" ht="15" customHeight="1" x14ac:dyDescent="0.25">
      <c r="A93" s="510"/>
      <c r="B93" s="407"/>
      <c r="C93" s="408"/>
      <c r="D93" s="408"/>
      <c r="E93" s="409"/>
      <c r="F93" s="410"/>
      <c r="G93" s="411"/>
      <c r="H93" s="411"/>
      <c r="I93" s="412"/>
      <c r="J93" s="513"/>
      <c r="K93" s="516"/>
      <c r="L93" s="324" t="s">
        <v>144</v>
      </c>
      <c r="M93" s="325"/>
      <c r="N93" s="325"/>
      <c r="O93" s="325"/>
      <c r="P93" s="325"/>
      <c r="Q93" s="325"/>
      <c r="R93" s="325"/>
      <c r="S93" s="326"/>
    </row>
    <row r="94" spans="1:19" ht="15" customHeight="1" x14ac:dyDescent="0.25">
      <c r="A94" s="511"/>
      <c r="B94" s="407"/>
      <c r="C94" s="408"/>
      <c r="D94" s="408"/>
      <c r="E94" s="409"/>
      <c r="F94" s="410"/>
      <c r="G94" s="411"/>
      <c r="H94" s="411"/>
      <c r="I94" s="412"/>
      <c r="J94" s="514"/>
      <c r="K94" s="517"/>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97" t="s">
        <v>200</v>
      </c>
      <c r="B96" s="500" t="s">
        <v>145</v>
      </c>
      <c r="C96" s="501"/>
      <c r="D96" s="501"/>
      <c r="E96" s="501"/>
      <c r="F96" s="501"/>
      <c r="G96" s="501"/>
      <c r="H96" s="501"/>
      <c r="I96" s="501"/>
      <c r="J96" s="501"/>
      <c r="K96" s="501"/>
      <c r="L96" s="501"/>
      <c r="M96" s="501"/>
      <c r="N96" s="501"/>
      <c r="O96" s="501"/>
      <c r="P96" s="501"/>
      <c r="Q96" s="501"/>
      <c r="R96" s="501"/>
      <c r="S96" s="502"/>
    </row>
    <row r="97" spans="1:19" ht="15" customHeight="1" x14ac:dyDescent="0.25">
      <c r="A97" s="498"/>
      <c r="B97" s="503" t="s">
        <v>442</v>
      </c>
      <c r="C97" s="504"/>
      <c r="D97" s="504"/>
      <c r="E97" s="504"/>
      <c r="F97" s="504"/>
      <c r="G97" s="504"/>
      <c r="H97" s="504"/>
      <c r="I97" s="504"/>
      <c r="J97" s="504"/>
      <c r="K97" s="504"/>
      <c r="L97" s="504"/>
      <c r="M97" s="504"/>
      <c r="N97" s="504"/>
      <c r="O97" s="504"/>
      <c r="P97" s="504"/>
      <c r="Q97" s="504"/>
      <c r="R97" s="504"/>
      <c r="S97" s="505"/>
    </row>
    <row r="98" spans="1:19" ht="82.5" customHeight="1" x14ac:dyDescent="0.25">
      <c r="A98" s="498"/>
      <c r="B98" s="390" t="s">
        <v>414</v>
      </c>
      <c r="C98" s="390"/>
      <c r="D98" s="390"/>
      <c r="E98" s="390"/>
      <c r="F98" s="390"/>
      <c r="G98" s="390"/>
      <c r="H98" s="390"/>
      <c r="I98" s="390"/>
      <c r="J98" s="390"/>
      <c r="K98" s="390"/>
      <c r="L98" s="390"/>
      <c r="M98" s="390"/>
      <c r="N98" s="390"/>
      <c r="O98" s="390"/>
      <c r="P98" s="390"/>
      <c r="Q98" s="390"/>
      <c r="R98" s="390"/>
      <c r="S98" s="391"/>
    </row>
    <row r="99" spans="1:19" ht="15" customHeight="1" x14ac:dyDescent="0.25">
      <c r="A99" s="498"/>
      <c r="B99" s="494" t="s">
        <v>147</v>
      </c>
      <c r="C99" s="495"/>
      <c r="D99" s="495"/>
      <c r="E99" s="495"/>
      <c r="F99" s="495"/>
      <c r="G99" s="495"/>
      <c r="H99" s="495"/>
      <c r="I99" s="495"/>
      <c r="J99" s="495"/>
      <c r="K99" s="495"/>
      <c r="L99" s="495"/>
      <c r="M99" s="495"/>
      <c r="N99" s="495"/>
      <c r="O99" s="495"/>
      <c r="P99" s="495"/>
      <c r="Q99" s="495"/>
      <c r="R99" s="495"/>
      <c r="S99" s="496"/>
    </row>
    <row r="100" spans="1:19" ht="30" customHeight="1" x14ac:dyDescent="0.25">
      <c r="A100" s="498"/>
      <c r="B100" s="488"/>
      <c r="C100" s="489"/>
      <c r="D100" s="489"/>
      <c r="E100" s="489"/>
      <c r="F100" s="489"/>
      <c r="G100" s="489"/>
      <c r="H100" s="489"/>
      <c r="I100" s="489"/>
      <c r="J100" s="489"/>
      <c r="K100" s="489"/>
      <c r="L100" s="489"/>
      <c r="M100" s="489"/>
      <c r="N100" s="489"/>
      <c r="O100" s="489"/>
      <c r="P100" s="489"/>
      <c r="Q100" s="489"/>
      <c r="R100" s="489"/>
      <c r="S100" s="490"/>
    </row>
    <row r="101" spans="1:19" ht="15" customHeight="1" x14ac:dyDescent="0.25">
      <c r="A101" s="498"/>
      <c r="B101" s="494" t="s">
        <v>148</v>
      </c>
      <c r="C101" s="495"/>
      <c r="D101" s="495"/>
      <c r="E101" s="495"/>
      <c r="F101" s="495"/>
      <c r="G101" s="495"/>
      <c r="H101" s="495"/>
      <c r="I101" s="495"/>
      <c r="J101" s="495"/>
      <c r="K101" s="495"/>
      <c r="L101" s="495"/>
      <c r="M101" s="495"/>
      <c r="N101" s="495"/>
      <c r="O101" s="495"/>
      <c r="P101" s="495"/>
      <c r="Q101" s="495"/>
      <c r="R101" s="495"/>
      <c r="S101" s="496"/>
    </row>
    <row r="102" spans="1:19" ht="30" customHeight="1" x14ac:dyDescent="0.25">
      <c r="A102" s="499"/>
      <c r="B102" s="488"/>
      <c r="C102" s="489"/>
      <c r="D102" s="489"/>
      <c r="E102" s="489"/>
      <c r="F102" s="489"/>
      <c r="G102" s="489"/>
      <c r="H102" s="489"/>
      <c r="I102" s="489"/>
      <c r="J102" s="489"/>
      <c r="K102" s="489"/>
      <c r="L102" s="489"/>
      <c r="M102" s="489"/>
      <c r="N102" s="489"/>
      <c r="O102" s="489"/>
      <c r="P102" s="489"/>
      <c r="Q102" s="489"/>
      <c r="R102" s="489"/>
      <c r="S102" s="490"/>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4oHXtNweHnx8oE+HOIOF6EvRL+2HgbsO3Jt6FGmVl7VwSGCj0wLAjNd/Si3dU/fv43Q6VT2XSS7qxNthYJNP+w==" saltValue="rX6EEwMdKOpIk+OQczvEvA==" spinCount="100000" sheet="1" objects="1" scenarios="1"/>
  <customSheetViews>
    <customSheetView guid="{2B25EEF0-7897-445A-813D-5229DF00C686}" scale="80" fitToPage="1" hiddenRows="1" topLeftCell="A55">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Gothic,Pogrubiony"&amp;12&amp;K05-048KARTA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3200-000000000000}">
      <formula1>ZAL</formula1>
    </dataValidation>
    <dataValidation type="list" allowBlank="1" showInputMessage="1" showErrorMessage="1" sqref="L7" xr:uid="{00000000-0002-0000-3200-000001000000}">
      <formula1>STATUS</formula1>
    </dataValidation>
    <dataValidation type="list" allowBlank="1" showInputMessage="1" showErrorMessage="1" sqref="L72:L79" xr:uid="{00000000-0002-0000-3200-000002000000}">
      <formula1>METODY</formula1>
    </dataValidation>
    <dataValidation type="list" allowBlank="1" showInputMessage="1" showErrorMessage="1" sqref="L81:L85" xr:uid="{00000000-0002-0000-3200-000003000000}">
      <formula1>PRAC_STUD</formula1>
    </dataValidation>
    <dataValidation type="list" allowBlank="1" showInputMessage="1" showErrorMessage="1" sqref="N54:S68" xr:uid="{00000000-0002-0000-3200-000004000000}">
      <formula1>KEK_E1</formula1>
    </dataValidation>
    <dataValidation type="list" allowBlank="1" showInputMessage="1" showErrorMessage="1" sqref="N34:S53" xr:uid="{00000000-0002-0000-3200-000005000000}">
      <formula1>KEU_E1</formula1>
    </dataValidation>
    <dataValidation type="list" allowBlank="1" showInputMessage="1" showErrorMessage="1" sqref="N14:S33" xr:uid="{00000000-0002-0000-3200-000006000000}">
      <formula1>KEW_E1</formula1>
    </dataValidation>
  </dataValidations>
  <hyperlinks>
    <hyperlink ref="O13" r:id="rId2" xr:uid="{8C489EF3-5DD5-4DF1-A1DC-EA3D7C9EFBCA}"/>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Gothic,Pogrubiony"&amp;12&amp;K05-048KARTA KURSU&amp;R&amp;G</oddHeader>
  </headerFooter>
  <rowBreaks count="1" manualBreakCount="1">
    <brk id="68" max="16383" man="1"/>
  </rowBreaks>
  <drawing r:id="rId4"/>
  <legacyDrawingHF r:id="rId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usz53">
    <tabColor rgb="FFABABFF"/>
    <pageSetUpPr fitToPage="1"/>
  </sheetPr>
  <dimension ref="A1:S32"/>
  <sheetViews>
    <sheetView showGridLines="0" zoomScale="87" zoomScaleNormal="87" zoomScaleSheetLayoutView="50" workbookViewId="0">
      <selection sqref="A1:B1"/>
    </sheetView>
  </sheetViews>
  <sheetFormatPr defaultColWidth="8.7109375" defaultRowHeight="15" x14ac:dyDescent="0.25"/>
  <cols>
    <col min="1" max="1" width="16.7109375" style="143" customWidth="1"/>
    <col min="2" max="3" width="10.7109375" style="143" customWidth="1"/>
    <col min="4" max="5" width="20.7109375" style="143" customWidth="1"/>
    <col min="6" max="9" width="10.7109375" style="143" customWidth="1"/>
    <col min="10" max="10" width="20.7109375" style="143" customWidth="1"/>
    <col min="11" max="18" width="10.7109375" style="143" customWidth="1"/>
    <col min="19" max="16384" width="8.7109375" style="143"/>
  </cols>
  <sheetData>
    <row r="1" spans="1:19" ht="26.25" thickBot="1" x14ac:dyDescent="0.3">
      <c r="A1" s="300" t="str">
        <f>E1_LST!B2</f>
        <v>2020/2021</v>
      </c>
      <c r="B1" s="301"/>
      <c r="C1" s="34"/>
      <c r="D1" s="1"/>
    </row>
    <row r="2" spans="1:19" ht="10.15" customHeight="1" thickBot="1" x14ac:dyDescent="0.3"/>
    <row r="3" spans="1:19" ht="39" customHeight="1" thickBot="1" x14ac:dyDescent="0.3">
      <c r="A3" s="302" t="s">
        <v>92</v>
      </c>
      <c r="B3" s="303"/>
      <c r="C3" s="268" t="str">
        <f>E1_LST!B68</f>
        <v>Moduł E1/14</v>
      </c>
      <c r="D3" s="304"/>
      <c r="E3" s="304"/>
      <c r="F3" s="269"/>
      <c r="G3" s="2"/>
      <c r="H3" s="2"/>
      <c r="I3" s="2"/>
      <c r="J3" s="2"/>
      <c r="K3" s="2"/>
      <c r="L3" s="3"/>
      <c r="M3" s="3"/>
      <c r="N3" s="3"/>
      <c r="O3" s="3"/>
      <c r="P3" s="3"/>
      <c r="Q3" s="3"/>
    </row>
    <row r="4" spans="1:19" s="144" customFormat="1" ht="39.75" customHeight="1" thickBot="1" x14ac:dyDescent="0.3">
      <c r="A4" s="277" t="s">
        <v>93</v>
      </c>
      <c r="B4" s="277"/>
      <c r="C4" s="294" t="str">
        <f>E1_LST!C68</f>
        <v>Moduł specjalnościowy (3) LOGISTYKA-SPEDYCJA-TRANSPORT</v>
      </c>
      <c r="D4" s="295"/>
      <c r="E4" s="295"/>
      <c r="F4" s="295"/>
      <c r="G4" s="295"/>
      <c r="H4" s="295"/>
      <c r="I4" s="295"/>
      <c r="J4" s="296"/>
      <c r="K4" s="299" t="s">
        <v>94</v>
      </c>
      <c r="L4" s="299"/>
      <c r="M4" s="183">
        <f>E1_LST!D68</f>
        <v>7</v>
      </c>
      <c r="N4" s="297" t="s">
        <v>95</v>
      </c>
      <c r="O4" s="298"/>
      <c r="P4" s="291" t="str">
        <f>E1_LST!F68</f>
        <v>dr M. Lazarek-Janowska</v>
      </c>
      <c r="Q4" s="292"/>
      <c r="R4" s="293"/>
    </row>
    <row r="5" spans="1:19" s="146" customFormat="1" ht="10.15" customHeight="1" thickBot="1" x14ac:dyDescent="0.3">
      <c r="A5" s="276"/>
      <c r="B5" s="276"/>
      <c r="C5" s="276"/>
      <c r="D5" s="276"/>
      <c r="E5" s="276"/>
      <c r="F5" s="276"/>
      <c r="G5" s="276"/>
      <c r="H5" s="276"/>
      <c r="I5" s="276"/>
      <c r="J5" s="276"/>
      <c r="K5" s="276"/>
      <c r="L5" s="276"/>
      <c r="M5" s="276"/>
      <c r="N5" s="276"/>
      <c r="O5" s="276"/>
      <c r="P5" s="276"/>
      <c r="Q5" s="276"/>
      <c r="R5" s="276"/>
    </row>
    <row r="6" spans="1:19" s="144" customFormat="1" ht="43.35" customHeight="1" thickBot="1" x14ac:dyDescent="0.3">
      <c r="A6" s="277" t="s">
        <v>96</v>
      </c>
      <c r="B6" s="277"/>
      <c r="C6" s="268" t="str">
        <f>E1_LST!B3</f>
        <v>EKONOMIA</v>
      </c>
      <c r="D6" s="269"/>
      <c r="E6" s="5" t="str">
        <f>E1_LST!B4</f>
        <v>I stopnia</v>
      </c>
      <c r="F6" s="181" t="s">
        <v>97</v>
      </c>
      <c r="G6" s="39" t="s">
        <v>347</v>
      </c>
      <c r="H6" s="181" t="s">
        <v>99</v>
      </c>
      <c r="I6" s="39">
        <v>6</v>
      </c>
      <c r="J6" s="6" t="s">
        <v>291</v>
      </c>
      <c r="K6" s="278" t="s">
        <v>100</v>
      </c>
      <c r="L6" s="278"/>
      <c r="M6" s="279" t="s">
        <v>101</v>
      </c>
      <c r="N6" s="279"/>
      <c r="O6" s="177" t="s">
        <v>873</v>
      </c>
      <c r="P6" s="280" t="s">
        <v>103</v>
      </c>
      <c r="Q6" s="281"/>
      <c r="R6" s="183">
        <f>E1_LST!G68</f>
        <v>38</v>
      </c>
    </row>
    <row r="7" spans="1:19" ht="10.15" customHeight="1" thickBot="1" x14ac:dyDescent="0.3">
      <c r="B7" s="7"/>
      <c r="C7" s="7"/>
      <c r="D7" s="7"/>
      <c r="E7" s="7"/>
      <c r="F7" s="7"/>
      <c r="G7" s="7"/>
      <c r="H7" s="7"/>
      <c r="I7" s="7"/>
      <c r="J7" s="7"/>
      <c r="K7" s="7"/>
      <c r="L7" s="7"/>
      <c r="M7" s="8"/>
      <c r="N7" s="7"/>
      <c r="O7" s="7"/>
      <c r="P7" s="7"/>
      <c r="Q7" s="7"/>
    </row>
    <row r="8" spans="1:19" ht="15" customHeight="1" x14ac:dyDescent="0.25">
      <c r="A8" s="262"/>
      <c r="B8" s="263"/>
      <c r="C8" s="263"/>
      <c r="D8" s="263"/>
      <c r="E8" s="263"/>
      <c r="F8" s="263"/>
      <c r="G8" s="263"/>
      <c r="H8" s="263"/>
      <c r="I8" s="263"/>
      <c r="J8" s="263"/>
      <c r="K8" s="263"/>
      <c r="L8" s="263"/>
      <c r="M8" s="263"/>
      <c r="N8" s="263"/>
      <c r="O8" s="263"/>
      <c r="P8" s="263"/>
      <c r="Q8" s="263"/>
      <c r="R8" s="264"/>
      <c r="S8" s="144"/>
    </row>
    <row r="9" spans="1:19" ht="30" customHeight="1" x14ac:dyDescent="0.25">
      <c r="A9" s="265" t="s">
        <v>104</v>
      </c>
      <c r="B9" s="266"/>
      <c r="C9" s="266"/>
      <c r="D9" s="266"/>
      <c r="E9" s="266"/>
      <c r="F9" s="266"/>
      <c r="G9" s="266"/>
      <c r="H9" s="266"/>
      <c r="I9" s="266"/>
      <c r="J9" s="266"/>
      <c r="K9" s="266"/>
      <c r="L9" s="266"/>
      <c r="M9" s="266"/>
      <c r="N9" s="266"/>
      <c r="O9" s="266"/>
      <c r="P9" s="266"/>
      <c r="Q9" s="266"/>
      <c r="R9" s="267"/>
    </row>
    <row r="10" spans="1:19" ht="15" customHeight="1" x14ac:dyDescent="0.25">
      <c r="A10" s="282" t="s">
        <v>444</v>
      </c>
      <c r="B10" s="283"/>
      <c r="C10" s="283"/>
      <c r="D10" s="283"/>
      <c r="E10" s="283"/>
      <c r="F10" s="283"/>
      <c r="G10" s="283"/>
      <c r="H10" s="283"/>
      <c r="I10" s="283"/>
      <c r="J10" s="283"/>
      <c r="K10" s="283"/>
      <c r="L10" s="283"/>
      <c r="M10" s="283"/>
      <c r="N10" s="283"/>
      <c r="O10" s="283"/>
      <c r="P10" s="283"/>
      <c r="Q10" s="283"/>
      <c r="R10" s="284"/>
    </row>
    <row r="11" spans="1:19" ht="100.15" customHeight="1" thickBot="1" x14ac:dyDescent="0.3">
      <c r="A11" s="285" t="s">
        <v>863</v>
      </c>
      <c r="B11" s="286"/>
      <c r="C11" s="286"/>
      <c r="D11" s="286"/>
      <c r="E11" s="286"/>
      <c r="F11" s="286"/>
      <c r="G11" s="286"/>
      <c r="H11" s="286"/>
      <c r="I11" s="286"/>
      <c r="J11" s="286"/>
      <c r="K11" s="286"/>
      <c r="L11" s="286"/>
      <c r="M11" s="286"/>
      <c r="N11" s="286"/>
      <c r="O11" s="286"/>
      <c r="P11" s="286"/>
      <c r="Q11" s="286"/>
      <c r="R11" s="287"/>
    </row>
    <row r="12" spans="1:19" ht="10.15" customHeight="1" thickBot="1" x14ac:dyDescent="0.3">
      <c r="A12" s="248"/>
      <c r="B12" s="248"/>
      <c r="C12" s="248"/>
      <c r="D12" s="248"/>
      <c r="E12" s="248"/>
      <c r="F12" s="248"/>
      <c r="G12" s="248"/>
      <c r="H12" s="248"/>
      <c r="I12" s="248"/>
      <c r="J12" s="248"/>
      <c r="K12" s="248"/>
      <c r="L12" s="248"/>
      <c r="M12" s="248"/>
      <c r="N12" s="248"/>
      <c r="O12" s="248"/>
      <c r="P12" s="248"/>
      <c r="Q12" s="248"/>
      <c r="R12" s="248"/>
    </row>
    <row r="13" spans="1:19" ht="15" customHeight="1" x14ac:dyDescent="0.25">
      <c r="A13" s="178"/>
      <c r="B13" s="179"/>
      <c r="C13" s="179"/>
      <c r="D13" s="179"/>
      <c r="E13" s="179"/>
      <c r="F13" s="179"/>
      <c r="G13" s="179"/>
      <c r="H13" s="179"/>
      <c r="I13" s="179"/>
      <c r="J13" s="179"/>
      <c r="K13" s="179"/>
      <c r="L13" s="179"/>
      <c r="M13" s="179"/>
      <c r="N13" s="179"/>
      <c r="O13" s="179"/>
      <c r="P13" s="179"/>
      <c r="Q13" s="179"/>
      <c r="R13" s="180"/>
      <c r="S13" s="144"/>
    </row>
    <row r="14" spans="1:19" ht="30" customHeight="1" x14ac:dyDescent="0.25">
      <c r="A14" s="265" t="s">
        <v>106</v>
      </c>
      <c r="B14" s="266"/>
      <c r="C14" s="266"/>
      <c r="D14" s="266"/>
      <c r="E14" s="266"/>
      <c r="F14" s="266"/>
      <c r="G14" s="266"/>
      <c r="H14" s="266"/>
      <c r="I14" s="266"/>
      <c r="J14" s="266"/>
      <c r="K14" s="266"/>
      <c r="L14" s="266"/>
      <c r="M14" s="266"/>
      <c r="N14" s="266"/>
      <c r="O14" s="266"/>
      <c r="P14" s="266"/>
      <c r="Q14" s="266"/>
      <c r="R14" s="267"/>
    </row>
    <row r="15" spans="1:19" s="147" customFormat="1" ht="15" customHeight="1" x14ac:dyDescent="0.25">
      <c r="A15" s="256" t="s">
        <v>199</v>
      </c>
      <c r="B15" s="257"/>
      <c r="C15" s="257"/>
      <c r="D15" s="257"/>
      <c r="E15" s="257"/>
      <c r="F15" s="257"/>
      <c r="G15" s="257"/>
      <c r="H15" s="257"/>
      <c r="I15" s="257"/>
      <c r="J15" s="257"/>
      <c r="K15" s="257"/>
      <c r="L15" s="257"/>
      <c r="M15" s="257"/>
      <c r="N15" s="257"/>
      <c r="O15" s="257"/>
      <c r="P15" s="257"/>
      <c r="Q15" s="257"/>
      <c r="R15" s="258"/>
    </row>
    <row r="16" spans="1:19" ht="48.75" customHeight="1" thickBot="1" x14ac:dyDescent="0.3">
      <c r="A16" s="259" t="s">
        <v>864</v>
      </c>
      <c r="B16" s="260"/>
      <c r="C16" s="260"/>
      <c r="D16" s="260"/>
      <c r="E16" s="260"/>
      <c r="F16" s="260"/>
      <c r="G16" s="260"/>
      <c r="H16" s="260"/>
      <c r="I16" s="260"/>
      <c r="J16" s="260"/>
      <c r="K16" s="260"/>
      <c r="L16" s="260"/>
      <c r="M16" s="260"/>
      <c r="N16" s="260"/>
      <c r="O16" s="260"/>
      <c r="P16" s="260"/>
      <c r="Q16" s="260"/>
      <c r="R16" s="261"/>
    </row>
    <row r="17" spans="1:19" ht="10.15" customHeight="1" thickBot="1" x14ac:dyDescent="0.3">
      <c r="A17" s="248"/>
      <c r="B17" s="248"/>
      <c r="C17" s="248"/>
      <c r="D17" s="248"/>
      <c r="E17" s="248"/>
      <c r="F17" s="248"/>
      <c r="G17" s="248"/>
      <c r="H17" s="248"/>
      <c r="I17" s="248"/>
      <c r="J17" s="248"/>
      <c r="K17" s="248"/>
      <c r="L17" s="248"/>
      <c r="M17" s="248"/>
      <c r="N17" s="248"/>
      <c r="O17" s="248"/>
      <c r="P17" s="248"/>
      <c r="Q17" s="248"/>
      <c r="R17" s="248"/>
    </row>
    <row r="18" spans="1:19" ht="15" customHeight="1" x14ac:dyDescent="0.25">
      <c r="A18" s="262"/>
      <c r="B18" s="263"/>
      <c r="C18" s="263"/>
      <c r="D18" s="263"/>
      <c r="E18" s="263"/>
      <c r="F18" s="263"/>
      <c r="G18" s="263"/>
      <c r="H18" s="263"/>
      <c r="I18" s="263"/>
      <c r="J18" s="263"/>
      <c r="K18" s="263"/>
      <c r="L18" s="263"/>
      <c r="M18" s="263"/>
      <c r="N18" s="263"/>
      <c r="O18" s="263"/>
      <c r="P18" s="263"/>
      <c r="Q18" s="263"/>
      <c r="R18" s="264"/>
      <c r="S18" s="144"/>
    </row>
    <row r="19" spans="1:19" ht="30" customHeight="1" x14ac:dyDescent="0.25">
      <c r="A19" s="265" t="s">
        <v>107</v>
      </c>
      <c r="B19" s="266"/>
      <c r="C19" s="266"/>
      <c r="D19" s="266"/>
      <c r="E19" s="266"/>
      <c r="F19" s="266"/>
      <c r="G19" s="266"/>
      <c r="H19" s="266"/>
      <c r="I19" s="266"/>
      <c r="J19" s="266"/>
      <c r="K19" s="266"/>
      <c r="L19" s="266"/>
      <c r="M19" s="266"/>
      <c r="N19" s="266"/>
      <c r="O19" s="266"/>
      <c r="P19" s="266"/>
      <c r="Q19" s="266"/>
      <c r="R19" s="267"/>
    </row>
    <row r="20" spans="1:19" ht="15" customHeight="1" x14ac:dyDescent="0.25">
      <c r="A20" s="256" t="s">
        <v>445</v>
      </c>
      <c r="B20" s="257"/>
      <c r="C20" s="257"/>
      <c r="D20" s="257"/>
      <c r="E20" s="257"/>
      <c r="F20" s="257"/>
      <c r="G20" s="257"/>
      <c r="H20" s="257"/>
      <c r="I20" s="257"/>
      <c r="J20" s="257"/>
      <c r="K20" s="257"/>
      <c r="L20" s="257"/>
      <c r="M20" s="257"/>
      <c r="N20" s="257"/>
      <c r="O20" s="257"/>
      <c r="P20" s="257"/>
      <c r="Q20" s="257"/>
      <c r="R20" s="258"/>
    </row>
    <row r="21" spans="1:19" ht="40.15" customHeight="1" x14ac:dyDescent="0.25">
      <c r="A21" s="467" t="s">
        <v>455</v>
      </c>
      <c r="B21" s="250"/>
      <c r="C21" s="250"/>
      <c r="D21" s="250"/>
      <c r="E21" s="251"/>
      <c r="F21" s="468" t="s">
        <v>456</v>
      </c>
      <c r="G21" s="253"/>
      <c r="H21" s="253"/>
      <c r="I21" s="253"/>
      <c r="J21" s="253"/>
      <c r="K21" s="255"/>
      <c r="L21" s="468" t="s">
        <v>457</v>
      </c>
      <c r="M21" s="253"/>
      <c r="N21" s="253"/>
      <c r="O21" s="253"/>
      <c r="P21" s="253"/>
      <c r="Q21" s="253"/>
      <c r="R21" s="254"/>
    </row>
    <row r="22" spans="1:19" ht="127.5" customHeight="1" thickBot="1" x14ac:dyDescent="0.3">
      <c r="A22" s="288" t="s">
        <v>865</v>
      </c>
      <c r="B22" s="289"/>
      <c r="C22" s="289"/>
      <c r="D22" s="289"/>
      <c r="E22" s="289"/>
      <c r="F22" s="289" t="s">
        <v>866</v>
      </c>
      <c r="G22" s="289"/>
      <c r="H22" s="289"/>
      <c r="I22" s="289"/>
      <c r="J22" s="289"/>
      <c r="K22" s="289"/>
      <c r="L22" s="289" t="s">
        <v>867</v>
      </c>
      <c r="M22" s="289"/>
      <c r="N22" s="289"/>
      <c r="O22" s="289"/>
      <c r="P22" s="289"/>
      <c r="Q22" s="289"/>
      <c r="R22" s="290"/>
    </row>
    <row r="23" spans="1:19" ht="10.15" customHeight="1" thickBot="1" x14ac:dyDescent="0.3">
      <c r="A23" s="248"/>
      <c r="B23" s="248"/>
      <c r="C23" s="248"/>
      <c r="D23" s="248"/>
      <c r="E23" s="248"/>
      <c r="F23" s="248"/>
      <c r="G23" s="248"/>
      <c r="H23" s="248"/>
      <c r="I23" s="248"/>
      <c r="J23" s="248"/>
      <c r="K23" s="248"/>
      <c r="L23" s="248"/>
      <c r="M23" s="248"/>
      <c r="N23" s="248"/>
      <c r="O23" s="248"/>
      <c r="P23" s="248"/>
      <c r="Q23" s="248"/>
      <c r="R23" s="248"/>
    </row>
    <row r="24" spans="1:19" ht="15" customHeight="1" x14ac:dyDescent="0.25">
      <c r="A24" s="35"/>
      <c r="B24" s="36"/>
      <c r="C24" s="36"/>
      <c r="D24" s="36"/>
      <c r="E24" s="36"/>
      <c r="F24" s="36"/>
      <c r="G24" s="36"/>
      <c r="H24" s="36"/>
      <c r="I24" s="36"/>
      <c r="J24" s="36"/>
      <c r="K24" s="36"/>
      <c r="L24" s="36"/>
      <c r="M24" s="36"/>
      <c r="N24" s="36"/>
      <c r="O24" s="36"/>
      <c r="P24" s="36"/>
      <c r="Q24" s="36"/>
      <c r="R24" s="37"/>
    </row>
    <row r="25" spans="1:19" ht="20.100000000000001" customHeight="1" x14ac:dyDescent="0.25">
      <c r="A25" s="210" t="s">
        <v>109</v>
      </c>
      <c r="B25" s="211"/>
      <c r="C25" s="211"/>
      <c r="D25" s="211"/>
      <c r="E25" s="211"/>
      <c r="F25" s="211"/>
      <c r="G25" s="211"/>
      <c r="H25" s="211"/>
      <c r="I25" s="211"/>
      <c r="J25" s="211"/>
      <c r="K25" s="211"/>
      <c r="L25" s="211"/>
      <c r="M25" s="211"/>
      <c r="N25" s="211"/>
      <c r="O25" s="211"/>
      <c r="P25" s="211"/>
      <c r="Q25" s="211"/>
      <c r="R25" s="212"/>
    </row>
    <row r="26" spans="1:19" ht="25.15" customHeight="1" x14ac:dyDescent="0.25">
      <c r="A26" s="26" t="s">
        <v>110</v>
      </c>
      <c r="B26" s="213" t="str">
        <f>E1_LST!B68</f>
        <v>Moduł E1/14</v>
      </c>
      <c r="C26" s="214"/>
      <c r="D26" s="32" t="str">
        <f>E1_LST!B69</f>
        <v>Kurs 14.1.</v>
      </c>
      <c r="E26" s="105" t="str">
        <f>E1_LST!B68</f>
        <v>Moduł E1/14</v>
      </c>
      <c r="F26" s="221" t="str">
        <f>E1_LST!B70</f>
        <v>Kurs 14.2.</v>
      </c>
      <c r="G26" s="222"/>
      <c r="H26" s="229" t="str">
        <f>E1_LST!B68</f>
        <v>Moduł E1/14</v>
      </c>
      <c r="I26" s="230"/>
      <c r="J26" s="33" t="str">
        <f>E1_LST!B71</f>
        <v>Kurs 14.3.</v>
      </c>
      <c r="K26" s="237"/>
      <c r="L26" s="238"/>
      <c r="M26" s="237"/>
      <c r="N26" s="238"/>
      <c r="O26" s="239"/>
      <c r="P26" s="240"/>
      <c r="Q26" s="239"/>
      <c r="R26" s="241"/>
    </row>
    <row r="27" spans="1:19" s="106" customFormat="1" ht="59.25" customHeight="1" x14ac:dyDescent="0.25">
      <c r="A27" s="26" t="s">
        <v>111</v>
      </c>
      <c r="B27" s="218" t="str">
        <f>E1_LST!C69</f>
        <v>Mapowanie i analiza procesów logistycznych</v>
      </c>
      <c r="C27" s="219"/>
      <c r="D27" s="220"/>
      <c r="E27" s="223" t="str">
        <f>E1_LST!C70</f>
        <v>Systemy IT w LST</v>
      </c>
      <c r="F27" s="224"/>
      <c r="G27" s="225"/>
      <c r="H27" s="231" t="str">
        <f>E1_LST!C71</f>
        <v>Profesional workshop (kurs w języku obcym)</v>
      </c>
      <c r="I27" s="232"/>
      <c r="J27" s="233"/>
      <c r="K27" s="242"/>
      <c r="L27" s="243"/>
      <c r="M27" s="243"/>
      <c r="N27" s="244"/>
      <c r="O27" s="245"/>
      <c r="P27" s="246"/>
      <c r="Q27" s="246"/>
      <c r="R27" s="247"/>
    </row>
    <row r="28" spans="1:19" s="106" customFormat="1" ht="30" customHeight="1" thickBot="1" x14ac:dyDescent="0.3">
      <c r="A28" s="38" t="s">
        <v>112</v>
      </c>
      <c r="B28" s="215">
        <f>E1_LST!D69</f>
        <v>4</v>
      </c>
      <c r="C28" s="216"/>
      <c r="D28" s="217"/>
      <c r="E28" s="226">
        <f>E1_LST!D70</f>
        <v>1</v>
      </c>
      <c r="F28" s="227"/>
      <c r="G28" s="228"/>
      <c r="H28" s="234">
        <f>E1_LST!D71</f>
        <v>2</v>
      </c>
      <c r="I28" s="235"/>
      <c r="J28" s="236"/>
      <c r="K28" s="270"/>
      <c r="L28" s="271"/>
      <c r="M28" s="271"/>
      <c r="N28" s="272"/>
      <c r="O28" s="273"/>
      <c r="P28" s="274"/>
      <c r="Q28" s="274"/>
      <c r="R28" s="275"/>
    </row>
    <row r="29" spans="1:19" s="106" customFormat="1" ht="34.5" hidden="1" customHeight="1" thickBot="1" x14ac:dyDescent="0.3">
      <c r="A29" s="148"/>
      <c r="B29" s="149"/>
      <c r="C29" s="150" t="s">
        <v>452</v>
      </c>
      <c r="D29" s="151"/>
      <c r="E29" s="152"/>
      <c r="F29" s="153" t="s">
        <v>452</v>
      </c>
      <c r="G29" s="154"/>
      <c r="H29" s="155"/>
      <c r="I29" s="166" t="s">
        <v>452</v>
      </c>
      <c r="J29" s="157"/>
      <c r="K29" s="158"/>
      <c r="L29" s="167"/>
      <c r="M29" s="160"/>
      <c r="N29" s="161"/>
      <c r="O29" s="162"/>
      <c r="P29" s="168"/>
      <c r="Q29" s="164"/>
      <c r="R29" s="165"/>
    </row>
    <row r="30" spans="1:19" x14ac:dyDescent="0.25">
      <c r="A30" s="106"/>
      <c r="B30" s="106"/>
      <c r="C30" s="106"/>
      <c r="D30" s="106"/>
      <c r="E30" s="106"/>
      <c r="F30" s="106"/>
      <c r="G30" s="106"/>
      <c r="H30" s="106"/>
      <c r="I30" s="106"/>
      <c r="J30" s="106"/>
      <c r="K30" s="106"/>
      <c r="L30" s="106"/>
      <c r="M30" s="106"/>
      <c r="N30" s="106"/>
      <c r="O30" s="106"/>
      <c r="P30" s="106"/>
      <c r="Q30" s="106"/>
      <c r="R30" s="106"/>
    </row>
    <row r="31" spans="1:19" x14ac:dyDescent="0.25">
      <c r="A31" s="106"/>
      <c r="B31" s="106"/>
      <c r="C31" s="106"/>
      <c r="D31" s="106"/>
      <c r="E31" s="106"/>
      <c r="F31" s="106"/>
      <c r="G31" s="106"/>
      <c r="H31" s="106"/>
      <c r="I31" s="106"/>
      <c r="J31" s="106"/>
      <c r="K31" s="106"/>
      <c r="L31" s="106"/>
      <c r="M31" s="106"/>
      <c r="N31" s="106"/>
      <c r="O31" s="106"/>
      <c r="P31" s="106"/>
      <c r="Q31" s="106"/>
      <c r="R31" s="106"/>
    </row>
    <row r="32" spans="1:19" x14ac:dyDescent="0.25">
      <c r="A32" s="106"/>
      <c r="B32" s="106"/>
      <c r="C32" s="106"/>
      <c r="D32" s="106"/>
      <c r="E32" s="106"/>
      <c r="F32" s="106"/>
      <c r="G32" s="106"/>
      <c r="H32" s="106"/>
      <c r="I32" s="106"/>
      <c r="J32" s="106"/>
      <c r="K32" s="106"/>
      <c r="L32" s="106"/>
      <c r="M32" s="106"/>
      <c r="N32" s="106"/>
      <c r="O32" s="106"/>
      <c r="P32" s="106"/>
      <c r="Q32" s="106"/>
      <c r="R32" s="106"/>
    </row>
  </sheetData>
  <sheetProtection algorithmName="SHA-512" hashValue="RNgCFcAtcIKf4ZeJ9CCnm1rfCm4qj1Rz082Yc1polf2u7msb5zlD+fNC1cgGW0gz9eUOlWwt1uL2bbCewWzEcg==" saltValue="7TiriWqaxRnrRCBccjfZPg==" spinCount="100000" sheet="1" objects="1" scenarios="1"/>
  <customSheetViews>
    <customSheetView guid="{2B25EEF0-7897-445A-813D-5229DF00C686}" scale="85" showGridLines="0" fitToPage="1" topLeftCell="A13">
      <selection activeCell="V26" sqref="V26"/>
      <pageMargins left="0.70866141732283472" right="0.70866141732283472" top="0.74803149606299213" bottom="0.74803149606299213" header="0.31496062992125984" footer="0.31496062992125984"/>
      <printOptions horizontalCentered="1"/>
      <pageSetup paperSize="9" scale="57" orientation="landscape" r:id="rId1"/>
      <headerFooter>
        <oddHeader>&amp;C&amp;"Century Gothic,Pogrubiony"&amp;12&amp;K05-047KARTA MODUŁU&amp;R&amp;G</oddHeader>
      </headerFooter>
    </customSheetView>
  </customSheetViews>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3300-000000000000}">
      <formula1>20</formula1>
      <formula2>1200</formula2>
    </dataValidation>
    <dataValidation type="list" allowBlank="1" showInputMessage="1" showErrorMessage="1" sqref="K6:L6" xr:uid="{00000000-0002-0000-3300-000001000000}">
      <formula1>STATUS</formula1>
    </dataValidation>
  </dataValidations>
  <hyperlinks>
    <hyperlink ref="F29" r:id="rId2" xr:uid="{67EBAE1B-8723-4985-AB51-01F82674A271}"/>
    <hyperlink ref="C29" r:id="rId3" xr:uid="{8AC4C092-7E8B-4810-9F4C-11910CA6BFEA}"/>
    <hyperlink ref="I29" r:id="rId4" xr:uid="{E2BFE732-C4D9-4391-97E0-1714D33F60B8}"/>
  </hyperlinks>
  <printOptions horizontalCentered="1"/>
  <pageMargins left="0.70866141732283472" right="0.70866141732283472" top="0.74803149606299213" bottom="0.74803149606299213" header="0.31496062992125984" footer="0.31496062992125984"/>
  <pageSetup paperSize="9" scale="56" orientation="landscape" r:id="rId5"/>
  <headerFooter>
    <oddHeader>&amp;C&amp;"Century Gothic,Pogrubiony"&amp;12&amp;K05-047KARTA MODUŁU&amp;R&amp;G</oddHeader>
  </headerFooter>
  <drawing r:id="rId6"/>
  <legacyDrawingHF r:id="rId7"/>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rkusz54">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E1_LST!B68</f>
        <v>Moduł E1/14</v>
      </c>
      <c r="B3" s="374"/>
      <c r="C3" s="374"/>
      <c r="D3" s="378" t="str">
        <f>E1_LST!C68</f>
        <v>Moduł specjalnościowy (3) LOGISTYKA-SPEDYCJA-TRANSPORT</v>
      </c>
      <c r="E3" s="379"/>
      <c r="F3" s="379"/>
      <c r="G3" s="379"/>
      <c r="H3" s="379"/>
      <c r="I3" s="380"/>
      <c r="J3" s="2"/>
      <c r="K3" s="2"/>
      <c r="L3" s="3"/>
      <c r="M3" s="3"/>
      <c r="N3" s="3"/>
      <c r="O3" s="3"/>
      <c r="P3" s="3"/>
      <c r="Q3" s="3"/>
      <c r="R3" s="3"/>
    </row>
    <row r="4" spans="1:19" ht="18.75" thickBot="1" x14ac:dyDescent="0.3">
      <c r="A4" s="440" t="s">
        <v>110</v>
      </c>
      <c r="B4" s="440"/>
      <c r="C4" s="440"/>
      <c r="D4" s="524" t="str">
        <f>E1_LST!B69</f>
        <v>Kurs 14.1.</v>
      </c>
      <c r="E4" s="525"/>
      <c r="F4" s="525"/>
      <c r="G4" s="525"/>
      <c r="H4" s="525"/>
      <c r="I4" s="526"/>
      <c r="J4" s="2"/>
      <c r="K4" s="2"/>
      <c r="L4" s="3"/>
      <c r="M4" s="3"/>
      <c r="N4" s="3"/>
      <c r="O4" s="3"/>
      <c r="P4" s="3"/>
      <c r="Q4" s="3"/>
      <c r="R4" s="3"/>
    </row>
    <row r="5" spans="1:19" ht="23.25" thickBot="1" x14ac:dyDescent="0.3">
      <c r="A5" s="441" t="s">
        <v>111</v>
      </c>
      <c r="B5" s="441"/>
      <c r="C5" s="441"/>
      <c r="D5" s="442" t="str">
        <f>E1_LST!C69</f>
        <v>Mapowanie i analiza procesów logistycznych</v>
      </c>
      <c r="E5" s="442"/>
      <c r="F5" s="442"/>
      <c r="G5" s="442"/>
      <c r="H5" s="442"/>
      <c r="I5" s="442"/>
      <c r="J5" s="442"/>
      <c r="K5" s="442"/>
      <c r="L5" s="443" t="s">
        <v>94</v>
      </c>
      <c r="M5" s="443"/>
      <c r="N5" s="40">
        <f>E1_LST!D69</f>
        <v>4</v>
      </c>
      <c r="O5" s="443" t="s">
        <v>95</v>
      </c>
      <c r="P5" s="443"/>
      <c r="Q5" s="444" t="str">
        <f>E1_LST!F68</f>
        <v>dr M. Lazarek-Janowska</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(14)'!G6</f>
        <v>III</v>
      </c>
      <c r="H7" s="182" t="s">
        <v>99</v>
      </c>
      <c r="I7" s="39">
        <f>'M (14)'!I6</f>
        <v>6</v>
      </c>
      <c r="J7" s="280" t="s">
        <v>384</v>
      </c>
      <c r="K7" s="281"/>
      <c r="L7" s="382" t="s">
        <v>100</v>
      </c>
      <c r="M7" s="383"/>
      <c r="N7" s="6" t="s">
        <v>101</v>
      </c>
      <c r="O7" s="452" t="s">
        <v>102</v>
      </c>
      <c r="P7" s="452"/>
      <c r="Q7" s="453" t="s">
        <v>103</v>
      </c>
      <c r="R7" s="453"/>
      <c r="S7" s="41">
        <f>E1_LST!G69</f>
        <v>24</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844</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298</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t="s">
        <v>303</v>
      </c>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845</v>
      </c>
      <c r="C19" s="316"/>
      <c r="D19" s="316"/>
      <c r="E19" s="316"/>
      <c r="F19" s="316"/>
      <c r="G19" s="316"/>
      <c r="H19" s="316"/>
      <c r="I19" s="316"/>
      <c r="J19" s="316"/>
      <c r="K19" s="316"/>
      <c r="L19" s="316"/>
      <c r="M19" s="317"/>
      <c r="N19" s="349" t="s">
        <v>295</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298</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hidden="1"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hidden="1"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846</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t="s">
        <v>315</v>
      </c>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t="s">
        <v>320</v>
      </c>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t="s">
        <v>847</v>
      </c>
      <c r="C39" s="316"/>
      <c r="D39" s="316"/>
      <c r="E39" s="316"/>
      <c r="F39" s="316"/>
      <c r="G39" s="316"/>
      <c r="H39" s="316"/>
      <c r="I39" s="316"/>
      <c r="J39" s="316"/>
      <c r="K39" s="316"/>
      <c r="L39" s="316"/>
      <c r="M39" s="317"/>
      <c r="N39" s="349" t="s">
        <v>315</v>
      </c>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t="s">
        <v>320</v>
      </c>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8"/>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8"/>
      <c r="B44" s="315" t="s">
        <v>848</v>
      </c>
      <c r="C44" s="316"/>
      <c r="D44" s="316"/>
      <c r="E44" s="316"/>
      <c r="F44" s="316"/>
      <c r="G44" s="316"/>
      <c r="H44" s="316"/>
      <c r="I44" s="316"/>
      <c r="J44" s="316"/>
      <c r="K44" s="316"/>
      <c r="L44" s="316"/>
      <c r="M44" s="317"/>
      <c r="N44" s="349" t="s">
        <v>318</v>
      </c>
      <c r="O44" s="350"/>
      <c r="P44" s="350"/>
      <c r="Q44" s="350"/>
      <c r="R44" s="350"/>
      <c r="S44" s="351"/>
    </row>
    <row r="45" spans="1:19" ht="15" customHeight="1" x14ac:dyDescent="0.25">
      <c r="A45" s="448"/>
      <c r="B45" s="318"/>
      <c r="C45" s="319"/>
      <c r="D45" s="319"/>
      <c r="E45" s="319"/>
      <c r="F45" s="319"/>
      <c r="G45" s="319"/>
      <c r="H45" s="319"/>
      <c r="I45" s="319"/>
      <c r="J45" s="319"/>
      <c r="K45" s="319"/>
      <c r="L45" s="319"/>
      <c r="M45" s="320"/>
      <c r="N45" s="352"/>
      <c r="O45" s="353"/>
      <c r="P45" s="353"/>
      <c r="Q45" s="353"/>
      <c r="R45" s="353"/>
      <c r="S45" s="354"/>
    </row>
    <row r="46" spans="1:19" ht="15" customHeight="1" x14ac:dyDescent="0.25">
      <c r="A46" s="448"/>
      <c r="B46" s="318"/>
      <c r="C46" s="319"/>
      <c r="D46" s="319"/>
      <c r="E46" s="319"/>
      <c r="F46" s="319"/>
      <c r="G46" s="319"/>
      <c r="H46" s="319"/>
      <c r="I46" s="319"/>
      <c r="J46" s="319"/>
      <c r="K46" s="319"/>
      <c r="L46" s="319"/>
      <c r="M46" s="320"/>
      <c r="N46" s="352"/>
      <c r="O46" s="353"/>
      <c r="P46" s="353"/>
      <c r="Q46" s="353"/>
      <c r="R46" s="353"/>
      <c r="S46" s="354"/>
    </row>
    <row r="47" spans="1:19" ht="15"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customHeight="1" thickBot="1" x14ac:dyDescent="0.3">
      <c r="A48" s="448"/>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8"/>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8"/>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4" t="s">
        <v>462</v>
      </c>
      <c r="B54" s="387" t="s">
        <v>849</v>
      </c>
      <c r="C54" s="388"/>
      <c r="D54" s="388"/>
      <c r="E54" s="388"/>
      <c r="F54" s="388"/>
      <c r="G54" s="388"/>
      <c r="H54" s="388"/>
      <c r="I54" s="388"/>
      <c r="J54" s="388"/>
      <c r="K54" s="388"/>
      <c r="L54" s="388"/>
      <c r="M54" s="389"/>
      <c r="N54" s="355" t="s">
        <v>324</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329</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331</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c r="C59" s="316"/>
      <c r="D59" s="316"/>
      <c r="E59" s="316"/>
      <c r="F59" s="316"/>
      <c r="G59" s="316"/>
      <c r="H59" s="316"/>
      <c r="I59" s="316"/>
      <c r="J59" s="316"/>
      <c r="K59" s="316"/>
      <c r="L59" s="316"/>
      <c r="M59" s="317"/>
      <c r="N59" s="349"/>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thickBot="1" x14ac:dyDescent="0.3">
      <c r="A68" s="446"/>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E1_LST!G69</f>
        <v>24</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24</v>
      </c>
      <c r="H72" s="331"/>
      <c r="I72" s="332"/>
      <c r="J72" s="367"/>
      <c r="K72" s="337"/>
      <c r="L72" s="312" t="s">
        <v>151</v>
      </c>
      <c r="M72" s="313"/>
      <c r="N72" s="313"/>
      <c r="O72" s="313"/>
      <c r="P72" s="313"/>
      <c r="Q72" s="313"/>
      <c r="R72" s="313"/>
      <c r="S72" s="314"/>
    </row>
    <row r="73" spans="1:19" ht="15" customHeight="1" x14ac:dyDescent="0.25">
      <c r="A73" s="339"/>
      <c r="B73" s="346" t="s">
        <v>124</v>
      </c>
      <c r="C73" s="347"/>
      <c r="D73" s="347"/>
      <c r="E73" s="347"/>
      <c r="F73" s="348"/>
      <c r="G73" s="327">
        <v>2</v>
      </c>
      <c r="H73" s="328"/>
      <c r="I73" s="329"/>
      <c r="J73" s="367"/>
      <c r="K73" s="337"/>
      <c r="L73" s="312" t="s">
        <v>161</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t="s">
        <v>169</v>
      </c>
      <c r="M74" s="313"/>
      <c r="N74" s="313"/>
      <c r="O74" s="313"/>
      <c r="P74" s="313"/>
      <c r="Q74" s="313"/>
      <c r="R74" s="313"/>
      <c r="S74" s="314"/>
    </row>
    <row r="75" spans="1:19" ht="15" customHeight="1" x14ac:dyDescent="0.25">
      <c r="A75" s="339"/>
      <c r="B75" s="346" t="s">
        <v>126</v>
      </c>
      <c r="C75" s="347"/>
      <c r="D75" s="347"/>
      <c r="E75" s="347"/>
      <c r="F75" s="348"/>
      <c r="G75" s="327">
        <v>10</v>
      </c>
      <c r="H75" s="328"/>
      <c r="I75" s="329"/>
      <c r="J75" s="367"/>
      <c r="K75" s="337"/>
      <c r="L75" s="312" t="s">
        <v>177</v>
      </c>
      <c r="M75" s="313"/>
      <c r="N75" s="313"/>
      <c r="O75" s="313"/>
      <c r="P75" s="313"/>
      <c r="Q75" s="313"/>
      <c r="R75" s="313"/>
      <c r="S75" s="314"/>
    </row>
    <row r="76" spans="1:19" ht="15" customHeight="1" x14ac:dyDescent="0.25">
      <c r="A76" s="339"/>
      <c r="B76" s="346" t="s">
        <v>127</v>
      </c>
      <c r="C76" s="347"/>
      <c r="D76" s="347"/>
      <c r="E76" s="347"/>
      <c r="F76" s="348"/>
      <c r="G76" s="327">
        <v>12</v>
      </c>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154</v>
      </c>
      <c r="M81" s="313"/>
      <c r="N81" s="313"/>
      <c r="O81" s="313"/>
      <c r="P81" s="313"/>
      <c r="Q81" s="313"/>
      <c r="R81" s="313"/>
      <c r="S81" s="314"/>
    </row>
    <row r="82" spans="1:19" ht="15" customHeight="1" x14ac:dyDescent="0.25">
      <c r="A82" s="339"/>
      <c r="B82" s="346" t="s">
        <v>134</v>
      </c>
      <c r="C82" s="347"/>
      <c r="D82" s="347"/>
      <c r="E82" s="347"/>
      <c r="F82" s="348"/>
      <c r="G82" s="327"/>
      <c r="H82" s="328"/>
      <c r="I82" s="329"/>
      <c r="J82" s="367"/>
      <c r="K82" s="337"/>
      <c r="L82" s="312" t="s">
        <v>160</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c r="M83" s="313"/>
      <c r="N83" s="313"/>
      <c r="O83" s="313"/>
      <c r="P83" s="313"/>
      <c r="Q83" s="313"/>
      <c r="R83" s="313"/>
      <c r="S83" s="314"/>
    </row>
    <row r="84" spans="1:19" ht="15" customHeight="1" x14ac:dyDescent="0.25">
      <c r="A84" s="339"/>
      <c r="B84" s="305" t="s">
        <v>136</v>
      </c>
      <c r="C84" s="306"/>
      <c r="D84" s="306"/>
      <c r="E84" s="306"/>
      <c r="F84" s="307"/>
      <c r="G84" s="343">
        <f>E1_LST!H69</f>
        <v>76</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100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E1_LST!E69</f>
        <v>zaliczenie</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197</v>
      </c>
      <c r="C90" s="408"/>
      <c r="D90" s="408"/>
      <c r="E90" s="409"/>
      <c r="F90" s="410">
        <v>70</v>
      </c>
      <c r="G90" s="411"/>
      <c r="H90" s="411"/>
      <c r="I90" s="412"/>
      <c r="J90" s="431"/>
      <c r="K90" s="438"/>
      <c r="L90" s="324" t="s">
        <v>293</v>
      </c>
      <c r="M90" s="325"/>
      <c r="N90" s="325"/>
      <c r="O90" s="325"/>
      <c r="P90" s="325"/>
      <c r="Q90" s="325"/>
      <c r="R90" s="325"/>
      <c r="S90" s="326"/>
    </row>
    <row r="91" spans="1:19" ht="15" customHeight="1" x14ac:dyDescent="0.25">
      <c r="A91" s="427"/>
      <c r="B91" s="407" t="s">
        <v>159</v>
      </c>
      <c r="C91" s="408"/>
      <c r="D91" s="408"/>
      <c r="E91" s="409"/>
      <c r="F91" s="410">
        <v>30</v>
      </c>
      <c r="G91" s="411"/>
      <c r="H91" s="411"/>
      <c r="I91" s="412"/>
      <c r="J91" s="431"/>
      <c r="K91" s="438"/>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93" customHeight="1" x14ac:dyDescent="0.25">
      <c r="A98" s="420"/>
      <c r="B98" s="390" t="s">
        <v>850</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60" customHeight="1" x14ac:dyDescent="0.25">
      <c r="A100" s="420"/>
      <c r="B100" s="390" t="s">
        <v>851</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39.950000000000003" customHeight="1" x14ac:dyDescent="0.25">
      <c r="A102" s="420"/>
      <c r="B102" s="390" t="s">
        <v>852</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fjdSa3P/oCYsHOxXb0i51OnHTH1kkF71Y8+2xEMxcyhwzud6lFUhvHkrcm2npAa7rG+VLDQbkbiOx4RAXhAp5w==" saltValue="rDrHaRPmrmzSl9HfvS0EYw==" spinCount="100000" sheet="1" objects="1" scenarios="1"/>
  <customSheetViews>
    <customSheetView guid="{2B25EEF0-7897-445A-813D-5229DF00C686}" scale="85" fitToPage="1" hiddenRows="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Gothic,Pogrubiony"&amp;12&amp;K05-048KARTA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3400-000000000000}">
      <formula1>PRAC_STUD</formula1>
    </dataValidation>
    <dataValidation type="list" allowBlank="1" showInputMessage="1" showErrorMessage="1" sqref="L72:L79" xr:uid="{00000000-0002-0000-3400-000001000000}">
      <formula1>METODY</formula1>
    </dataValidation>
    <dataValidation type="list" allowBlank="1" showInputMessage="1" showErrorMessage="1" sqref="L7" xr:uid="{00000000-0002-0000-3400-000002000000}">
      <formula1>STATUS</formula1>
    </dataValidation>
    <dataValidation type="list" allowBlank="1" showInputMessage="1" showErrorMessage="1" sqref="B90:E94" xr:uid="{00000000-0002-0000-3400-000003000000}">
      <formula1>ZAL</formula1>
    </dataValidation>
    <dataValidation type="list" allowBlank="1" showInputMessage="1" showErrorMessage="1" sqref="N54:S68" xr:uid="{00000000-0002-0000-3400-000004000000}">
      <formula1>KEK_E1</formula1>
    </dataValidation>
    <dataValidation type="list" allowBlank="1" showInputMessage="1" showErrorMessage="1" sqref="N34:S53" xr:uid="{00000000-0002-0000-3400-000005000000}">
      <formula1>KEU_E1</formula1>
    </dataValidation>
    <dataValidation type="list" allowBlank="1" showInputMessage="1" showErrorMessage="1" sqref="N14:S33" xr:uid="{00000000-0002-0000-3400-000006000000}">
      <formula1>KEW_E1</formula1>
    </dataValidation>
  </dataValidations>
  <hyperlinks>
    <hyperlink ref="O13" r:id="rId2" xr:uid="{8D104240-8C11-45E4-8A39-CD13503BCFF0}"/>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Gothic,Pogrubiony"&amp;12&amp;K05-048KARTA KURSU&amp;R&amp;G</oddHeader>
  </headerFooter>
  <rowBreaks count="1" manualBreakCount="1">
    <brk id="68" max="16383" man="1"/>
  </rowBreaks>
  <drawing r:id="rId4"/>
  <legacyDrawingHF r:id="rId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usz55">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E1_LST!B68</f>
        <v>Moduł E1/14</v>
      </c>
      <c r="B3" s="374"/>
      <c r="C3" s="374"/>
      <c r="D3" s="378" t="str">
        <f>E1_LST!C68</f>
        <v>Moduł specjalnościowy (3) LOGISTYKA-SPEDYCJA-TRANSPORT</v>
      </c>
      <c r="E3" s="379"/>
      <c r="F3" s="379"/>
      <c r="G3" s="379"/>
      <c r="H3" s="379"/>
      <c r="I3" s="380"/>
      <c r="J3" s="2"/>
      <c r="K3" s="2"/>
      <c r="L3" s="3"/>
      <c r="M3" s="3"/>
      <c r="N3" s="3"/>
      <c r="O3" s="3"/>
      <c r="P3" s="3"/>
      <c r="Q3" s="3"/>
      <c r="R3" s="3"/>
    </row>
    <row r="4" spans="1:19" ht="18.75" thickBot="1" x14ac:dyDescent="0.3">
      <c r="A4" s="440" t="s">
        <v>110</v>
      </c>
      <c r="B4" s="440"/>
      <c r="C4" s="440"/>
      <c r="D4" s="375" t="str">
        <f>E1_LST!B70</f>
        <v>Kurs 14.2.</v>
      </c>
      <c r="E4" s="376"/>
      <c r="F4" s="376"/>
      <c r="G4" s="376"/>
      <c r="H4" s="376"/>
      <c r="I4" s="377"/>
      <c r="J4" s="2"/>
      <c r="K4" s="2"/>
      <c r="L4" s="3"/>
      <c r="M4" s="3"/>
      <c r="N4" s="3"/>
      <c r="O4" s="3"/>
      <c r="P4" s="3"/>
      <c r="Q4" s="3"/>
      <c r="R4" s="3"/>
    </row>
    <row r="5" spans="1:19" ht="23.25" thickBot="1" x14ac:dyDescent="0.3">
      <c r="A5" s="441" t="s">
        <v>111</v>
      </c>
      <c r="B5" s="441"/>
      <c r="C5" s="441"/>
      <c r="D5" s="442" t="str">
        <f>E1_LST!C70</f>
        <v>Systemy IT w LST</v>
      </c>
      <c r="E5" s="442"/>
      <c r="F5" s="442"/>
      <c r="G5" s="442"/>
      <c r="H5" s="442"/>
      <c r="I5" s="442"/>
      <c r="J5" s="442"/>
      <c r="K5" s="442"/>
      <c r="L5" s="443" t="s">
        <v>94</v>
      </c>
      <c r="M5" s="443"/>
      <c r="N5" s="43">
        <f>E1_LST!D70</f>
        <v>1</v>
      </c>
      <c r="O5" s="443" t="s">
        <v>95</v>
      </c>
      <c r="P5" s="443"/>
      <c r="Q5" s="444" t="str">
        <f>E1_LST!F68</f>
        <v>dr M. Lazarek-Janowska</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(14)'!G6</f>
        <v>III</v>
      </c>
      <c r="H7" s="182" t="s">
        <v>99</v>
      </c>
      <c r="I7" s="39">
        <f>'M (14)'!I6</f>
        <v>6</v>
      </c>
      <c r="J7" s="280" t="s">
        <v>384</v>
      </c>
      <c r="K7" s="281"/>
      <c r="L7" s="382" t="s">
        <v>100</v>
      </c>
      <c r="M7" s="383"/>
      <c r="N7" s="6" t="s">
        <v>101</v>
      </c>
      <c r="O7" s="452" t="s">
        <v>102</v>
      </c>
      <c r="P7" s="452"/>
      <c r="Q7" s="453" t="s">
        <v>103</v>
      </c>
      <c r="R7" s="453"/>
      <c r="S7" s="44">
        <f>E1_LST!G70</f>
        <v>8</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853</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303</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854</v>
      </c>
      <c r="C19" s="316"/>
      <c r="D19" s="316"/>
      <c r="E19" s="316"/>
      <c r="F19" s="316"/>
      <c r="G19" s="316"/>
      <c r="H19" s="316"/>
      <c r="I19" s="316"/>
      <c r="J19" s="316"/>
      <c r="K19" s="316"/>
      <c r="L19" s="316"/>
      <c r="M19" s="317"/>
      <c r="N19" s="349" t="s">
        <v>306</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hidden="1"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hidden="1"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855</v>
      </c>
      <c r="C34" s="388"/>
      <c r="D34" s="388"/>
      <c r="E34" s="388"/>
      <c r="F34" s="388"/>
      <c r="G34" s="388"/>
      <c r="H34" s="388"/>
      <c r="I34" s="388"/>
      <c r="J34" s="388"/>
      <c r="K34" s="388"/>
      <c r="L34" s="388"/>
      <c r="M34" s="389"/>
      <c r="N34" s="355" t="s">
        <v>310</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t="s">
        <v>314</v>
      </c>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c r="C39" s="316"/>
      <c r="D39" s="316"/>
      <c r="E39" s="316"/>
      <c r="F39" s="316"/>
      <c r="G39" s="316"/>
      <c r="H39" s="316"/>
      <c r="I39" s="316"/>
      <c r="J39" s="316"/>
      <c r="K39" s="316"/>
      <c r="L39" s="316"/>
      <c r="M39" s="317"/>
      <c r="N39" s="349"/>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thickBot="1" x14ac:dyDescent="0.3">
      <c r="A43" s="448"/>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8"/>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8"/>
      <c r="B45" s="318"/>
      <c r="C45" s="319"/>
      <c r="D45" s="319"/>
      <c r="E45" s="319"/>
      <c r="F45" s="319"/>
      <c r="G45" s="319"/>
      <c r="H45" s="319"/>
      <c r="I45" s="319"/>
      <c r="J45" s="319"/>
      <c r="K45" s="319"/>
      <c r="L45" s="319"/>
      <c r="M45" s="320"/>
      <c r="N45" s="352"/>
      <c r="O45" s="353"/>
      <c r="P45" s="353"/>
      <c r="Q45" s="353"/>
      <c r="R45" s="353"/>
      <c r="S45" s="354"/>
    </row>
    <row r="46" spans="1:19" ht="15" hidden="1" customHeight="1" x14ac:dyDescent="0.25">
      <c r="A46" s="448"/>
      <c r="B46" s="318"/>
      <c r="C46" s="319"/>
      <c r="D46" s="319"/>
      <c r="E46" s="319"/>
      <c r="F46" s="319"/>
      <c r="G46" s="319"/>
      <c r="H46" s="319"/>
      <c r="I46" s="319"/>
      <c r="J46" s="319"/>
      <c r="K46" s="319"/>
      <c r="L46" s="319"/>
      <c r="M46" s="320"/>
      <c r="N46" s="352"/>
      <c r="O46" s="353"/>
      <c r="P46" s="353"/>
      <c r="Q46" s="353"/>
      <c r="R46" s="353"/>
      <c r="S46" s="354"/>
    </row>
    <row r="47" spans="1:19" ht="15" hidden="1"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hidden="1"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8"/>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8"/>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4" t="s">
        <v>462</v>
      </c>
      <c r="B54" s="387" t="s">
        <v>856</v>
      </c>
      <c r="C54" s="388"/>
      <c r="D54" s="388"/>
      <c r="E54" s="388"/>
      <c r="F54" s="388"/>
      <c r="G54" s="388"/>
      <c r="H54" s="388"/>
      <c r="I54" s="388"/>
      <c r="J54" s="388"/>
      <c r="K54" s="388"/>
      <c r="L54" s="388"/>
      <c r="M54" s="389"/>
      <c r="N54" s="355" t="s">
        <v>328</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331</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c r="C59" s="316"/>
      <c r="D59" s="316"/>
      <c r="E59" s="316"/>
      <c r="F59" s="316"/>
      <c r="G59" s="316"/>
      <c r="H59" s="316"/>
      <c r="I59" s="316"/>
      <c r="J59" s="316"/>
      <c r="K59" s="316"/>
      <c r="L59" s="316"/>
      <c r="M59" s="317"/>
      <c r="N59" s="349"/>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thickBot="1" x14ac:dyDescent="0.3">
      <c r="A68" s="446"/>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E1_LST!G70</f>
        <v>8</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8</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2</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v>2</v>
      </c>
      <c r="H74" s="328"/>
      <c r="I74" s="329"/>
      <c r="J74" s="367"/>
      <c r="K74" s="337"/>
      <c r="L74" s="312" t="s">
        <v>161</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c r="M75" s="313"/>
      <c r="N75" s="313"/>
      <c r="O75" s="313"/>
      <c r="P75" s="313"/>
      <c r="Q75" s="313"/>
      <c r="R75" s="313"/>
      <c r="S75" s="314"/>
    </row>
    <row r="76" spans="1:19" ht="15" customHeight="1" x14ac:dyDescent="0.25">
      <c r="A76" s="339"/>
      <c r="B76" s="346" t="s">
        <v>127</v>
      </c>
      <c r="C76" s="347"/>
      <c r="D76" s="347"/>
      <c r="E76" s="347"/>
      <c r="F76" s="348"/>
      <c r="G76" s="327">
        <v>4</v>
      </c>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c r="H82" s="328"/>
      <c r="I82" s="329"/>
      <c r="J82" s="367"/>
      <c r="K82" s="337"/>
      <c r="L82" s="312" t="s">
        <v>345</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c r="M83" s="313"/>
      <c r="N83" s="313"/>
      <c r="O83" s="313"/>
      <c r="P83" s="313"/>
      <c r="Q83" s="313"/>
      <c r="R83" s="313"/>
      <c r="S83" s="314"/>
    </row>
    <row r="84" spans="1:19" ht="15" customHeight="1" x14ac:dyDescent="0.25">
      <c r="A84" s="339"/>
      <c r="B84" s="305" t="s">
        <v>136</v>
      </c>
      <c r="C84" s="306"/>
      <c r="D84" s="306"/>
      <c r="E84" s="306"/>
      <c r="F84" s="307"/>
      <c r="G84" s="343">
        <f>E1_LST!H70</f>
        <v>17</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25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E1_LST!E70</f>
        <v>zaliczenie</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197</v>
      </c>
      <c r="C90" s="408"/>
      <c r="D90" s="408"/>
      <c r="E90" s="409"/>
      <c r="F90" s="410">
        <v>80</v>
      </c>
      <c r="G90" s="411"/>
      <c r="H90" s="411"/>
      <c r="I90" s="412"/>
      <c r="J90" s="431"/>
      <c r="K90" s="438"/>
      <c r="L90" s="324" t="s">
        <v>293</v>
      </c>
      <c r="M90" s="325"/>
      <c r="N90" s="325"/>
      <c r="O90" s="325"/>
      <c r="P90" s="325"/>
      <c r="Q90" s="325"/>
      <c r="R90" s="325"/>
      <c r="S90" s="326"/>
    </row>
    <row r="91" spans="1:19" ht="15" customHeight="1" x14ac:dyDescent="0.25">
      <c r="A91" s="427"/>
      <c r="B91" s="407" t="s">
        <v>179</v>
      </c>
      <c r="C91" s="408"/>
      <c r="D91" s="408"/>
      <c r="E91" s="409"/>
      <c r="F91" s="410">
        <v>20</v>
      </c>
      <c r="G91" s="411"/>
      <c r="H91" s="411"/>
      <c r="I91" s="412"/>
      <c r="J91" s="431"/>
      <c r="K91" s="438"/>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129" customHeight="1" x14ac:dyDescent="0.25">
      <c r="A98" s="420"/>
      <c r="B98" s="390" t="s">
        <v>857</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39.950000000000003" customHeight="1" x14ac:dyDescent="0.25">
      <c r="A100" s="420"/>
      <c r="B100" s="390" t="s">
        <v>858</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39.950000000000003" customHeight="1" x14ac:dyDescent="0.25">
      <c r="A102" s="420"/>
      <c r="B102" s="390" t="s">
        <v>859</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Co6bs72lfg4lWlqJH43z/rx1ZndGdHb1Riqwj8VnYmOY5yPbXwpQiAzIrR/JQhAWgYGc8VUe2yf3GnWUwJaCRg==" saltValue="JFzR8j85JDNdWqrLp+taSQ==" spinCount="100000" sheet="1" objects="1" scenarios="1"/>
  <customSheetViews>
    <customSheetView guid="{2B25EEF0-7897-445A-813D-5229DF00C686}" scale="85" fitToPage="1" hiddenRows="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Gothic,Pogrubiony"&amp;12&amp;K05-048KARTA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3500-000000000000}">
      <formula1>ZAL</formula1>
    </dataValidation>
    <dataValidation type="list" allowBlank="1" showInputMessage="1" showErrorMessage="1" sqref="L7" xr:uid="{00000000-0002-0000-3500-000001000000}">
      <formula1>STATUS</formula1>
    </dataValidation>
    <dataValidation type="list" allowBlank="1" showInputMessage="1" showErrorMessage="1" sqref="L72:L79" xr:uid="{00000000-0002-0000-3500-000002000000}">
      <formula1>METODY</formula1>
    </dataValidation>
    <dataValidation type="list" allowBlank="1" showInputMessage="1" showErrorMessage="1" sqref="L81:L85" xr:uid="{00000000-0002-0000-3500-000003000000}">
      <formula1>PRAC_STUD</formula1>
    </dataValidation>
    <dataValidation type="list" allowBlank="1" showInputMessage="1" showErrorMessage="1" sqref="N54:S68" xr:uid="{00000000-0002-0000-3500-000004000000}">
      <formula1>KEK_E1</formula1>
    </dataValidation>
    <dataValidation type="list" allowBlank="1" showInputMessage="1" showErrorMessage="1" sqref="N34:S53" xr:uid="{00000000-0002-0000-3500-000005000000}">
      <formula1>KEU_E1</formula1>
    </dataValidation>
    <dataValidation type="list" allowBlank="1" showInputMessage="1" showErrorMessage="1" sqref="N14:S33" xr:uid="{00000000-0002-0000-3500-000006000000}">
      <formula1>KEW_E1</formula1>
    </dataValidation>
  </dataValidations>
  <hyperlinks>
    <hyperlink ref="O13" r:id="rId2" xr:uid="{CCDF6259-4BFB-4B69-B2BE-F65ABC17809D}"/>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Gothic,Pogrubiony"&amp;12&amp;K05-048KARTA KURSU&amp;R&amp;G</oddHeader>
  </headerFooter>
  <rowBreaks count="1" manualBreakCount="1">
    <brk id="68" max="16383" man="1"/>
  </rowBreaks>
  <drawing r:id="rId4"/>
  <legacyDrawingHF r:id="rId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usz56">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E1_LST!B68</f>
        <v>Moduł E1/14</v>
      </c>
      <c r="B3" s="374"/>
      <c r="C3" s="374"/>
      <c r="D3" s="378" t="str">
        <f>E1_LST!C68</f>
        <v>Moduł specjalnościowy (3) LOGISTYKA-SPEDYCJA-TRANSPORT</v>
      </c>
      <c r="E3" s="379"/>
      <c r="F3" s="379"/>
      <c r="G3" s="379"/>
      <c r="H3" s="379"/>
      <c r="I3" s="380"/>
      <c r="J3" s="2"/>
      <c r="K3" s="2"/>
      <c r="L3" s="3"/>
      <c r="M3" s="3"/>
      <c r="N3" s="3"/>
      <c r="O3" s="3"/>
      <c r="P3" s="3"/>
      <c r="Q3" s="3"/>
      <c r="R3" s="3"/>
    </row>
    <row r="4" spans="1:19" ht="18.75" thickBot="1" x14ac:dyDescent="0.3">
      <c r="A4" s="440" t="s">
        <v>110</v>
      </c>
      <c r="B4" s="440"/>
      <c r="C4" s="440"/>
      <c r="D4" s="375" t="str">
        <f>E1_LST!B71</f>
        <v>Kurs 14.3.</v>
      </c>
      <c r="E4" s="376"/>
      <c r="F4" s="376"/>
      <c r="G4" s="376"/>
      <c r="H4" s="376"/>
      <c r="I4" s="377"/>
      <c r="J4" s="2"/>
      <c r="K4" s="2"/>
      <c r="L4" s="3"/>
      <c r="M4" s="3"/>
      <c r="N4" s="3"/>
      <c r="O4" s="3"/>
      <c r="P4" s="3"/>
      <c r="Q4" s="3"/>
      <c r="R4" s="3"/>
    </row>
    <row r="5" spans="1:19" ht="23.25" thickBot="1" x14ac:dyDescent="0.3">
      <c r="A5" s="441" t="s">
        <v>111</v>
      </c>
      <c r="B5" s="441"/>
      <c r="C5" s="441"/>
      <c r="D5" s="442" t="str">
        <f>E1_LST!C71</f>
        <v>Profesional workshop (kurs w języku obcym)</v>
      </c>
      <c r="E5" s="442"/>
      <c r="F5" s="442"/>
      <c r="G5" s="442"/>
      <c r="H5" s="442"/>
      <c r="I5" s="442"/>
      <c r="J5" s="442"/>
      <c r="K5" s="442"/>
      <c r="L5" s="443" t="s">
        <v>94</v>
      </c>
      <c r="M5" s="443"/>
      <c r="N5" s="43">
        <f>E1_LST!D71</f>
        <v>2</v>
      </c>
      <c r="O5" s="443" t="s">
        <v>95</v>
      </c>
      <c r="P5" s="443"/>
      <c r="Q5" s="444" t="str">
        <f>E1_LST!F68</f>
        <v>dr M. Lazarek-Janowska</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(14)'!G6</f>
        <v>III</v>
      </c>
      <c r="H7" s="182" t="s">
        <v>99</v>
      </c>
      <c r="I7" s="39">
        <f>'M (14)'!I6</f>
        <v>6</v>
      </c>
      <c r="J7" s="280" t="s">
        <v>384</v>
      </c>
      <c r="K7" s="281"/>
      <c r="L7" s="382" t="s">
        <v>100</v>
      </c>
      <c r="M7" s="383"/>
      <c r="N7" s="6" t="s">
        <v>101</v>
      </c>
      <c r="O7" s="452" t="s">
        <v>405</v>
      </c>
      <c r="P7" s="452"/>
      <c r="Q7" s="453" t="s">
        <v>103</v>
      </c>
      <c r="R7" s="453"/>
      <c r="S7" s="44">
        <f>E1_LST!G71</f>
        <v>6</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860</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303</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c r="C19" s="316"/>
      <c r="D19" s="316"/>
      <c r="E19" s="316"/>
      <c r="F19" s="316"/>
      <c r="G19" s="316"/>
      <c r="H19" s="316"/>
      <c r="I19" s="316"/>
      <c r="J19" s="316"/>
      <c r="K19" s="316"/>
      <c r="L19" s="316"/>
      <c r="M19" s="317"/>
      <c r="N19" s="349"/>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hidden="1"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hidden="1"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861</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t="s">
        <v>321</v>
      </c>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c r="C39" s="316"/>
      <c r="D39" s="316"/>
      <c r="E39" s="316"/>
      <c r="F39" s="316"/>
      <c r="G39" s="316"/>
      <c r="H39" s="316"/>
      <c r="I39" s="316"/>
      <c r="J39" s="316"/>
      <c r="K39" s="316"/>
      <c r="L39" s="316"/>
      <c r="M39" s="317"/>
      <c r="N39" s="349"/>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thickBot="1" x14ac:dyDescent="0.3">
      <c r="A43" s="448"/>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8"/>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8"/>
      <c r="B45" s="318"/>
      <c r="C45" s="319"/>
      <c r="D45" s="319"/>
      <c r="E45" s="319"/>
      <c r="F45" s="319"/>
      <c r="G45" s="319"/>
      <c r="H45" s="319"/>
      <c r="I45" s="319"/>
      <c r="J45" s="319"/>
      <c r="K45" s="319"/>
      <c r="L45" s="319"/>
      <c r="M45" s="320"/>
      <c r="N45" s="352"/>
      <c r="O45" s="353"/>
      <c r="P45" s="353"/>
      <c r="Q45" s="353"/>
      <c r="R45" s="353"/>
      <c r="S45" s="354"/>
    </row>
    <row r="46" spans="1:19" ht="15" hidden="1" customHeight="1" x14ac:dyDescent="0.25">
      <c r="A46" s="448"/>
      <c r="B46" s="318"/>
      <c r="C46" s="319"/>
      <c r="D46" s="319"/>
      <c r="E46" s="319"/>
      <c r="F46" s="319"/>
      <c r="G46" s="319"/>
      <c r="H46" s="319"/>
      <c r="I46" s="319"/>
      <c r="J46" s="319"/>
      <c r="K46" s="319"/>
      <c r="L46" s="319"/>
      <c r="M46" s="320"/>
      <c r="N46" s="352"/>
      <c r="O46" s="353"/>
      <c r="P46" s="353"/>
      <c r="Q46" s="353"/>
      <c r="R46" s="353"/>
      <c r="S46" s="354"/>
    </row>
    <row r="47" spans="1:19" ht="15" hidden="1"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hidden="1"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8"/>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8"/>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45" t="s">
        <v>118</v>
      </c>
      <c r="B54" s="387" t="s">
        <v>692</v>
      </c>
      <c r="C54" s="388"/>
      <c r="D54" s="388"/>
      <c r="E54" s="388"/>
      <c r="F54" s="388"/>
      <c r="G54" s="388"/>
      <c r="H54" s="388"/>
      <c r="I54" s="388"/>
      <c r="J54" s="388"/>
      <c r="K54" s="388"/>
      <c r="L54" s="388"/>
      <c r="M54" s="389"/>
      <c r="N54" s="355" t="s">
        <v>325</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326</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693</v>
      </c>
      <c r="C59" s="316"/>
      <c r="D59" s="316"/>
      <c r="E59" s="316"/>
      <c r="F59" s="316"/>
      <c r="G59" s="316"/>
      <c r="H59" s="316"/>
      <c r="I59" s="316"/>
      <c r="J59" s="316"/>
      <c r="K59" s="316"/>
      <c r="L59" s="316"/>
      <c r="M59" s="317"/>
      <c r="N59" s="349" t="s">
        <v>322</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325</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t="s">
        <v>326</v>
      </c>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694</v>
      </c>
      <c r="C64" s="316"/>
      <c r="D64" s="316"/>
      <c r="E64" s="316"/>
      <c r="F64" s="316"/>
      <c r="G64" s="316"/>
      <c r="H64" s="316"/>
      <c r="I64" s="316"/>
      <c r="J64" s="316"/>
      <c r="K64" s="316"/>
      <c r="L64" s="316"/>
      <c r="M64" s="317"/>
      <c r="N64" s="349" t="s">
        <v>324</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t="s">
        <v>330</v>
      </c>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customHeight="1" thickBot="1" x14ac:dyDescent="0.3">
      <c r="A68" s="446"/>
      <c r="B68" s="321"/>
      <c r="C68" s="322"/>
      <c r="D68" s="322"/>
      <c r="E68" s="322"/>
      <c r="F68" s="322"/>
      <c r="G68" s="322"/>
      <c r="H68" s="322"/>
      <c r="I68" s="322"/>
      <c r="J68" s="322"/>
      <c r="K68" s="322"/>
      <c r="L68" s="322"/>
      <c r="M68" s="323"/>
      <c r="N68" s="358"/>
      <c r="O68" s="359"/>
      <c r="P68" s="359"/>
      <c r="Q68" s="359"/>
      <c r="R68" s="359"/>
      <c r="S68" s="360"/>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E1_LST!G71</f>
        <v>6</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6</v>
      </c>
      <c r="H72" s="331"/>
      <c r="I72" s="332"/>
      <c r="J72" s="367"/>
      <c r="K72" s="337"/>
      <c r="L72" s="312" t="s">
        <v>151</v>
      </c>
      <c r="M72" s="313"/>
      <c r="N72" s="313"/>
      <c r="O72" s="313"/>
      <c r="P72" s="313"/>
      <c r="Q72" s="313"/>
      <c r="R72" s="313"/>
      <c r="S72" s="314"/>
    </row>
    <row r="73" spans="1:19" ht="15" customHeight="1" x14ac:dyDescent="0.25">
      <c r="A73" s="339"/>
      <c r="B73" s="346" t="s">
        <v>124</v>
      </c>
      <c r="C73" s="347"/>
      <c r="D73" s="347"/>
      <c r="E73" s="347"/>
      <c r="F73" s="348"/>
      <c r="G73" s="327"/>
      <c r="H73" s="328"/>
      <c r="I73" s="329"/>
      <c r="J73" s="367"/>
      <c r="K73" s="337"/>
      <c r="L73" s="312" t="s">
        <v>181</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v>6</v>
      </c>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154</v>
      </c>
      <c r="M81" s="313"/>
      <c r="N81" s="313"/>
      <c r="O81" s="313"/>
      <c r="P81" s="313"/>
      <c r="Q81" s="313"/>
      <c r="R81" s="313"/>
      <c r="S81" s="314"/>
    </row>
    <row r="82" spans="1:19" ht="15" customHeight="1" x14ac:dyDescent="0.25">
      <c r="A82" s="339"/>
      <c r="B82" s="346" t="s">
        <v>134</v>
      </c>
      <c r="C82" s="347"/>
      <c r="D82" s="347"/>
      <c r="E82" s="347"/>
      <c r="F82" s="348"/>
      <c r="G82" s="327"/>
      <c r="H82" s="328"/>
      <c r="I82" s="329"/>
      <c r="J82" s="367"/>
      <c r="K82" s="337"/>
      <c r="L82" s="312"/>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c r="M83" s="313"/>
      <c r="N83" s="313"/>
      <c r="O83" s="313"/>
      <c r="P83" s="313"/>
      <c r="Q83" s="313"/>
      <c r="R83" s="313"/>
      <c r="S83" s="314"/>
    </row>
    <row r="84" spans="1:19" ht="15" customHeight="1" x14ac:dyDescent="0.25">
      <c r="A84" s="339"/>
      <c r="B84" s="305" t="s">
        <v>136</v>
      </c>
      <c r="C84" s="306"/>
      <c r="D84" s="306"/>
      <c r="E84" s="306"/>
      <c r="F84" s="307"/>
      <c r="G84" s="343">
        <f>E1_LST!H71</f>
        <v>44</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50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E1_LST!E71</f>
        <v>zaliczenie</v>
      </c>
      <c r="G88" s="429"/>
      <c r="H88" s="429"/>
      <c r="I88" s="430"/>
      <c r="J88" s="431"/>
      <c r="K88" s="438" t="s">
        <v>139</v>
      </c>
      <c r="L88" s="432" t="s">
        <v>140</v>
      </c>
      <c r="M88" s="433"/>
      <c r="N88" s="433"/>
      <c r="O88" s="433"/>
      <c r="P88" s="433"/>
      <c r="Q88" s="433"/>
      <c r="R88" s="433"/>
      <c r="S88" s="434"/>
    </row>
    <row r="89" spans="1:19" ht="15" customHeight="1" x14ac:dyDescent="0.25">
      <c r="A89" s="427"/>
      <c r="B89" s="413" t="s">
        <v>524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165</v>
      </c>
      <c r="C90" s="408"/>
      <c r="D90" s="408"/>
      <c r="E90" s="409"/>
      <c r="F90" s="410">
        <v>100</v>
      </c>
      <c r="G90" s="411"/>
      <c r="H90" s="411"/>
      <c r="I90" s="412"/>
      <c r="J90" s="431"/>
      <c r="K90" s="438"/>
      <c r="L90" s="324" t="s">
        <v>293</v>
      </c>
      <c r="M90" s="325"/>
      <c r="N90" s="325"/>
      <c r="O90" s="325"/>
      <c r="P90" s="325"/>
      <c r="Q90" s="325"/>
      <c r="R90" s="325"/>
      <c r="S90" s="326"/>
    </row>
    <row r="91" spans="1:19" ht="15" customHeight="1" x14ac:dyDescent="0.25">
      <c r="A91" s="427"/>
      <c r="B91" s="407"/>
      <c r="C91" s="408"/>
      <c r="D91" s="408"/>
      <c r="E91" s="409"/>
      <c r="F91" s="410"/>
      <c r="G91" s="411"/>
      <c r="H91" s="411"/>
      <c r="I91" s="412"/>
      <c r="J91" s="431"/>
      <c r="K91" s="438"/>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69" customHeight="1" x14ac:dyDescent="0.25">
      <c r="A98" s="420"/>
      <c r="B98" s="390" t="s">
        <v>862</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30" customHeight="1" x14ac:dyDescent="0.25">
      <c r="A100" s="420"/>
      <c r="B100" s="390"/>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30" customHeight="1" x14ac:dyDescent="0.25">
      <c r="A102" s="420"/>
      <c r="B102" s="390"/>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XLKWEvcY/s4+djrYbE7WUTJ4niKPdz5UCPMVFnrUk8GPt3FQem9UfAHf19th87qqGxnqK0ULir6AKf8FCYkMbQ==" saltValue="KjJGgrJr47k78Xm29L7p7g==" spinCount="100000" sheet="1" objects="1" scenarios="1"/>
  <customSheetViews>
    <customSheetView guid="{2B25EEF0-7897-445A-813D-5229DF00C686}" scale="85" fitToPage="1" hiddenRows="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Gothic,Pogrubiony"&amp;12&amp;K05-048KARTA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3600-000000000000}">
      <formula1>PRAC_STUD</formula1>
    </dataValidation>
    <dataValidation type="list" allowBlank="1" showInputMessage="1" showErrorMessage="1" sqref="L72:L79" xr:uid="{00000000-0002-0000-3600-000001000000}">
      <formula1>METODY</formula1>
    </dataValidation>
    <dataValidation type="list" allowBlank="1" showInputMessage="1" showErrorMessage="1" sqref="L7" xr:uid="{00000000-0002-0000-3600-000002000000}">
      <formula1>STATUS</formula1>
    </dataValidation>
    <dataValidation type="list" allowBlank="1" showInputMessage="1" showErrorMessage="1" sqref="B90:E94" xr:uid="{00000000-0002-0000-3600-000003000000}">
      <formula1>ZAL</formula1>
    </dataValidation>
    <dataValidation type="list" allowBlank="1" showInputMessage="1" showErrorMessage="1" sqref="N54:S68" xr:uid="{F0DFC400-EB05-4C3B-B93F-AB626A22DDED}">
      <formula1>KEK_E1</formula1>
    </dataValidation>
    <dataValidation type="list" allowBlank="1" showInputMessage="1" showErrorMessage="1" sqref="N34:S53" xr:uid="{00000000-0002-0000-3600-000005000000}">
      <formula1>KEU_E1</formula1>
    </dataValidation>
    <dataValidation type="list" allowBlank="1" showInputMessage="1" showErrorMessage="1" sqref="N14:S33" xr:uid="{00000000-0002-0000-3600-000006000000}">
      <formula1>KEW_E1</formula1>
    </dataValidation>
  </dataValidations>
  <hyperlinks>
    <hyperlink ref="O13" r:id="rId2" xr:uid="{58348E0C-E39C-4F69-ACE4-CE66F3C4BAA8}"/>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Gothic,Pogrubiony"&amp;12&amp;K05-048KARTA KURSU&amp;R&amp;G</oddHeader>
  </headerFooter>
  <rowBreaks count="1" manualBreakCount="1">
    <brk id="68" max="16383" man="1"/>
  </rowBreaks>
  <drawing r:id="rId4"/>
  <legacyDrawingHF r:id="rId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usz57">
    <tabColor rgb="FFD5D5FF"/>
    <pageSetUpPr fitToPage="1"/>
  </sheetPr>
  <dimension ref="A1:S45"/>
  <sheetViews>
    <sheetView showGridLines="0" zoomScale="87" zoomScaleNormal="87" zoomScaleSheetLayoutView="50" workbookViewId="0">
      <selection sqref="A1:B1"/>
    </sheetView>
  </sheetViews>
  <sheetFormatPr defaultColWidth="8.7109375" defaultRowHeight="15" x14ac:dyDescent="0.25"/>
  <cols>
    <col min="1" max="1" width="16.7109375" style="143" customWidth="1"/>
    <col min="2" max="3" width="10.7109375" style="143" customWidth="1"/>
    <col min="4" max="5" width="20.7109375" style="143" customWidth="1"/>
    <col min="6" max="9" width="10.7109375" style="143" customWidth="1"/>
    <col min="10" max="10" width="20.7109375" style="143" customWidth="1"/>
    <col min="11" max="18" width="10.7109375" style="143" customWidth="1"/>
    <col min="19" max="16384" width="8.7109375" style="143"/>
  </cols>
  <sheetData>
    <row r="1" spans="1:19" ht="26.25" thickBot="1" x14ac:dyDescent="0.3">
      <c r="A1" s="300" t="str">
        <f>E1_LST!B2</f>
        <v>2020/2021</v>
      </c>
      <c r="B1" s="301"/>
      <c r="C1" s="34"/>
      <c r="D1" s="1"/>
    </row>
    <row r="2" spans="1:19" ht="10.15" customHeight="1" thickBot="1" x14ac:dyDescent="0.3"/>
    <row r="3" spans="1:19" ht="39" customHeight="1" thickBot="1" x14ac:dyDescent="0.3">
      <c r="A3" s="302" t="s">
        <v>92</v>
      </c>
      <c r="B3" s="303"/>
      <c r="C3" s="268" t="str">
        <f>E1_LST!B72</f>
        <v>Moduł E1/15</v>
      </c>
      <c r="D3" s="304"/>
      <c r="E3" s="304"/>
      <c r="F3" s="269"/>
      <c r="G3" s="2"/>
      <c r="H3" s="2"/>
      <c r="I3" s="2"/>
      <c r="J3" s="2"/>
      <c r="K3" s="2"/>
      <c r="L3" s="3"/>
      <c r="M3" s="3"/>
      <c r="N3" s="3"/>
      <c r="O3" s="3"/>
      <c r="P3" s="3"/>
      <c r="Q3" s="3"/>
    </row>
    <row r="4" spans="1:19" s="144" customFormat="1" ht="39.75" customHeight="1" thickBot="1" x14ac:dyDescent="0.3">
      <c r="A4" s="277" t="s">
        <v>93</v>
      </c>
      <c r="B4" s="277"/>
      <c r="C4" s="294" t="str">
        <f>E1_LST!C72</f>
        <v>Moduł swobodnego wyboru</v>
      </c>
      <c r="D4" s="295"/>
      <c r="E4" s="295"/>
      <c r="F4" s="295"/>
      <c r="G4" s="295"/>
      <c r="H4" s="295"/>
      <c r="I4" s="295"/>
      <c r="J4" s="296"/>
      <c r="K4" s="299" t="s">
        <v>94</v>
      </c>
      <c r="L4" s="299"/>
      <c r="M4" s="183">
        <f>E1_LST!D72</f>
        <v>6</v>
      </c>
      <c r="N4" s="297" t="s">
        <v>95</v>
      </c>
      <c r="O4" s="298"/>
      <c r="P4" s="291" t="str">
        <f>E1_LST!F72</f>
        <v>dziekan</v>
      </c>
      <c r="Q4" s="292"/>
      <c r="R4" s="293"/>
    </row>
    <row r="5" spans="1:19" s="146" customFormat="1" ht="10.15" customHeight="1" thickBot="1" x14ac:dyDescent="0.3">
      <c r="A5" s="276"/>
      <c r="B5" s="276"/>
      <c r="C5" s="276"/>
      <c r="D5" s="276"/>
      <c r="E5" s="276"/>
      <c r="F5" s="276"/>
      <c r="G5" s="276"/>
      <c r="H5" s="276"/>
      <c r="I5" s="276"/>
      <c r="J5" s="276"/>
      <c r="K5" s="276"/>
      <c r="L5" s="276"/>
      <c r="M5" s="276"/>
      <c r="N5" s="276"/>
      <c r="O5" s="276"/>
      <c r="P5" s="276"/>
      <c r="Q5" s="276"/>
      <c r="R5" s="276"/>
    </row>
    <row r="6" spans="1:19" s="144" customFormat="1" ht="43.35" customHeight="1" thickBot="1" x14ac:dyDescent="0.3">
      <c r="A6" s="277" t="s">
        <v>96</v>
      </c>
      <c r="B6" s="277"/>
      <c r="C6" s="268" t="str">
        <f>E1_LST!B3</f>
        <v>EKONOMIA</v>
      </c>
      <c r="D6" s="269"/>
      <c r="E6" s="5" t="str">
        <f>E1_LST!B4</f>
        <v>I stopnia</v>
      </c>
      <c r="F6" s="181" t="s">
        <v>97</v>
      </c>
      <c r="G6" s="39" t="s">
        <v>347</v>
      </c>
      <c r="H6" s="181" t="s">
        <v>99</v>
      </c>
      <c r="I6" s="39">
        <v>6</v>
      </c>
      <c r="J6" s="6" t="s">
        <v>291</v>
      </c>
      <c r="K6" s="278" t="s">
        <v>100</v>
      </c>
      <c r="L6" s="278"/>
      <c r="M6" s="279" t="s">
        <v>101</v>
      </c>
      <c r="N6" s="279"/>
      <c r="O6" s="183" t="s">
        <v>102</v>
      </c>
      <c r="P6" s="280" t="s">
        <v>103</v>
      </c>
      <c r="Q6" s="281"/>
      <c r="R6" s="183">
        <f>E1_LST!G72</f>
        <v>24</v>
      </c>
    </row>
    <row r="7" spans="1:19" ht="10.15" customHeight="1" thickBot="1" x14ac:dyDescent="0.3">
      <c r="B7" s="7"/>
      <c r="C7" s="7"/>
      <c r="D7" s="7"/>
      <c r="E7" s="7"/>
      <c r="F7" s="7"/>
      <c r="G7" s="7"/>
      <c r="H7" s="7"/>
      <c r="I7" s="7"/>
      <c r="J7" s="7"/>
      <c r="K7" s="7"/>
      <c r="L7" s="7"/>
      <c r="M7" s="8"/>
      <c r="N7" s="7"/>
      <c r="O7" s="7"/>
      <c r="P7" s="7"/>
      <c r="Q7" s="7"/>
    </row>
    <row r="8" spans="1:19" ht="15" customHeight="1" x14ac:dyDescent="0.25">
      <c r="A8" s="262"/>
      <c r="B8" s="263"/>
      <c r="C8" s="263"/>
      <c r="D8" s="263"/>
      <c r="E8" s="263"/>
      <c r="F8" s="263"/>
      <c r="G8" s="263"/>
      <c r="H8" s="263"/>
      <c r="I8" s="263"/>
      <c r="J8" s="263"/>
      <c r="K8" s="263"/>
      <c r="L8" s="263"/>
      <c r="M8" s="263"/>
      <c r="N8" s="263"/>
      <c r="O8" s="263"/>
      <c r="P8" s="263"/>
      <c r="Q8" s="263"/>
      <c r="R8" s="264"/>
      <c r="S8" s="144"/>
    </row>
    <row r="9" spans="1:19" ht="30" customHeight="1" x14ac:dyDescent="0.25">
      <c r="A9" s="265" t="s">
        <v>104</v>
      </c>
      <c r="B9" s="266"/>
      <c r="C9" s="266"/>
      <c r="D9" s="266"/>
      <c r="E9" s="266"/>
      <c r="F9" s="266"/>
      <c r="G9" s="266"/>
      <c r="H9" s="266"/>
      <c r="I9" s="266"/>
      <c r="J9" s="266"/>
      <c r="K9" s="266"/>
      <c r="L9" s="266"/>
      <c r="M9" s="266"/>
      <c r="N9" s="266"/>
      <c r="O9" s="266"/>
      <c r="P9" s="266"/>
      <c r="Q9" s="266"/>
      <c r="R9" s="267"/>
    </row>
    <row r="10" spans="1:19" ht="15" customHeight="1" x14ac:dyDescent="0.25">
      <c r="A10" s="282" t="s">
        <v>105</v>
      </c>
      <c r="B10" s="283"/>
      <c r="C10" s="283"/>
      <c r="D10" s="283"/>
      <c r="E10" s="283"/>
      <c r="F10" s="283"/>
      <c r="G10" s="283"/>
      <c r="H10" s="283"/>
      <c r="I10" s="283"/>
      <c r="J10" s="283"/>
      <c r="K10" s="283"/>
      <c r="L10" s="283"/>
      <c r="M10" s="283"/>
      <c r="N10" s="283"/>
      <c r="O10" s="283"/>
      <c r="P10" s="283"/>
      <c r="Q10" s="283"/>
      <c r="R10" s="284"/>
    </row>
    <row r="11" spans="1:19" ht="100.15" customHeight="1" thickBot="1" x14ac:dyDescent="0.3">
      <c r="A11" s="285"/>
      <c r="B11" s="286"/>
      <c r="C11" s="286"/>
      <c r="D11" s="286"/>
      <c r="E11" s="286"/>
      <c r="F11" s="286"/>
      <c r="G11" s="286"/>
      <c r="H11" s="286"/>
      <c r="I11" s="286"/>
      <c r="J11" s="286"/>
      <c r="K11" s="286"/>
      <c r="L11" s="286"/>
      <c r="M11" s="286"/>
      <c r="N11" s="286"/>
      <c r="O11" s="286"/>
      <c r="P11" s="286"/>
      <c r="Q11" s="286"/>
      <c r="R11" s="287"/>
    </row>
    <row r="12" spans="1:19" ht="10.15" customHeight="1" thickBot="1" x14ac:dyDescent="0.3">
      <c r="A12" s="248"/>
      <c r="B12" s="248"/>
      <c r="C12" s="248"/>
      <c r="D12" s="248"/>
      <c r="E12" s="248"/>
      <c r="F12" s="248"/>
      <c r="G12" s="248"/>
      <c r="H12" s="248"/>
      <c r="I12" s="248"/>
      <c r="J12" s="248"/>
      <c r="K12" s="248"/>
      <c r="L12" s="248"/>
      <c r="M12" s="248"/>
      <c r="N12" s="248"/>
      <c r="O12" s="248"/>
      <c r="P12" s="248"/>
      <c r="Q12" s="248"/>
      <c r="R12" s="248"/>
    </row>
    <row r="13" spans="1:19" ht="15" customHeight="1" x14ac:dyDescent="0.25">
      <c r="A13" s="178"/>
      <c r="B13" s="179"/>
      <c r="C13" s="179"/>
      <c r="D13" s="179"/>
      <c r="E13" s="179"/>
      <c r="F13" s="179"/>
      <c r="G13" s="179"/>
      <c r="H13" s="179"/>
      <c r="I13" s="179"/>
      <c r="J13" s="179"/>
      <c r="K13" s="179"/>
      <c r="L13" s="179"/>
      <c r="M13" s="179"/>
      <c r="N13" s="179"/>
      <c r="O13" s="179"/>
      <c r="P13" s="179"/>
      <c r="Q13" s="179"/>
      <c r="R13" s="180"/>
      <c r="S13" s="144"/>
    </row>
    <row r="14" spans="1:19" ht="30" customHeight="1" x14ac:dyDescent="0.25">
      <c r="A14" s="265" t="s">
        <v>106</v>
      </c>
      <c r="B14" s="266"/>
      <c r="C14" s="266"/>
      <c r="D14" s="266"/>
      <c r="E14" s="266"/>
      <c r="F14" s="266"/>
      <c r="G14" s="266"/>
      <c r="H14" s="266"/>
      <c r="I14" s="266"/>
      <c r="J14" s="266"/>
      <c r="K14" s="266"/>
      <c r="L14" s="266"/>
      <c r="M14" s="266"/>
      <c r="N14" s="266"/>
      <c r="O14" s="266"/>
      <c r="P14" s="266"/>
      <c r="Q14" s="266"/>
      <c r="R14" s="267"/>
    </row>
    <row r="15" spans="1:19" s="147" customFormat="1" ht="15" customHeight="1" x14ac:dyDescent="0.25">
      <c r="A15" s="256" t="s">
        <v>199</v>
      </c>
      <c r="B15" s="257"/>
      <c r="C15" s="257"/>
      <c r="D15" s="257"/>
      <c r="E15" s="257"/>
      <c r="F15" s="257"/>
      <c r="G15" s="257"/>
      <c r="H15" s="257"/>
      <c r="I15" s="257"/>
      <c r="J15" s="257"/>
      <c r="K15" s="257"/>
      <c r="L15" s="257"/>
      <c r="M15" s="257"/>
      <c r="N15" s="257"/>
      <c r="O15" s="257"/>
      <c r="P15" s="257"/>
      <c r="Q15" s="257"/>
      <c r="R15" s="258"/>
    </row>
    <row r="16" spans="1:19" ht="48.75" customHeight="1" thickBot="1" x14ac:dyDescent="0.3">
      <c r="A16" s="259"/>
      <c r="B16" s="260"/>
      <c r="C16" s="260"/>
      <c r="D16" s="260"/>
      <c r="E16" s="260"/>
      <c r="F16" s="260"/>
      <c r="G16" s="260"/>
      <c r="H16" s="260"/>
      <c r="I16" s="260"/>
      <c r="J16" s="260"/>
      <c r="K16" s="260"/>
      <c r="L16" s="260"/>
      <c r="M16" s="260"/>
      <c r="N16" s="260"/>
      <c r="O16" s="260"/>
      <c r="P16" s="260"/>
      <c r="Q16" s="260"/>
      <c r="R16" s="261"/>
    </row>
    <row r="17" spans="1:19" ht="10.15" customHeight="1" thickBot="1" x14ac:dyDescent="0.3">
      <c r="A17" s="248"/>
      <c r="B17" s="248"/>
      <c r="C17" s="248"/>
      <c r="D17" s="248"/>
      <c r="E17" s="248"/>
      <c r="F17" s="248"/>
      <c r="G17" s="248"/>
      <c r="H17" s="248"/>
      <c r="I17" s="248"/>
      <c r="J17" s="248"/>
      <c r="K17" s="248"/>
      <c r="L17" s="248"/>
      <c r="M17" s="248"/>
      <c r="N17" s="248"/>
      <c r="O17" s="248"/>
      <c r="P17" s="248"/>
      <c r="Q17" s="248"/>
      <c r="R17" s="248"/>
    </row>
    <row r="18" spans="1:19" ht="15" customHeight="1" x14ac:dyDescent="0.25">
      <c r="A18" s="262"/>
      <c r="B18" s="263"/>
      <c r="C18" s="263"/>
      <c r="D18" s="263"/>
      <c r="E18" s="263"/>
      <c r="F18" s="263"/>
      <c r="G18" s="263"/>
      <c r="H18" s="263"/>
      <c r="I18" s="263"/>
      <c r="J18" s="263"/>
      <c r="K18" s="263"/>
      <c r="L18" s="263"/>
      <c r="M18" s="263"/>
      <c r="N18" s="263"/>
      <c r="O18" s="263"/>
      <c r="P18" s="263"/>
      <c r="Q18" s="263"/>
      <c r="R18" s="264"/>
      <c r="S18" s="144"/>
    </row>
    <row r="19" spans="1:19" ht="30" customHeight="1" x14ac:dyDescent="0.25">
      <c r="A19" s="265" t="s">
        <v>107</v>
      </c>
      <c r="B19" s="266"/>
      <c r="C19" s="266"/>
      <c r="D19" s="266"/>
      <c r="E19" s="266"/>
      <c r="F19" s="266"/>
      <c r="G19" s="266"/>
      <c r="H19" s="266"/>
      <c r="I19" s="266"/>
      <c r="J19" s="266"/>
      <c r="K19" s="266"/>
      <c r="L19" s="266"/>
      <c r="M19" s="266"/>
      <c r="N19" s="266"/>
      <c r="O19" s="266"/>
      <c r="P19" s="266"/>
      <c r="Q19" s="266"/>
      <c r="R19" s="267"/>
    </row>
    <row r="20" spans="1:19" ht="15" customHeight="1" x14ac:dyDescent="0.25">
      <c r="A20" s="256" t="s">
        <v>108</v>
      </c>
      <c r="B20" s="257"/>
      <c r="C20" s="257"/>
      <c r="D20" s="257"/>
      <c r="E20" s="257"/>
      <c r="F20" s="257"/>
      <c r="G20" s="257"/>
      <c r="H20" s="257"/>
      <c r="I20" s="257"/>
      <c r="J20" s="257"/>
      <c r="K20" s="257"/>
      <c r="L20" s="257"/>
      <c r="M20" s="257"/>
      <c r="N20" s="257"/>
      <c r="O20" s="257"/>
      <c r="P20" s="257"/>
      <c r="Q20" s="257"/>
      <c r="R20" s="258"/>
    </row>
    <row r="21" spans="1:19" ht="40.15" customHeight="1" x14ac:dyDescent="0.25">
      <c r="A21" s="467" t="s">
        <v>385</v>
      </c>
      <c r="B21" s="250"/>
      <c r="C21" s="250"/>
      <c r="D21" s="250"/>
      <c r="E21" s="251"/>
      <c r="F21" s="468" t="s">
        <v>386</v>
      </c>
      <c r="G21" s="253"/>
      <c r="H21" s="253"/>
      <c r="I21" s="253"/>
      <c r="J21" s="253"/>
      <c r="K21" s="255"/>
      <c r="L21" s="468" t="s">
        <v>387</v>
      </c>
      <c r="M21" s="253"/>
      <c r="N21" s="253"/>
      <c r="O21" s="253"/>
      <c r="P21" s="253"/>
      <c r="Q21" s="253"/>
      <c r="R21" s="254"/>
    </row>
    <row r="22" spans="1:19" ht="127.5" customHeight="1" thickBot="1" x14ac:dyDescent="0.3">
      <c r="A22" s="288"/>
      <c r="B22" s="289"/>
      <c r="C22" s="289"/>
      <c r="D22" s="289"/>
      <c r="E22" s="289"/>
      <c r="F22" s="289"/>
      <c r="G22" s="289"/>
      <c r="H22" s="289"/>
      <c r="I22" s="289"/>
      <c r="J22" s="289"/>
      <c r="K22" s="289"/>
      <c r="L22" s="289"/>
      <c r="M22" s="289"/>
      <c r="N22" s="289"/>
      <c r="O22" s="289"/>
      <c r="P22" s="289"/>
      <c r="Q22" s="289"/>
      <c r="R22" s="290"/>
    </row>
    <row r="23" spans="1:19" ht="10.15" customHeight="1" thickBot="1" x14ac:dyDescent="0.3">
      <c r="A23" s="248"/>
      <c r="B23" s="248"/>
      <c r="C23" s="248"/>
      <c r="D23" s="248"/>
      <c r="E23" s="248"/>
      <c r="F23" s="248"/>
      <c r="G23" s="248"/>
      <c r="H23" s="248"/>
      <c r="I23" s="248"/>
      <c r="J23" s="248"/>
      <c r="K23" s="248"/>
      <c r="L23" s="248"/>
      <c r="M23" s="248"/>
      <c r="N23" s="248"/>
      <c r="O23" s="248"/>
      <c r="P23" s="248"/>
      <c r="Q23" s="248"/>
      <c r="R23" s="248"/>
    </row>
    <row r="24" spans="1:19" ht="15" customHeight="1" x14ac:dyDescent="0.25">
      <c r="A24" s="35"/>
      <c r="B24" s="36"/>
      <c r="C24" s="36"/>
      <c r="D24" s="36"/>
      <c r="E24" s="36"/>
      <c r="F24" s="36"/>
      <c r="G24" s="36"/>
      <c r="H24" s="36"/>
      <c r="I24" s="36"/>
      <c r="J24" s="36"/>
      <c r="K24" s="36"/>
      <c r="L24" s="36"/>
      <c r="M24" s="36"/>
      <c r="N24" s="36"/>
      <c r="O24" s="36"/>
      <c r="P24" s="36"/>
      <c r="Q24" s="36"/>
      <c r="R24" s="37"/>
    </row>
    <row r="25" spans="1:19" ht="20.100000000000001" customHeight="1" x14ac:dyDescent="0.25">
      <c r="A25" s="210" t="s">
        <v>109</v>
      </c>
      <c r="B25" s="211"/>
      <c r="C25" s="211"/>
      <c r="D25" s="211"/>
      <c r="E25" s="211"/>
      <c r="F25" s="211"/>
      <c r="G25" s="211"/>
      <c r="H25" s="211"/>
      <c r="I25" s="211"/>
      <c r="J25" s="211"/>
      <c r="K25" s="211"/>
      <c r="L25" s="211"/>
      <c r="M25" s="211"/>
      <c r="N25" s="211"/>
      <c r="O25" s="211"/>
      <c r="P25" s="211"/>
      <c r="Q25" s="211"/>
      <c r="R25" s="212"/>
    </row>
    <row r="26" spans="1:19" ht="25.15" customHeight="1" x14ac:dyDescent="0.25">
      <c r="A26" s="26" t="s">
        <v>110</v>
      </c>
      <c r="B26" s="213" t="str">
        <f>E1_LST!B72</f>
        <v>Moduł E1/15</v>
      </c>
      <c r="C26" s="214"/>
      <c r="D26" s="32" t="str">
        <f>E1_LST!B73</f>
        <v>Kurs 15.1.</v>
      </c>
      <c r="E26" s="105" t="str">
        <f>E1_LST!B72</f>
        <v>Moduł E1/15</v>
      </c>
      <c r="F26" s="221" t="str">
        <f>E1_LST!B74</f>
        <v>Kurs 15.2.</v>
      </c>
      <c r="G26" s="222"/>
      <c r="H26" s="229"/>
      <c r="I26" s="230"/>
      <c r="J26" s="33"/>
      <c r="K26" s="237"/>
      <c r="L26" s="238"/>
      <c r="M26" s="237"/>
      <c r="N26" s="238"/>
      <c r="O26" s="239"/>
      <c r="P26" s="240"/>
      <c r="Q26" s="239"/>
      <c r="R26" s="241"/>
    </row>
    <row r="27" spans="1:19" s="106" customFormat="1" ht="59.25" customHeight="1" x14ac:dyDescent="0.25">
      <c r="A27" s="26" t="s">
        <v>111</v>
      </c>
      <c r="B27" s="218" t="str">
        <f>E1_LST!C73</f>
        <v>kurs do wyboru (spośród katalogu kursów dostępnych w danym semestrze)</v>
      </c>
      <c r="C27" s="219"/>
      <c r="D27" s="220"/>
      <c r="E27" s="223" t="str">
        <f>E1_LST!C74</f>
        <v>kurs do wyboru (spośród katalogu kursów dostępnych w danym semestrze)</v>
      </c>
      <c r="F27" s="224"/>
      <c r="G27" s="225"/>
      <c r="H27" s="231"/>
      <c r="I27" s="232"/>
      <c r="J27" s="233"/>
      <c r="K27" s="242"/>
      <c r="L27" s="243"/>
      <c r="M27" s="243"/>
      <c r="N27" s="244"/>
      <c r="O27" s="245"/>
      <c r="P27" s="246"/>
      <c r="Q27" s="246"/>
      <c r="R27" s="247"/>
    </row>
    <row r="28" spans="1:19" s="106" customFormat="1" ht="30" customHeight="1" thickBot="1" x14ac:dyDescent="0.3">
      <c r="A28" s="38" t="s">
        <v>112</v>
      </c>
      <c r="B28" s="215">
        <f>E1_LST!D73</f>
        <v>3</v>
      </c>
      <c r="C28" s="216"/>
      <c r="D28" s="217"/>
      <c r="E28" s="226">
        <f>E1_LST!D74</f>
        <v>3</v>
      </c>
      <c r="F28" s="227"/>
      <c r="G28" s="228"/>
      <c r="H28" s="234"/>
      <c r="I28" s="235"/>
      <c r="J28" s="236"/>
      <c r="K28" s="270"/>
      <c r="L28" s="271"/>
      <c r="M28" s="271"/>
      <c r="N28" s="272"/>
      <c r="O28" s="273"/>
      <c r="P28" s="274"/>
      <c r="Q28" s="274"/>
      <c r="R28" s="275"/>
    </row>
    <row r="29" spans="1:19" s="106" customFormat="1" ht="34.5" hidden="1" customHeight="1" thickBot="1" x14ac:dyDescent="0.3">
      <c r="A29" s="148"/>
      <c r="B29" s="149"/>
      <c r="C29" s="169" t="s">
        <v>452</v>
      </c>
      <c r="D29" s="151"/>
      <c r="E29" s="152"/>
      <c r="F29" s="170" t="s">
        <v>452</v>
      </c>
      <c r="G29" s="154"/>
      <c r="H29" s="155"/>
      <c r="I29" s="166"/>
      <c r="J29" s="157"/>
      <c r="K29" s="158"/>
      <c r="L29" s="167"/>
      <c r="M29" s="160"/>
      <c r="N29" s="161"/>
      <c r="O29" s="162"/>
      <c r="P29" s="168"/>
      <c r="Q29" s="164"/>
      <c r="R29" s="165"/>
    </row>
    <row r="30" spans="1:19" s="106" customFormat="1" x14ac:dyDescent="0.25"/>
    <row r="31" spans="1:19" s="106" customFormat="1" x14ac:dyDescent="0.25"/>
    <row r="32" spans="1:19" s="106" customFormat="1" x14ac:dyDescent="0.25"/>
    <row r="33" spans="1:18" s="106" customFormat="1" x14ac:dyDescent="0.25"/>
    <row r="34" spans="1:18" s="106" customFormat="1" x14ac:dyDescent="0.25"/>
    <row r="35" spans="1:18" s="106" customFormat="1" x14ac:dyDescent="0.25"/>
    <row r="36" spans="1:18" s="106" customFormat="1" x14ac:dyDescent="0.25"/>
    <row r="37" spans="1:18" s="106" customFormat="1" x14ac:dyDescent="0.25"/>
    <row r="38" spans="1:18" s="106" customFormat="1" x14ac:dyDescent="0.25"/>
    <row r="39" spans="1:18" s="106" customFormat="1" x14ac:dyDescent="0.25"/>
    <row r="40" spans="1:18" s="106" customFormat="1" x14ac:dyDescent="0.25"/>
    <row r="41" spans="1:18" s="106" customFormat="1" x14ac:dyDescent="0.25"/>
    <row r="42" spans="1:18" x14ac:dyDescent="0.25">
      <c r="A42" s="106"/>
      <c r="B42" s="106"/>
      <c r="C42" s="106"/>
      <c r="D42" s="106"/>
      <c r="E42" s="106"/>
      <c r="F42" s="106"/>
      <c r="G42" s="106"/>
      <c r="H42" s="106"/>
      <c r="I42" s="106"/>
      <c r="J42" s="106"/>
      <c r="K42" s="106"/>
      <c r="L42" s="106"/>
      <c r="M42" s="106"/>
      <c r="N42" s="106"/>
      <c r="O42" s="106"/>
      <c r="P42" s="106"/>
      <c r="Q42" s="106"/>
      <c r="R42" s="106"/>
    </row>
    <row r="43" spans="1:18" x14ac:dyDescent="0.25">
      <c r="A43" s="106"/>
      <c r="B43" s="106"/>
      <c r="C43" s="106"/>
      <c r="D43" s="106"/>
      <c r="E43" s="106"/>
      <c r="F43" s="106"/>
      <c r="G43" s="106"/>
      <c r="H43" s="106"/>
      <c r="I43" s="106"/>
      <c r="J43" s="106"/>
      <c r="K43" s="106"/>
      <c r="L43" s="106"/>
      <c r="M43" s="106"/>
      <c r="N43" s="106"/>
      <c r="O43" s="106"/>
      <c r="P43" s="106"/>
      <c r="Q43" s="106"/>
      <c r="R43" s="106"/>
    </row>
    <row r="44" spans="1:18" x14ac:dyDescent="0.25">
      <c r="A44" s="106"/>
      <c r="B44" s="106"/>
      <c r="C44" s="106"/>
      <c r="D44" s="106"/>
      <c r="E44" s="106"/>
      <c r="F44" s="106"/>
      <c r="G44" s="106"/>
      <c r="H44" s="106"/>
      <c r="I44" s="106"/>
      <c r="J44" s="106"/>
      <c r="K44" s="106"/>
      <c r="L44" s="106"/>
      <c r="M44" s="106"/>
      <c r="N44" s="106"/>
      <c r="O44" s="106"/>
      <c r="P44" s="106"/>
      <c r="Q44" s="106"/>
      <c r="R44" s="106"/>
    </row>
    <row r="45" spans="1:18" x14ac:dyDescent="0.25">
      <c r="A45" s="106"/>
      <c r="B45" s="106"/>
      <c r="C45" s="106"/>
      <c r="D45" s="106"/>
      <c r="E45" s="106"/>
      <c r="F45" s="106"/>
      <c r="G45" s="106"/>
      <c r="H45" s="106"/>
      <c r="I45" s="106"/>
      <c r="J45" s="106"/>
      <c r="K45" s="106"/>
      <c r="L45" s="106"/>
      <c r="M45" s="106"/>
      <c r="N45" s="106"/>
      <c r="O45" s="106"/>
      <c r="P45" s="106"/>
      <c r="Q45" s="106"/>
      <c r="R45" s="106"/>
    </row>
  </sheetData>
  <sheetProtection algorithmName="SHA-512" hashValue="ug80Rv0Ap8m/unju8mCinp3+PNAEJggAtP2gstAF/K/Yw7NshOG8HgubvC5Wj950XmcTLRXkjz/pvDpOhrgUeA==" saltValue="gfrnRbjsKBiHDxoo3kNWtg==" spinCount="100000" sheet="1" objects="1" scenarios="1"/>
  <customSheetViews>
    <customSheetView guid="{2B25EEF0-7897-445A-813D-5229DF00C686}" scale="85" showGridLines="0" fitToPage="1">
      <selection activeCell="H32" sqref="H32"/>
      <pageMargins left="0.70866141732283472" right="0.70866141732283472" top="0.74803149606299213" bottom="0.74803149606299213" header="0.31496062992125984" footer="0.31496062992125984"/>
      <printOptions horizontalCentered="1"/>
      <pageSetup paperSize="9" scale="57" orientation="landscape" r:id="rId1"/>
      <headerFooter>
        <oddHeader>&amp;C&amp;"Century Gothic,Pogrubiony"&amp;12&amp;K05-047KARTA MODUŁU&amp;R&amp;G</oddHeader>
      </headerFooter>
    </customSheetView>
  </customSheetViews>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3700-000000000000}">
      <formula1>STATUS</formula1>
    </dataValidation>
    <dataValidation type="textLength" allowBlank="1" showInputMessage="1" showErrorMessage="1" errorTitle="ilość znaków" error="treść powinna mieć pomiędzy 20 a 1100 znaków" sqref="A11:R11" xr:uid="{00000000-0002-0000-3700-000001000000}">
      <formula1>20</formula1>
      <formula2>1200</formula2>
    </dataValidation>
  </dataValidations>
  <hyperlinks>
    <hyperlink ref="F29" location="'15.2'!A1" display="→  PRZEJDŹ DO KURSU" xr:uid="{7BB49FAA-3F2E-4304-9EBC-58309621E0EA}"/>
    <hyperlink ref="C29" location="'15.1'!A1" display="→  PRZEJDŹ DO KURSU" xr:uid="{6961089A-0820-4DDF-9819-39598E3C7786}"/>
  </hyperlinks>
  <printOptions horizontalCentered="1"/>
  <pageMargins left="0.70866141732283472" right="0.70866141732283472" top="0.74803149606299213" bottom="0.74803149606299213" header="0.31496062992125984" footer="0.31496062992125984"/>
  <pageSetup paperSize="9" scale="56" orientation="landscape" r:id="rId2"/>
  <headerFooter>
    <oddHeader>&amp;C&amp;"Century Gothic,Pogrubiony"&amp;12&amp;K05-047KARTA MODUŁU&amp;R&amp;G</oddHeader>
  </headerFooter>
  <drawing r:id="rId3"/>
  <legacyDrawingHF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Arkusz58">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E1_LST!B72</f>
        <v>Moduł E1/15</v>
      </c>
      <c r="B3" s="374"/>
      <c r="C3" s="374"/>
      <c r="D3" s="378" t="str">
        <f>E1_LST!C72</f>
        <v>Moduł swobodnego wyboru</v>
      </c>
      <c r="E3" s="379"/>
      <c r="F3" s="379"/>
      <c r="G3" s="379"/>
      <c r="H3" s="379"/>
      <c r="I3" s="380"/>
      <c r="J3" s="2"/>
      <c r="K3" s="2"/>
      <c r="L3" s="3"/>
      <c r="M3" s="3"/>
      <c r="N3" s="3"/>
      <c r="O3" s="3"/>
      <c r="P3" s="3"/>
      <c r="Q3" s="3"/>
      <c r="R3" s="3"/>
    </row>
    <row r="4" spans="1:19" ht="18.75" thickBot="1" x14ac:dyDescent="0.3">
      <c r="A4" s="440" t="s">
        <v>110</v>
      </c>
      <c r="B4" s="440"/>
      <c r="C4" s="440"/>
      <c r="D4" s="375" t="str">
        <f>E1_LST!B73</f>
        <v>Kurs 15.1.</v>
      </c>
      <c r="E4" s="376"/>
      <c r="F4" s="376"/>
      <c r="G4" s="376"/>
      <c r="H4" s="376"/>
      <c r="I4" s="377"/>
      <c r="J4" s="2"/>
      <c r="K4" s="2"/>
      <c r="L4" s="3"/>
      <c r="M4" s="3"/>
      <c r="N4" s="3"/>
      <c r="O4" s="3"/>
      <c r="P4" s="3"/>
      <c r="Q4" s="3"/>
      <c r="R4" s="3"/>
    </row>
    <row r="5" spans="1:19" ht="18.75" thickBot="1" x14ac:dyDescent="0.3">
      <c r="A5" s="441" t="s">
        <v>111</v>
      </c>
      <c r="B5" s="441"/>
      <c r="C5" s="441"/>
      <c r="D5" s="527" t="str">
        <f>E1_LST!C73</f>
        <v>kurs do wyboru (spośród katalogu kursów dostępnych w danym semestrze)</v>
      </c>
      <c r="E5" s="527"/>
      <c r="F5" s="527"/>
      <c r="G5" s="527"/>
      <c r="H5" s="527"/>
      <c r="I5" s="527"/>
      <c r="J5" s="527"/>
      <c r="K5" s="527"/>
      <c r="L5" s="443" t="s">
        <v>94</v>
      </c>
      <c r="M5" s="443"/>
      <c r="N5" s="43">
        <f>E1_LST!D73</f>
        <v>3</v>
      </c>
      <c r="O5" s="443" t="s">
        <v>95</v>
      </c>
      <c r="P5" s="443"/>
      <c r="Q5" s="444" t="str">
        <f>E1_LST!F72</f>
        <v>dziekan</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(15)'!G6</f>
        <v>III</v>
      </c>
      <c r="H7" s="182" t="s">
        <v>99</v>
      </c>
      <c r="I7" s="39">
        <f>'M (15)'!I6</f>
        <v>6</v>
      </c>
      <c r="J7" s="280" t="s">
        <v>384</v>
      </c>
      <c r="K7" s="281"/>
      <c r="L7" s="382" t="s">
        <v>100</v>
      </c>
      <c r="M7" s="383"/>
      <c r="N7" s="6" t="s">
        <v>101</v>
      </c>
      <c r="O7" s="452" t="s">
        <v>102</v>
      </c>
      <c r="P7" s="452"/>
      <c r="Q7" s="453" t="s">
        <v>103</v>
      </c>
      <c r="R7" s="453"/>
      <c r="S7" s="44">
        <f>E1_LST!G73</f>
        <v>12</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c r="C14" s="388"/>
      <c r="D14" s="388"/>
      <c r="E14" s="388"/>
      <c r="F14" s="388"/>
      <c r="G14" s="388"/>
      <c r="H14" s="388"/>
      <c r="I14" s="388"/>
      <c r="J14" s="388"/>
      <c r="K14" s="388"/>
      <c r="L14" s="388"/>
      <c r="M14" s="389"/>
      <c r="N14" s="355"/>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c r="C19" s="316"/>
      <c r="D19" s="316"/>
      <c r="E19" s="316"/>
      <c r="F19" s="316"/>
      <c r="G19" s="316"/>
      <c r="H19" s="316"/>
      <c r="I19" s="316"/>
      <c r="J19" s="316"/>
      <c r="K19" s="316"/>
      <c r="L19" s="316"/>
      <c r="M19" s="317"/>
      <c r="N19" s="349"/>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c r="C34" s="388"/>
      <c r="D34" s="388"/>
      <c r="E34" s="388"/>
      <c r="F34" s="388"/>
      <c r="G34" s="388"/>
      <c r="H34" s="388"/>
      <c r="I34" s="388"/>
      <c r="J34" s="388"/>
      <c r="K34" s="388"/>
      <c r="L34" s="388"/>
      <c r="M34" s="389"/>
      <c r="N34" s="355"/>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c r="C39" s="316"/>
      <c r="D39" s="316"/>
      <c r="E39" s="316"/>
      <c r="F39" s="316"/>
      <c r="G39" s="316"/>
      <c r="H39" s="316"/>
      <c r="I39" s="316"/>
      <c r="J39" s="316"/>
      <c r="K39" s="316"/>
      <c r="L39" s="316"/>
      <c r="M39" s="317"/>
      <c r="N39" s="349"/>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8"/>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8"/>
      <c r="B44" s="315"/>
      <c r="C44" s="316"/>
      <c r="D44" s="316"/>
      <c r="E44" s="316"/>
      <c r="F44" s="316"/>
      <c r="G44" s="316"/>
      <c r="H44" s="316"/>
      <c r="I44" s="316"/>
      <c r="J44" s="316"/>
      <c r="K44" s="316"/>
      <c r="L44" s="316"/>
      <c r="M44" s="317"/>
      <c r="N44" s="349"/>
      <c r="O44" s="350"/>
      <c r="P44" s="350"/>
      <c r="Q44" s="350"/>
      <c r="R44" s="350"/>
      <c r="S44" s="351"/>
    </row>
    <row r="45" spans="1:19" ht="15" customHeight="1" x14ac:dyDescent="0.25">
      <c r="A45" s="448"/>
      <c r="B45" s="318"/>
      <c r="C45" s="319"/>
      <c r="D45" s="319"/>
      <c r="E45" s="319"/>
      <c r="F45" s="319"/>
      <c r="G45" s="319"/>
      <c r="H45" s="319"/>
      <c r="I45" s="319"/>
      <c r="J45" s="319"/>
      <c r="K45" s="319"/>
      <c r="L45" s="319"/>
      <c r="M45" s="320"/>
      <c r="N45" s="352"/>
      <c r="O45" s="353"/>
      <c r="P45" s="353"/>
      <c r="Q45" s="353"/>
      <c r="R45" s="353"/>
      <c r="S45" s="354"/>
    </row>
    <row r="46" spans="1:19" ht="15" customHeight="1" x14ac:dyDescent="0.25">
      <c r="A46" s="448"/>
      <c r="B46" s="318"/>
      <c r="C46" s="319"/>
      <c r="D46" s="319"/>
      <c r="E46" s="319"/>
      <c r="F46" s="319"/>
      <c r="G46" s="319"/>
      <c r="H46" s="319"/>
      <c r="I46" s="319"/>
      <c r="J46" s="319"/>
      <c r="K46" s="319"/>
      <c r="L46" s="319"/>
      <c r="M46" s="320"/>
      <c r="N46" s="352"/>
      <c r="O46" s="353"/>
      <c r="P46" s="353"/>
      <c r="Q46" s="353"/>
      <c r="R46" s="353"/>
      <c r="S46" s="354"/>
    </row>
    <row r="47" spans="1:19" ht="15"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customHeight="1" x14ac:dyDescent="0.25">
      <c r="A49" s="448"/>
      <c r="B49" s="315"/>
      <c r="C49" s="316"/>
      <c r="D49" s="316"/>
      <c r="E49" s="316"/>
      <c r="F49" s="316"/>
      <c r="G49" s="316"/>
      <c r="H49" s="316"/>
      <c r="I49" s="316"/>
      <c r="J49" s="316"/>
      <c r="K49" s="316"/>
      <c r="L49" s="316"/>
      <c r="M49" s="317"/>
      <c r="N49" s="349"/>
      <c r="O49" s="350"/>
      <c r="P49" s="350"/>
      <c r="Q49" s="350"/>
      <c r="R49" s="350"/>
      <c r="S49" s="351"/>
    </row>
    <row r="50" spans="1:19" ht="15" customHeight="1" x14ac:dyDescent="0.25">
      <c r="A50" s="448"/>
      <c r="B50" s="318"/>
      <c r="C50" s="319"/>
      <c r="D50" s="319"/>
      <c r="E50" s="319"/>
      <c r="F50" s="319"/>
      <c r="G50" s="319"/>
      <c r="H50" s="319"/>
      <c r="I50" s="319"/>
      <c r="J50" s="319"/>
      <c r="K50" s="319"/>
      <c r="L50" s="319"/>
      <c r="M50" s="320"/>
      <c r="N50" s="352"/>
      <c r="O50" s="353"/>
      <c r="P50" s="353"/>
      <c r="Q50" s="353"/>
      <c r="R50" s="353"/>
      <c r="S50" s="354"/>
    </row>
    <row r="51" spans="1:19" ht="15"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72" t="s">
        <v>118</v>
      </c>
      <c r="B54" s="318"/>
      <c r="C54" s="319"/>
      <c r="D54" s="319"/>
      <c r="E54" s="319"/>
      <c r="F54" s="319"/>
      <c r="G54" s="319"/>
      <c r="H54" s="319"/>
      <c r="I54" s="319"/>
      <c r="J54" s="319"/>
      <c r="K54" s="319"/>
      <c r="L54" s="319"/>
      <c r="M54" s="320"/>
      <c r="N54" s="355"/>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c r="C59" s="316"/>
      <c r="D59" s="316"/>
      <c r="E59" s="316"/>
      <c r="F59" s="316"/>
      <c r="G59" s="316"/>
      <c r="H59" s="316"/>
      <c r="I59" s="316"/>
      <c r="J59" s="316"/>
      <c r="K59" s="316"/>
      <c r="L59" s="316"/>
      <c r="M59" s="317"/>
      <c r="N59" s="349"/>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customHeight="1" x14ac:dyDescent="0.25">
      <c r="A68" s="339"/>
      <c r="B68" s="384"/>
      <c r="C68" s="385"/>
      <c r="D68" s="385"/>
      <c r="E68" s="385"/>
      <c r="F68" s="385"/>
      <c r="G68" s="385"/>
      <c r="H68" s="385"/>
      <c r="I68" s="385"/>
      <c r="J68" s="385"/>
      <c r="K68" s="385"/>
      <c r="L68" s="385"/>
      <c r="M68" s="386"/>
      <c r="N68" s="358"/>
      <c r="O68" s="359"/>
      <c r="P68" s="359"/>
      <c r="Q68" s="359"/>
      <c r="R68" s="359"/>
      <c r="S68" s="360"/>
    </row>
    <row r="69" spans="1:19" ht="15" customHeight="1" x14ac:dyDescent="0.25">
      <c r="A69" s="469"/>
      <c r="B69" s="470"/>
      <c r="C69" s="470"/>
      <c r="D69" s="470"/>
      <c r="E69" s="470"/>
      <c r="F69" s="470"/>
      <c r="G69" s="470"/>
      <c r="H69" s="470"/>
      <c r="I69" s="470"/>
      <c r="J69" s="470"/>
      <c r="K69" s="470"/>
      <c r="L69" s="470"/>
      <c r="M69" s="470"/>
      <c r="N69" s="470"/>
      <c r="O69" s="470"/>
      <c r="P69" s="470"/>
      <c r="Q69" s="470"/>
      <c r="R69" s="470"/>
      <c r="S69" s="471"/>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E1_LST!G73</f>
        <v>12</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0</v>
      </c>
      <c r="H72" s="331"/>
      <c r="I72" s="332"/>
      <c r="J72" s="367"/>
      <c r="K72" s="337"/>
      <c r="L72" s="312"/>
      <c r="M72" s="313"/>
      <c r="N72" s="313"/>
      <c r="O72" s="313"/>
      <c r="P72" s="313"/>
      <c r="Q72" s="313"/>
      <c r="R72" s="313"/>
      <c r="S72" s="314"/>
    </row>
    <row r="73" spans="1:19" ht="15" customHeight="1" x14ac:dyDescent="0.25">
      <c r="A73" s="339"/>
      <c r="B73" s="346" t="s">
        <v>124</v>
      </c>
      <c r="C73" s="347"/>
      <c r="D73" s="347"/>
      <c r="E73" s="347"/>
      <c r="F73" s="348"/>
      <c r="G73" s="327"/>
      <c r="H73" s="328"/>
      <c r="I73" s="329"/>
      <c r="J73" s="367"/>
      <c r="K73" s="337"/>
      <c r="L73" s="312"/>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c r="M81" s="313"/>
      <c r="N81" s="313"/>
      <c r="O81" s="313"/>
      <c r="P81" s="313"/>
      <c r="Q81" s="313"/>
      <c r="R81" s="313"/>
      <c r="S81" s="314"/>
    </row>
    <row r="82" spans="1:19" ht="15" customHeight="1" x14ac:dyDescent="0.25">
      <c r="A82" s="339"/>
      <c r="B82" s="346" t="s">
        <v>134</v>
      </c>
      <c r="C82" s="347"/>
      <c r="D82" s="347"/>
      <c r="E82" s="347"/>
      <c r="F82" s="348"/>
      <c r="G82" s="327"/>
      <c r="H82" s="328"/>
      <c r="I82" s="329"/>
      <c r="J82" s="367"/>
      <c r="K82" s="337"/>
      <c r="L82" s="312"/>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c r="M83" s="313"/>
      <c r="N83" s="313"/>
      <c r="O83" s="313"/>
      <c r="P83" s="313"/>
      <c r="Q83" s="313"/>
      <c r="R83" s="313"/>
      <c r="S83" s="314"/>
    </row>
    <row r="84" spans="1:19" ht="15" customHeight="1" x14ac:dyDescent="0.25">
      <c r="A84" s="339"/>
      <c r="B84" s="305" t="s">
        <v>136</v>
      </c>
      <c r="C84" s="306"/>
      <c r="D84" s="306"/>
      <c r="E84" s="306"/>
      <c r="F84" s="307"/>
      <c r="G84" s="343">
        <f>E1_LST!H73</f>
        <v>63</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75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E1_LST!E73</f>
        <v>zaliczenie</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c r="C90" s="408"/>
      <c r="D90" s="408"/>
      <c r="E90" s="409"/>
      <c r="F90" s="410"/>
      <c r="G90" s="411"/>
      <c r="H90" s="411"/>
      <c r="I90" s="412"/>
      <c r="J90" s="431"/>
      <c r="K90" s="438"/>
      <c r="L90" s="324" t="s">
        <v>293</v>
      </c>
      <c r="M90" s="325"/>
      <c r="N90" s="325"/>
      <c r="O90" s="325"/>
      <c r="P90" s="325"/>
      <c r="Q90" s="325"/>
      <c r="R90" s="325"/>
      <c r="S90" s="326"/>
    </row>
    <row r="91" spans="1:19" ht="15" customHeight="1" x14ac:dyDescent="0.25">
      <c r="A91" s="427"/>
      <c r="B91" s="407"/>
      <c r="C91" s="408"/>
      <c r="D91" s="408"/>
      <c r="E91" s="409"/>
      <c r="F91" s="410"/>
      <c r="G91" s="411"/>
      <c r="H91" s="411"/>
      <c r="I91" s="412"/>
      <c r="J91" s="431"/>
      <c r="K91" s="438"/>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248.1" customHeight="1" x14ac:dyDescent="0.25">
      <c r="A98" s="420"/>
      <c r="B98" s="390"/>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77.099999999999994" customHeight="1" x14ac:dyDescent="0.25">
      <c r="A100" s="420"/>
      <c r="B100" s="390"/>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85.35" customHeight="1" x14ac:dyDescent="0.25">
      <c r="A102" s="420"/>
      <c r="B102" s="390"/>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PZQsbHLTvR0ULpLv9q5LT2jhpLizk+wMBNqD0s719PjZdthcPsHnuXgpK6B4p1tr9gZJ1swEkMk/uQ/yiEwcSg==" saltValue="g8gXMHTu2KXi1fHeL8fH0g==" spinCount="100000" sheet="1" objects="1" scenarios="1"/>
  <customSheetViews>
    <customSheetView guid="{2B25EEF0-7897-445A-813D-5229DF00C686}" scale="85" fitToPage="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2" orientation="portrait" r:id="rId1"/>
      <headerFooter>
        <oddHeader>&amp;C&amp;"Century Gothic,Pogrubiony"&amp;12&amp;K05-048KARTA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3800-000000000000}">
      <formula1>ZAL</formula1>
    </dataValidation>
    <dataValidation type="list" allowBlank="1" showInputMessage="1" showErrorMessage="1" sqref="L7" xr:uid="{00000000-0002-0000-3800-000001000000}">
      <formula1>STATUS</formula1>
    </dataValidation>
    <dataValidation type="list" allowBlank="1" showInputMessage="1" showErrorMessage="1" sqref="L72:L79" xr:uid="{00000000-0002-0000-3800-000002000000}">
      <formula1>METODY</formula1>
    </dataValidation>
    <dataValidation type="list" allowBlank="1" showInputMessage="1" showErrorMessage="1" sqref="L81:L85" xr:uid="{00000000-0002-0000-3800-000003000000}">
      <formula1>PRAC_STUD</formula1>
    </dataValidation>
    <dataValidation type="list" allowBlank="1" showInputMessage="1" showErrorMessage="1" sqref="N54:S68" xr:uid="{00000000-0002-0000-3800-000004000000}">
      <formula1>KEK_E1</formula1>
    </dataValidation>
    <dataValidation type="list" allowBlank="1" showInputMessage="1" showErrorMessage="1" sqref="N34:S53" xr:uid="{00000000-0002-0000-3800-000005000000}">
      <formula1>KEU_E1</formula1>
    </dataValidation>
    <dataValidation type="list" allowBlank="1" showInputMessage="1" showErrorMessage="1" sqref="N14:S33" xr:uid="{00000000-0002-0000-3800-000006000000}">
      <formula1>KEW_E1</formula1>
    </dataValidation>
  </dataValidations>
  <hyperlinks>
    <hyperlink ref="O13" r:id="rId2" xr:uid="{0126F7FD-D802-4843-81C4-E6ECCCB86DEA}"/>
  </hyperlinks>
  <printOptions horizontalCentered="1"/>
  <pageMargins left="0.31496062992125984" right="0.31496062992125984" top="0.55118110236220474" bottom="0.15748031496062992" header="0.31496062992125984" footer="0.31496062992125984"/>
  <pageSetup paperSize="9" scale="42" orientation="portrait" r:id="rId3"/>
  <headerFooter>
    <oddHeader>&amp;C&amp;"Century Gothic,Pogrubiony"&amp;12&amp;K05-048KARTA KURSU&amp;R&amp;G</oddHeader>
  </headerFooter>
  <rowBreaks count="1" manualBreakCount="1">
    <brk id="68" max="16383" man="1"/>
  </rowBreaks>
  <drawing r:id="rId4"/>
  <legacyDrawingHF r:id="rId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Arkusz59">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E1_LST!B72</f>
        <v>Moduł E1/15</v>
      </c>
      <c r="B3" s="374"/>
      <c r="C3" s="374"/>
      <c r="D3" s="378" t="str">
        <f>E1_LST!C72</f>
        <v>Moduł swobodnego wyboru</v>
      </c>
      <c r="E3" s="379"/>
      <c r="F3" s="379"/>
      <c r="G3" s="379"/>
      <c r="H3" s="379"/>
      <c r="I3" s="380"/>
      <c r="J3" s="2"/>
      <c r="K3" s="2"/>
      <c r="L3" s="3"/>
      <c r="M3" s="3"/>
      <c r="N3" s="3"/>
      <c r="O3" s="3"/>
      <c r="P3" s="3"/>
      <c r="Q3" s="3"/>
      <c r="R3" s="3"/>
    </row>
    <row r="4" spans="1:19" ht="18.75" thickBot="1" x14ac:dyDescent="0.3">
      <c r="A4" s="440" t="s">
        <v>110</v>
      </c>
      <c r="B4" s="440"/>
      <c r="C4" s="440"/>
      <c r="D4" s="375" t="str">
        <f>E1_LST!B74</f>
        <v>Kurs 15.2.</v>
      </c>
      <c r="E4" s="376"/>
      <c r="F4" s="376"/>
      <c r="G4" s="376"/>
      <c r="H4" s="376"/>
      <c r="I4" s="377"/>
      <c r="J4" s="2"/>
      <c r="K4" s="2"/>
      <c r="L4" s="3"/>
      <c r="M4" s="3"/>
      <c r="N4" s="3"/>
      <c r="O4" s="3"/>
      <c r="P4" s="3"/>
      <c r="Q4" s="3"/>
      <c r="R4" s="3"/>
    </row>
    <row r="5" spans="1:19" ht="18.75" thickBot="1" x14ac:dyDescent="0.3">
      <c r="A5" s="441" t="s">
        <v>111</v>
      </c>
      <c r="B5" s="441"/>
      <c r="C5" s="441"/>
      <c r="D5" s="527" t="str">
        <f>E1_LST!C74</f>
        <v>kurs do wyboru (spośród katalogu kursów dostępnych w danym semestrze)</v>
      </c>
      <c r="E5" s="527"/>
      <c r="F5" s="527"/>
      <c r="G5" s="527"/>
      <c r="H5" s="527"/>
      <c r="I5" s="527"/>
      <c r="J5" s="527"/>
      <c r="K5" s="527"/>
      <c r="L5" s="443" t="s">
        <v>94</v>
      </c>
      <c r="M5" s="443"/>
      <c r="N5" s="43">
        <f>E1_LST!D74</f>
        <v>3</v>
      </c>
      <c r="O5" s="443" t="s">
        <v>95</v>
      </c>
      <c r="P5" s="443"/>
      <c r="Q5" s="444" t="str">
        <f>E1_LST!F72</f>
        <v>dziekan</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(15)'!G6</f>
        <v>III</v>
      </c>
      <c r="H7" s="182" t="s">
        <v>99</v>
      </c>
      <c r="I7" s="39">
        <f>'M (15)'!I6</f>
        <v>6</v>
      </c>
      <c r="J7" s="280" t="s">
        <v>384</v>
      </c>
      <c r="K7" s="281"/>
      <c r="L7" s="382" t="s">
        <v>100</v>
      </c>
      <c r="M7" s="383"/>
      <c r="N7" s="6" t="s">
        <v>101</v>
      </c>
      <c r="O7" s="452" t="s">
        <v>102</v>
      </c>
      <c r="P7" s="452"/>
      <c r="Q7" s="453" t="s">
        <v>103</v>
      </c>
      <c r="R7" s="453"/>
      <c r="S7" s="44">
        <f>E1_LST!G74</f>
        <v>12</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c r="C14" s="388"/>
      <c r="D14" s="388"/>
      <c r="E14" s="388"/>
      <c r="F14" s="388"/>
      <c r="G14" s="388"/>
      <c r="H14" s="388"/>
      <c r="I14" s="388"/>
      <c r="J14" s="388"/>
      <c r="K14" s="388"/>
      <c r="L14" s="388"/>
      <c r="M14" s="389"/>
      <c r="N14" s="355"/>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c r="C19" s="316"/>
      <c r="D19" s="316"/>
      <c r="E19" s="316"/>
      <c r="F19" s="316"/>
      <c r="G19" s="316"/>
      <c r="H19" s="316"/>
      <c r="I19" s="316"/>
      <c r="J19" s="316"/>
      <c r="K19" s="316"/>
      <c r="L19" s="316"/>
      <c r="M19" s="317"/>
      <c r="N19" s="349"/>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c r="C34" s="388"/>
      <c r="D34" s="388"/>
      <c r="E34" s="388"/>
      <c r="F34" s="388"/>
      <c r="G34" s="388"/>
      <c r="H34" s="388"/>
      <c r="I34" s="388"/>
      <c r="J34" s="388"/>
      <c r="K34" s="388"/>
      <c r="L34" s="388"/>
      <c r="M34" s="389"/>
      <c r="N34" s="355"/>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c r="C39" s="316"/>
      <c r="D39" s="316"/>
      <c r="E39" s="316"/>
      <c r="F39" s="316"/>
      <c r="G39" s="316"/>
      <c r="H39" s="316"/>
      <c r="I39" s="316"/>
      <c r="J39" s="316"/>
      <c r="K39" s="316"/>
      <c r="L39" s="316"/>
      <c r="M39" s="317"/>
      <c r="N39" s="349"/>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8"/>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8"/>
      <c r="B44" s="315"/>
      <c r="C44" s="316"/>
      <c r="D44" s="316"/>
      <c r="E44" s="316"/>
      <c r="F44" s="316"/>
      <c r="G44" s="316"/>
      <c r="H44" s="316"/>
      <c r="I44" s="316"/>
      <c r="J44" s="316"/>
      <c r="K44" s="316"/>
      <c r="L44" s="316"/>
      <c r="M44" s="317"/>
      <c r="N44" s="349"/>
      <c r="O44" s="350"/>
      <c r="P44" s="350"/>
      <c r="Q44" s="350"/>
      <c r="R44" s="350"/>
      <c r="S44" s="351"/>
    </row>
    <row r="45" spans="1:19" ht="15" customHeight="1" x14ac:dyDescent="0.25">
      <c r="A45" s="448"/>
      <c r="B45" s="318"/>
      <c r="C45" s="319"/>
      <c r="D45" s="319"/>
      <c r="E45" s="319"/>
      <c r="F45" s="319"/>
      <c r="G45" s="319"/>
      <c r="H45" s="319"/>
      <c r="I45" s="319"/>
      <c r="J45" s="319"/>
      <c r="K45" s="319"/>
      <c r="L45" s="319"/>
      <c r="M45" s="320"/>
      <c r="N45" s="352"/>
      <c r="O45" s="353"/>
      <c r="P45" s="353"/>
      <c r="Q45" s="353"/>
      <c r="R45" s="353"/>
      <c r="S45" s="354"/>
    </row>
    <row r="46" spans="1:19" ht="15" customHeight="1" x14ac:dyDescent="0.25">
      <c r="A46" s="448"/>
      <c r="B46" s="318"/>
      <c r="C46" s="319"/>
      <c r="D46" s="319"/>
      <c r="E46" s="319"/>
      <c r="F46" s="319"/>
      <c r="G46" s="319"/>
      <c r="H46" s="319"/>
      <c r="I46" s="319"/>
      <c r="J46" s="319"/>
      <c r="K46" s="319"/>
      <c r="L46" s="319"/>
      <c r="M46" s="320"/>
      <c r="N46" s="352"/>
      <c r="O46" s="353"/>
      <c r="P46" s="353"/>
      <c r="Q46" s="353"/>
      <c r="R46" s="353"/>
      <c r="S46" s="354"/>
    </row>
    <row r="47" spans="1:19" ht="15"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customHeight="1" x14ac:dyDescent="0.25">
      <c r="A49" s="448"/>
      <c r="B49" s="315"/>
      <c r="C49" s="316"/>
      <c r="D49" s="316"/>
      <c r="E49" s="316"/>
      <c r="F49" s="316"/>
      <c r="G49" s="316"/>
      <c r="H49" s="316"/>
      <c r="I49" s="316"/>
      <c r="J49" s="316"/>
      <c r="K49" s="316"/>
      <c r="L49" s="316"/>
      <c r="M49" s="317"/>
      <c r="N49" s="349"/>
      <c r="O49" s="350"/>
      <c r="P49" s="350"/>
      <c r="Q49" s="350"/>
      <c r="R49" s="350"/>
      <c r="S49" s="351"/>
    </row>
    <row r="50" spans="1:19" ht="15" customHeight="1" x14ac:dyDescent="0.25">
      <c r="A50" s="448"/>
      <c r="B50" s="318"/>
      <c r="C50" s="319"/>
      <c r="D50" s="319"/>
      <c r="E50" s="319"/>
      <c r="F50" s="319"/>
      <c r="G50" s="319"/>
      <c r="H50" s="319"/>
      <c r="I50" s="319"/>
      <c r="J50" s="319"/>
      <c r="K50" s="319"/>
      <c r="L50" s="319"/>
      <c r="M50" s="320"/>
      <c r="N50" s="352"/>
      <c r="O50" s="353"/>
      <c r="P50" s="353"/>
      <c r="Q50" s="353"/>
      <c r="R50" s="353"/>
      <c r="S50" s="354"/>
    </row>
    <row r="51" spans="1:19" ht="15"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72" t="s">
        <v>118</v>
      </c>
      <c r="B54" s="318"/>
      <c r="C54" s="319"/>
      <c r="D54" s="319"/>
      <c r="E54" s="319"/>
      <c r="F54" s="319"/>
      <c r="G54" s="319"/>
      <c r="H54" s="319"/>
      <c r="I54" s="319"/>
      <c r="J54" s="319"/>
      <c r="K54" s="319"/>
      <c r="L54" s="319"/>
      <c r="M54" s="320"/>
      <c r="N54" s="355"/>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c r="C59" s="316"/>
      <c r="D59" s="316"/>
      <c r="E59" s="316"/>
      <c r="F59" s="316"/>
      <c r="G59" s="316"/>
      <c r="H59" s="316"/>
      <c r="I59" s="316"/>
      <c r="J59" s="316"/>
      <c r="K59" s="316"/>
      <c r="L59" s="316"/>
      <c r="M59" s="317"/>
      <c r="N59" s="349"/>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customHeight="1" x14ac:dyDescent="0.25">
      <c r="A68" s="339"/>
      <c r="B68" s="384"/>
      <c r="C68" s="385"/>
      <c r="D68" s="385"/>
      <c r="E68" s="385"/>
      <c r="F68" s="385"/>
      <c r="G68" s="385"/>
      <c r="H68" s="385"/>
      <c r="I68" s="385"/>
      <c r="J68" s="385"/>
      <c r="K68" s="385"/>
      <c r="L68" s="385"/>
      <c r="M68" s="386"/>
      <c r="N68" s="358"/>
      <c r="O68" s="359"/>
      <c r="P68" s="359"/>
      <c r="Q68" s="359"/>
      <c r="R68" s="359"/>
      <c r="S68" s="360"/>
    </row>
    <row r="69" spans="1:19" ht="15" customHeight="1" x14ac:dyDescent="0.25">
      <c r="A69" s="469"/>
      <c r="B69" s="470"/>
      <c r="C69" s="470"/>
      <c r="D69" s="470"/>
      <c r="E69" s="470"/>
      <c r="F69" s="470"/>
      <c r="G69" s="470"/>
      <c r="H69" s="470"/>
      <c r="I69" s="470"/>
      <c r="J69" s="470"/>
      <c r="K69" s="470"/>
      <c r="L69" s="470"/>
      <c r="M69" s="470"/>
      <c r="N69" s="470"/>
      <c r="O69" s="470"/>
      <c r="P69" s="470"/>
      <c r="Q69" s="470"/>
      <c r="R69" s="470"/>
      <c r="S69" s="471"/>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E1_LST!G74</f>
        <v>12</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0</v>
      </c>
      <c r="H72" s="331"/>
      <c r="I72" s="332"/>
      <c r="J72" s="367"/>
      <c r="K72" s="337"/>
      <c r="L72" s="312"/>
      <c r="M72" s="313"/>
      <c r="N72" s="313"/>
      <c r="O72" s="313"/>
      <c r="P72" s="313"/>
      <c r="Q72" s="313"/>
      <c r="R72" s="313"/>
      <c r="S72" s="314"/>
    </row>
    <row r="73" spans="1:19" ht="15" customHeight="1" x14ac:dyDescent="0.25">
      <c r="A73" s="339"/>
      <c r="B73" s="346" t="s">
        <v>124</v>
      </c>
      <c r="C73" s="347"/>
      <c r="D73" s="347"/>
      <c r="E73" s="347"/>
      <c r="F73" s="348"/>
      <c r="G73" s="327"/>
      <c r="H73" s="328"/>
      <c r="I73" s="329"/>
      <c r="J73" s="367"/>
      <c r="K73" s="337"/>
      <c r="L73" s="312"/>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c r="M81" s="313"/>
      <c r="N81" s="313"/>
      <c r="O81" s="313"/>
      <c r="P81" s="313"/>
      <c r="Q81" s="313"/>
      <c r="R81" s="313"/>
      <c r="S81" s="314"/>
    </row>
    <row r="82" spans="1:19" ht="15" customHeight="1" x14ac:dyDescent="0.25">
      <c r="A82" s="339"/>
      <c r="B82" s="346" t="s">
        <v>134</v>
      </c>
      <c r="C82" s="347"/>
      <c r="D82" s="347"/>
      <c r="E82" s="347"/>
      <c r="F82" s="348"/>
      <c r="G82" s="327"/>
      <c r="H82" s="328"/>
      <c r="I82" s="329"/>
      <c r="J82" s="367"/>
      <c r="K82" s="337"/>
      <c r="L82" s="312"/>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c r="M83" s="313"/>
      <c r="N83" s="313"/>
      <c r="O83" s="313"/>
      <c r="P83" s="313"/>
      <c r="Q83" s="313"/>
      <c r="R83" s="313"/>
      <c r="S83" s="314"/>
    </row>
    <row r="84" spans="1:19" ht="15" customHeight="1" x14ac:dyDescent="0.25">
      <c r="A84" s="339"/>
      <c r="B84" s="305" t="s">
        <v>136</v>
      </c>
      <c r="C84" s="306"/>
      <c r="D84" s="306"/>
      <c r="E84" s="306"/>
      <c r="F84" s="307"/>
      <c r="G84" s="343">
        <f>E1_LST!H74</f>
        <v>63</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75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E1_LST!E74</f>
        <v>zaliczenie</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c r="C90" s="408"/>
      <c r="D90" s="408"/>
      <c r="E90" s="409"/>
      <c r="F90" s="410"/>
      <c r="G90" s="411"/>
      <c r="H90" s="411"/>
      <c r="I90" s="412"/>
      <c r="J90" s="431"/>
      <c r="K90" s="438"/>
      <c r="L90" s="324" t="s">
        <v>293</v>
      </c>
      <c r="M90" s="325"/>
      <c r="N90" s="325"/>
      <c r="O90" s="325"/>
      <c r="P90" s="325"/>
      <c r="Q90" s="325"/>
      <c r="R90" s="325"/>
      <c r="S90" s="326"/>
    </row>
    <row r="91" spans="1:19" ht="15" customHeight="1" x14ac:dyDescent="0.25">
      <c r="A91" s="427"/>
      <c r="B91" s="407"/>
      <c r="C91" s="408"/>
      <c r="D91" s="408"/>
      <c r="E91" s="409"/>
      <c r="F91" s="410"/>
      <c r="G91" s="411"/>
      <c r="H91" s="411"/>
      <c r="I91" s="412"/>
      <c r="J91" s="431"/>
      <c r="K91" s="438"/>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248.1" customHeight="1" x14ac:dyDescent="0.25">
      <c r="A98" s="420"/>
      <c r="B98" s="390"/>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77.099999999999994" customHeight="1" x14ac:dyDescent="0.25">
      <c r="A100" s="420"/>
      <c r="B100" s="390"/>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85.35" customHeight="1" x14ac:dyDescent="0.25">
      <c r="A102" s="420"/>
      <c r="B102" s="390"/>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k9cTZROyM3OcC15k8UCenacOX+dMoSVGmNiP4sgbTMyO6OYtJRVWf0zU602TgwGfzsp4J4P79MYjiv0uc9rXpA==" saltValue="9m4fzjWB9anHsiDHoA9hgA==" spinCount="100000" sheet="1" objects="1" scenarios="1"/>
  <customSheetViews>
    <customSheetView guid="{2B25EEF0-7897-445A-813D-5229DF00C686}" scale="85" fitToPage="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2" orientation="portrait" r:id="rId1"/>
      <headerFooter>
        <oddHeader>&amp;C&amp;"Century Gothic,Pogrubiony"&amp;12&amp;K05-048KARTA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3900-000000000000}">
      <formula1>PRAC_STUD</formula1>
    </dataValidation>
    <dataValidation type="list" allowBlank="1" showInputMessage="1" showErrorMessage="1" sqref="L72:L79" xr:uid="{00000000-0002-0000-3900-000001000000}">
      <formula1>METODY</formula1>
    </dataValidation>
    <dataValidation type="list" allowBlank="1" showInputMessage="1" showErrorMessage="1" sqref="L7" xr:uid="{00000000-0002-0000-3900-000002000000}">
      <formula1>STATUS</formula1>
    </dataValidation>
    <dataValidation type="list" allowBlank="1" showInputMessage="1" showErrorMessage="1" sqref="B90:E94" xr:uid="{00000000-0002-0000-3900-000003000000}">
      <formula1>ZAL</formula1>
    </dataValidation>
    <dataValidation type="list" allowBlank="1" showInputMessage="1" showErrorMessage="1" sqref="N54:S68" xr:uid="{00000000-0002-0000-3900-000004000000}">
      <formula1>KEK_E1</formula1>
    </dataValidation>
    <dataValidation type="list" allowBlank="1" showInputMessage="1" showErrorMessage="1" sqref="N34:S53" xr:uid="{00000000-0002-0000-3900-000005000000}">
      <formula1>KEU_E1</formula1>
    </dataValidation>
    <dataValidation type="list" allowBlank="1" showInputMessage="1" showErrorMessage="1" sqref="N14:S33" xr:uid="{00000000-0002-0000-3900-000006000000}">
      <formula1>KEW_E1</formula1>
    </dataValidation>
  </dataValidations>
  <hyperlinks>
    <hyperlink ref="O13" r:id="rId2" xr:uid="{3C176C62-CDD5-4E8C-95ED-41ACF15F8476}"/>
  </hyperlinks>
  <printOptions horizontalCentered="1"/>
  <pageMargins left="0.31496062992125984" right="0.31496062992125984" top="0.55118110236220474" bottom="0.15748031496062992" header="0.31496062992125984" footer="0.31496062992125984"/>
  <pageSetup paperSize="9" scale="42" orientation="portrait" r:id="rId3"/>
  <headerFooter>
    <oddHeader>&amp;C&amp;"Century Gothic,Pogrubiony"&amp;12&amp;K05-048KARTA KURSU&amp;R&amp;G</oddHeader>
  </headerFooter>
  <rowBreaks count="1" manualBreakCount="1">
    <brk id="68" max="16383" man="1"/>
  </rowBreaks>
  <drawing r:id="rId4"/>
  <legacyDrawingHF r:id="rId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Arkusz60">
    <tabColor rgb="FFD5D5FF"/>
    <pageSetUpPr fitToPage="1"/>
  </sheetPr>
  <dimension ref="A1:S32"/>
  <sheetViews>
    <sheetView showGridLines="0" zoomScale="87" zoomScaleNormal="87" zoomScaleSheetLayoutView="50" workbookViewId="0">
      <selection sqref="A1:B1"/>
    </sheetView>
  </sheetViews>
  <sheetFormatPr defaultColWidth="8.7109375" defaultRowHeight="15" x14ac:dyDescent="0.25"/>
  <cols>
    <col min="1" max="1" width="16.7109375" style="143" customWidth="1"/>
    <col min="2" max="3" width="10.7109375" style="143" customWidth="1"/>
    <col min="4" max="5" width="20.7109375" style="143" customWidth="1"/>
    <col min="6" max="9" width="10.7109375" style="143" customWidth="1"/>
    <col min="10" max="10" width="20.7109375" style="143" customWidth="1"/>
    <col min="11" max="18" width="10.7109375" style="143" customWidth="1"/>
    <col min="19" max="16384" width="8.7109375" style="143"/>
  </cols>
  <sheetData>
    <row r="1" spans="1:19" ht="26.25" thickBot="1" x14ac:dyDescent="0.3">
      <c r="A1" s="300" t="str">
        <f>E1_LST!B2</f>
        <v>2020/2021</v>
      </c>
      <c r="B1" s="301"/>
      <c r="C1" s="34"/>
      <c r="D1" s="1"/>
    </row>
    <row r="2" spans="1:19" ht="10.15" customHeight="1" thickBot="1" x14ac:dyDescent="0.3"/>
    <row r="3" spans="1:19" ht="39" customHeight="1" thickBot="1" x14ac:dyDescent="0.3">
      <c r="A3" s="302" t="s">
        <v>92</v>
      </c>
      <c r="B3" s="303"/>
      <c r="C3" s="268" t="str">
        <f>E1_LST!B75</f>
        <v>Moduł E1/16</v>
      </c>
      <c r="D3" s="304"/>
      <c r="E3" s="304"/>
      <c r="F3" s="269"/>
      <c r="G3" s="2"/>
      <c r="H3" s="2"/>
      <c r="I3" s="2"/>
      <c r="J3" s="2"/>
      <c r="K3" s="2"/>
      <c r="L3" s="3"/>
      <c r="M3" s="3"/>
      <c r="N3" s="3"/>
      <c r="O3" s="3"/>
      <c r="P3" s="3"/>
      <c r="Q3" s="3"/>
    </row>
    <row r="4" spans="1:19" s="144" customFormat="1" ht="39.75" customHeight="1" thickBot="1" x14ac:dyDescent="0.3">
      <c r="A4" s="277" t="s">
        <v>93</v>
      </c>
      <c r="B4" s="277"/>
      <c r="C4" s="294" t="str">
        <f>E1_LST!C75</f>
        <v>Moduł aktywności praktycznej (2) LST</v>
      </c>
      <c r="D4" s="295"/>
      <c r="E4" s="295"/>
      <c r="F4" s="295"/>
      <c r="G4" s="295"/>
      <c r="H4" s="295"/>
      <c r="I4" s="295"/>
      <c r="J4" s="296"/>
      <c r="K4" s="299" t="s">
        <v>94</v>
      </c>
      <c r="L4" s="299"/>
      <c r="M4" s="183">
        <f>E1_LST!D75</f>
        <v>29</v>
      </c>
      <c r="N4" s="297" t="s">
        <v>95</v>
      </c>
      <c r="O4" s="298"/>
      <c r="P4" s="291" t="str">
        <f>E1_LST!F75</f>
        <v>dr R. Nowak-Lewandowska</v>
      </c>
      <c r="Q4" s="292"/>
      <c r="R4" s="293"/>
    </row>
    <row r="5" spans="1:19" s="146" customFormat="1" ht="10.15" customHeight="1" thickBot="1" x14ac:dyDescent="0.3">
      <c r="A5" s="276"/>
      <c r="B5" s="276"/>
      <c r="C5" s="276"/>
      <c r="D5" s="276"/>
      <c r="E5" s="276"/>
      <c r="F5" s="276"/>
      <c r="G5" s="276"/>
      <c r="H5" s="276"/>
      <c r="I5" s="276"/>
      <c r="J5" s="276"/>
      <c r="K5" s="276"/>
      <c r="L5" s="276"/>
      <c r="M5" s="276"/>
      <c r="N5" s="276"/>
      <c r="O5" s="276"/>
      <c r="P5" s="276"/>
      <c r="Q5" s="276"/>
      <c r="R5" s="276"/>
    </row>
    <row r="6" spans="1:19" s="144" customFormat="1" ht="43.35" customHeight="1" thickBot="1" x14ac:dyDescent="0.3">
      <c r="A6" s="277" t="s">
        <v>96</v>
      </c>
      <c r="B6" s="277"/>
      <c r="C6" s="268" t="str">
        <f>E1_LST!B3</f>
        <v>EKONOMIA</v>
      </c>
      <c r="D6" s="269"/>
      <c r="E6" s="5" t="str">
        <f>E1_LST!B4</f>
        <v>I stopnia</v>
      </c>
      <c r="F6" s="181" t="s">
        <v>97</v>
      </c>
      <c r="G6" s="39" t="s">
        <v>347</v>
      </c>
      <c r="H6" s="181" t="s">
        <v>99</v>
      </c>
      <c r="I6" s="39">
        <v>6</v>
      </c>
      <c r="J6" s="6" t="s">
        <v>291</v>
      </c>
      <c r="K6" s="278" t="s">
        <v>100</v>
      </c>
      <c r="L6" s="278"/>
      <c r="M6" s="279" t="s">
        <v>101</v>
      </c>
      <c r="N6" s="279"/>
      <c r="O6" s="183" t="s">
        <v>102</v>
      </c>
      <c r="P6" s="280" t="s">
        <v>103</v>
      </c>
      <c r="Q6" s="281"/>
      <c r="R6" s="183">
        <f>E1_LST!G75</f>
        <v>725</v>
      </c>
    </row>
    <row r="7" spans="1:19" ht="10.15" customHeight="1" thickBot="1" x14ac:dyDescent="0.3">
      <c r="B7" s="7"/>
      <c r="C7" s="7"/>
      <c r="D7" s="7"/>
      <c r="E7" s="7"/>
      <c r="F7" s="7"/>
      <c r="G7" s="7"/>
      <c r="H7" s="7"/>
      <c r="I7" s="7"/>
      <c r="J7" s="7"/>
      <c r="K7" s="7"/>
      <c r="L7" s="7"/>
      <c r="M7" s="8"/>
      <c r="N7" s="7"/>
      <c r="O7" s="7"/>
      <c r="P7" s="7"/>
      <c r="Q7" s="7"/>
    </row>
    <row r="8" spans="1:19" ht="15" customHeight="1" x14ac:dyDescent="0.25">
      <c r="A8" s="262"/>
      <c r="B8" s="263"/>
      <c r="C8" s="263"/>
      <c r="D8" s="263"/>
      <c r="E8" s="263"/>
      <c r="F8" s="263"/>
      <c r="G8" s="263"/>
      <c r="H8" s="263"/>
      <c r="I8" s="263"/>
      <c r="J8" s="263"/>
      <c r="K8" s="263"/>
      <c r="L8" s="263"/>
      <c r="M8" s="263"/>
      <c r="N8" s="263"/>
      <c r="O8" s="263"/>
      <c r="P8" s="263"/>
      <c r="Q8" s="263"/>
      <c r="R8" s="264"/>
      <c r="S8" s="144"/>
    </row>
    <row r="9" spans="1:19" ht="30" customHeight="1" x14ac:dyDescent="0.25">
      <c r="A9" s="265" t="s">
        <v>104</v>
      </c>
      <c r="B9" s="266"/>
      <c r="C9" s="266"/>
      <c r="D9" s="266"/>
      <c r="E9" s="266"/>
      <c r="F9" s="266"/>
      <c r="G9" s="266"/>
      <c r="H9" s="266"/>
      <c r="I9" s="266"/>
      <c r="J9" s="266"/>
      <c r="K9" s="266"/>
      <c r="L9" s="266"/>
      <c r="M9" s="266"/>
      <c r="N9" s="266"/>
      <c r="O9" s="266"/>
      <c r="P9" s="266"/>
      <c r="Q9" s="266"/>
      <c r="R9" s="267"/>
    </row>
    <row r="10" spans="1:19" ht="15" customHeight="1" x14ac:dyDescent="0.25">
      <c r="A10" s="282" t="s">
        <v>444</v>
      </c>
      <c r="B10" s="283"/>
      <c r="C10" s="283"/>
      <c r="D10" s="283"/>
      <c r="E10" s="283"/>
      <c r="F10" s="283"/>
      <c r="G10" s="283"/>
      <c r="H10" s="283"/>
      <c r="I10" s="283"/>
      <c r="J10" s="283"/>
      <c r="K10" s="283"/>
      <c r="L10" s="283"/>
      <c r="M10" s="283"/>
      <c r="N10" s="283"/>
      <c r="O10" s="283"/>
      <c r="P10" s="283"/>
      <c r="Q10" s="283"/>
      <c r="R10" s="284"/>
    </row>
    <row r="11" spans="1:19" ht="100.15" customHeight="1" thickBot="1" x14ac:dyDescent="0.3">
      <c r="A11" s="285" t="s">
        <v>423</v>
      </c>
      <c r="B11" s="286"/>
      <c r="C11" s="286"/>
      <c r="D11" s="286"/>
      <c r="E11" s="286"/>
      <c r="F11" s="286"/>
      <c r="G11" s="286"/>
      <c r="H11" s="286"/>
      <c r="I11" s="286"/>
      <c r="J11" s="286"/>
      <c r="K11" s="286"/>
      <c r="L11" s="286"/>
      <c r="M11" s="286"/>
      <c r="N11" s="286"/>
      <c r="O11" s="286"/>
      <c r="P11" s="286"/>
      <c r="Q11" s="286"/>
      <c r="R11" s="287"/>
    </row>
    <row r="12" spans="1:19" ht="10.15" customHeight="1" thickBot="1" x14ac:dyDescent="0.3">
      <c r="A12" s="248"/>
      <c r="B12" s="248"/>
      <c r="C12" s="248"/>
      <c r="D12" s="248"/>
      <c r="E12" s="248"/>
      <c r="F12" s="248"/>
      <c r="G12" s="248"/>
      <c r="H12" s="248"/>
      <c r="I12" s="248"/>
      <c r="J12" s="248"/>
      <c r="K12" s="248"/>
      <c r="L12" s="248"/>
      <c r="M12" s="248"/>
      <c r="N12" s="248"/>
      <c r="O12" s="248"/>
      <c r="P12" s="248"/>
      <c r="Q12" s="248"/>
      <c r="R12" s="248"/>
    </row>
    <row r="13" spans="1:19" ht="15" customHeight="1" x14ac:dyDescent="0.25">
      <c r="A13" s="178"/>
      <c r="B13" s="179"/>
      <c r="C13" s="179"/>
      <c r="D13" s="179"/>
      <c r="E13" s="179"/>
      <c r="F13" s="179"/>
      <c r="G13" s="179"/>
      <c r="H13" s="179"/>
      <c r="I13" s="179"/>
      <c r="J13" s="179"/>
      <c r="K13" s="179"/>
      <c r="L13" s="179"/>
      <c r="M13" s="179"/>
      <c r="N13" s="179"/>
      <c r="O13" s="179"/>
      <c r="P13" s="179"/>
      <c r="Q13" s="179"/>
      <c r="R13" s="180"/>
      <c r="S13" s="144"/>
    </row>
    <row r="14" spans="1:19" ht="30" customHeight="1" x14ac:dyDescent="0.25">
      <c r="A14" s="265" t="s">
        <v>106</v>
      </c>
      <c r="B14" s="266"/>
      <c r="C14" s="266"/>
      <c r="D14" s="266"/>
      <c r="E14" s="266"/>
      <c r="F14" s="266"/>
      <c r="G14" s="266"/>
      <c r="H14" s="266"/>
      <c r="I14" s="266"/>
      <c r="J14" s="266"/>
      <c r="K14" s="266"/>
      <c r="L14" s="266"/>
      <c r="M14" s="266"/>
      <c r="N14" s="266"/>
      <c r="O14" s="266"/>
      <c r="P14" s="266"/>
      <c r="Q14" s="266"/>
      <c r="R14" s="267"/>
    </row>
    <row r="15" spans="1:19" s="147" customFormat="1" ht="15" customHeight="1" x14ac:dyDescent="0.25">
      <c r="A15" s="256" t="s">
        <v>199</v>
      </c>
      <c r="B15" s="257"/>
      <c r="C15" s="257"/>
      <c r="D15" s="257"/>
      <c r="E15" s="257"/>
      <c r="F15" s="257"/>
      <c r="G15" s="257"/>
      <c r="H15" s="257"/>
      <c r="I15" s="257"/>
      <c r="J15" s="257"/>
      <c r="K15" s="257"/>
      <c r="L15" s="257"/>
      <c r="M15" s="257"/>
      <c r="N15" s="257"/>
      <c r="O15" s="257"/>
      <c r="P15" s="257"/>
      <c r="Q15" s="257"/>
      <c r="R15" s="258"/>
    </row>
    <row r="16" spans="1:19" ht="48.75" customHeight="1" thickBot="1" x14ac:dyDescent="0.3">
      <c r="A16" s="259" t="s">
        <v>424</v>
      </c>
      <c r="B16" s="260"/>
      <c r="C16" s="260"/>
      <c r="D16" s="260"/>
      <c r="E16" s="260"/>
      <c r="F16" s="260"/>
      <c r="G16" s="260"/>
      <c r="H16" s="260"/>
      <c r="I16" s="260"/>
      <c r="J16" s="260"/>
      <c r="K16" s="260"/>
      <c r="L16" s="260"/>
      <c r="M16" s="260"/>
      <c r="N16" s="260"/>
      <c r="O16" s="260"/>
      <c r="P16" s="260"/>
      <c r="Q16" s="260"/>
      <c r="R16" s="261"/>
    </row>
    <row r="17" spans="1:19" ht="10.15" customHeight="1" thickBot="1" x14ac:dyDescent="0.3">
      <c r="A17" s="248"/>
      <c r="B17" s="248"/>
      <c r="C17" s="248"/>
      <c r="D17" s="248"/>
      <c r="E17" s="248"/>
      <c r="F17" s="248"/>
      <c r="G17" s="248"/>
      <c r="H17" s="248"/>
      <c r="I17" s="248"/>
      <c r="J17" s="248"/>
      <c r="K17" s="248"/>
      <c r="L17" s="248"/>
      <c r="M17" s="248"/>
      <c r="N17" s="248"/>
      <c r="O17" s="248"/>
      <c r="P17" s="248"/>
      <c r="Q17" s="248"/>
      <c r="R17" s="248"/>
    </row>
    <row r="18" spans="1:19" ht="15" customHeight="1" x14ac:dyDescent="0.25">
      <c r="A18" s="262"/>
      <c r="B18" s="263"/>
      <c r="C18" s="263"/>
      <c r="D18" s="263"/>
      <c r="E18" s="263"/>
      <c r="F18" s="263"/>
      <c r="G18" s="263"/>
      <c r="H18" s="263"/>
      <c r="I18" s="263"/>
      <c r="J18" s="263"/>
      <c r="K18" s="263"/>
      <c r="L18" s="263"/>
      <c r="M18" s="263"/>
      <c r="N18" s="263"/>
      <c r="O18" s="263"/>
      <c r="P18" s="263"/>
      <c r="Q18" s="263"/>
      <c r="R18" s="264"/>
      <c r="S18" s="144"/>
    </row>
    <row r="19" spans="1:19" ht="30" customHeight="1" x14ac:dyDescent="0.25">
      <c r="A19" s="265" t="s">
        <v>107</v>
      </c>
      <c r="B19" s="266"/>
      <c r="C19" s="266"/>
      <c r="D19" s="266"/>
      <c r="E19" s="266"/>
      <c r="F19" s="266"/>
      <c r="G19" s="266"/>
      <c r="H19" s="266"/>
      <c r="I19" s="266"/>
      <c r="J19" s="266"/>
      <c r="K19" s="266"/>
      <c r="L19" s="266"/>
      <c r="M19" s="266"/>
      <c r="N19" s="266"/>
      <c r="O19" s="266"/>
      <c r="P19" s="266"/>
      <c r="Q19" s="266"/>
      <c r="R19" s="267"/>
    </row>
    <row r="20" spans="1:19" ht="15" customHeight="1" x14ac:dyDescent="0.25">
      <c r="A20" s="256" t="s">
        <v>445</v>
      </c>
      <c r="B20" s="257"/>
      <c r="C20" s="257"/>
      <c r="D20" s="257"/>
      <c r="E20" s="257"/>
      <c r="F20" s="257"/>
      <c r="G20" s="257"/>
      <c r="H20" s="257"/>
      <c r="I20" s="257"/>
      <c r="J20" s="257"/>
      <c r="K20" s="257"/>
      <c r="L20" s="257"/>
      <c r="M20" s="257"/>
      <c r="N20" s="257"/>
      <c r="O20" s="257"/>
      <c r="P20" s="257"/>
      <c r="Q20" s="257"/>
      <c r="R20" s="258"/>
    </row>
    <row r="21" spans="1:19" ht="40.15" customHeight="1" x14ac:dyDescent="0.25">
      <c r="A21" s="467" t="s">
        <v>455</v>
      </c>
      <c r="B21" s="250"/>
      <c r="C21" s="250"/>
      <c r="D21" s="250"/>
      <c r="E21" s="251"/>
      <c r="F21" s="468" t="s">
        <v>456</v>
      </c>
      <c r="G21" s="253"/>
      <c r="H21" s="253"/>
      <c r="I21" s="253"/>
      <c r="J21" s="253"/>
      <c r="K21" s="255"/>
      <c r="L21" s="468" t="s">
        <v>457</v>
      </c>
      <c r="M21" s="253"/>
      <c r="N21" s="253"/>
      <c r="O21" s="253"/>
      <c r="P21" s="253"/>
      <c r="Q21" s="253"/>
      <c r="R21" s="254"/>
    </row>
    <row r="22" spans="1:19" ht="127.5" customHeight="1" thickBot="1" x14ac:dyDescent="0.3">
      <c r="A22" s="288" t="s">
        <v>730</v>
      </c>
      <c r="B22" s="289"/>
      <c r="C22" s="289"/>
      <c r="D22" s="289"/>
      <c r="E22" s="289"/>
      <c r="F22" s="289" t="s">
        <v>731</v>
      </c>
      <c r="G22" s="289"/>
      <c r="H22" s="289"/>
      <c r="I22" s="289"/>
      <c r="J22" s="289"/>
      <c r="K22" s="289"/>
      <c r="L22" s="289" t="s">
        <v>732</v>
      </c>
      <c r="M22" s="289"/>
      <c r="N22" s="289"/>
      <c r="O22" s="289"/>
      <c r="P22" s="289"/>
      <c r="Q22" s="289"/>
      <c r="R22" s="290"/>
    </row>
    <row r="23" spans="1:19" ht="10.15" customHeight="1" thickBot="1" x14ac:dyDescent="0.3">
      <c r="A23" s="248"/>
      <c r="B23" s="248"/>
      <c r="C23" s="248"/>
      <c r="D23" s="248"/>
      <c r="E23" s="248"/>
      <c r="F23" s="248"/>
      <c r="G23" s="248"/>
      <c r="H23" s="248"/>
      <c r="I23" s="248"/>
      <c r="J23" s="248"/>
      <c r="K23" s="248"/>
      <c r="L23" s="248"/>
      <c r="M23" s="248"/>
      <c r="N23" s="248"/>
      <c r="O23" s="248"/>
      <c r="P23" s="248"/>
      <c r="Q23" s="248"/>
      <c r="R23" s="248"/>
    </row>
    <row r="24" spans="1:19" ht="15" customHeight="1" x14ac:dyDescent="0.25">
      <c r="A24" s="35"/>
      <c r="B24" s="36"/>
      <c r="C24" s="36"/>
      <c r="D24" s="36"/>
      <c r="E24" s="36"/>
      <c r="F24" s="36"/>
      <c r="G24" s="36"/>
      <c r="H24" s="36"/>
      <c r="I24" s="36"/>
      <c r="J24" s="36"/>
      <c r="K24" s="36"/>
      <c r="L24" s="36"/>
      <c r="M24" s="36"/>
      <c r="N24" s="36"/>
      <c r="O24" s="36"/>
      <c r="P24" s="36"/>
      <c r="Q24" s="36"/>
      <c r="R24" s="37"/>
    </row>
    <row r="25" spans="1:19" ht="20.100000000000001" customHeight="1" x14ac:dyDescent="0.25">
      <c r="A25" s="210" t="s">
        <v>109</v>
      </c>
      <c r="B25" s="211"/>
      <c r="C25" s="211"/>
      <c r="D25" s="211"/>
      <c r="E25" s="211"/>
      <c r="F25" s="211"/>
      <c r="G25" s="211"/>
      <c r="H25" s="211"/>
      <c r="I25" s="211"/>
      <c r="J25" s="211"/>
      <c r="K25" s="211"/>
      <c r="L25" s="211"/>
      <c r="M25" s="211"/>
      <c r="N25" s="211"/>
      <c r="O25" s="211"/>
      <c r="P25" s="211"/>
      <c r="Q25" s="211"/>
      <c r="R25" s="212"/>
    </row>
    <row r="26" spans="1:19" ht="25.15" customHeight="1" x14ac:dyDescent="0.25">
      <c r="A26" s="26" t="s">
        <v>110</v>
      </c>
      <c r="B26" s="213" t="str">
        <f>E1_LST!B75</f>
        <v>Moduł E1/16</v>
      </c>
      <c r="C26" s="214"/>
      <c r="D26" s="32" t="str">
        <f>E1_LST!B76</f>
        <v>Kurs 16.1.</v>
      </c>
      <c r="E26" s="105"/>
      <c r="F26" s="221"/>
      <c r="G26" s="222"/>
      <c r="H26" s="229"/>
      <c r="I26" s="230"/>
      <c r="J26" s="33"/>
      <c r="K26" s="237"/>
      <c r="L26" s="238"/>
      <c r="M26" s="237"/>
      <c r="N26" s="238"/>
      <c r="O26" s="239"/>
      <c r="P26" s="240"/>
      <c r="Q26" s="239"/>
      <c r="R26" s="241"/>
    </row>
    <row r="27" spans="1:19" s="106" customFormat="1" ht="59.25" customHeight="1" x14ac:dyDescent="0.25">
      <c r="A27" s="26" t="s">
        <v>111</v>
      </c>
      <c r="B27" s="218" t="str">
        <f>E1_LST!C76</f>
        <v>Praktyka zawodowa</v>
      </c>
      <c r="C27" s="219"/>
      <c r="D27" s="220"/>
      <c r="E27" s="223"/>
      <c r="F27" s="224"/>
      <c r="G27" s="225"/>
      <c r="H27" s="231"/>
      <c r="I27" s="232"/>
      <c r="J27" s="233"/>
      <c r="K27" s="242"/>
      <c r="L27" s="243"/>
      <c r="M27" s="243"/>
      <c r="N27" s="244"/>
      <c r="O27" s="245"/>
      <c r="P27" s="246"/>
      <c r="Q27" s="246"/>
      <c r="R27" s="247"/>
    </row>
    <row r="28" spans="1:19" s="106" customFormat="1" ht="30" customHeight="1" thickBot="1" x14ac:dyDescent="0.3">
      <c r="A28" s="38" t="s">
        <v>112</v>
      </c>
      <c r="B28" s="215">
        <f>E1_LST!D76</f>
        <v>29</v>
      </c>
      <c r="C28" s="216"/>
      <c r="D28" s="217"/>
      <c r="E28" s="226"/>
      <c r="F28" s="227"/>
      <c r="G28" s="228"/>
      <c r="H28" s="234"/>
      <c r="I28" s="235"/>
      <c r="J28" s="236"/>
      <c r="K28" s="270"/>
      <c r="L28" s="271"/>
      <c r="M28" s="271"/>
      <c r="N28" s="272"/>
      <c r="O28" s="273"/>
      <c r="P28" s="274"/>
      <c r="Q28" s="274"/>
      <c r="R28" s="275"/>
    </row>
    <row r="29" spans="1:19" s="106" customFormat="1" ht="34.5" hidden="1" customHeight="1" thickBot="1" x14ac:dyDescent="0.3">
      <c r="A29" s="148"/>
      <c r="B29" s="149"/>
      <c r="C29" s="150" t="s">
        <v>452</v>
      </c>
      <c r="D29" s="151"/>
      <c r="E29" s="152"/>
      <c r="F29" s="153"/>
      <c r="G29" s="154"/>
      <c r="H29" s="155"/>
      <c r="I29" s="166"/>
      <c r="J29" s="157"/>
      <c r="K29" s="158"/>
      <c r="L29" s="167"/>
      <c r="M29" s="160"/>
      <c r="N29" s="161"/>
      <c r="O29" s="162"/>
      <c r="P29" s="168"/>
      <c r="Q29" s="164"/>
      <c r="R29" s="165"/>
    </row>
    <row r="30" spans="1:19" x14ac:dyDescent="0.25">
      <c r="A30" s="106"/>
      <c r="B30" s="106"/>
      <c r="C30" s="106"/>
      <c r="D30" s="106"/>
      <c r="E30" s="106"/>
      <c r="F30" s="106"/>
      <c r="G30" s="106"/>
      <c r="H30" s="106"/>
      <c r="I30" s="106"/>
      <c r="J30" s="106"/>
      <c r="K30" s="106"/>
      <c r="L30" s="106"/>
      <c r="M30" s="106"/>
      <c r="N30" s="106"/>
      <c r="O30" s="106"/>
      <c r="P30" s="106"/>
      <c r="Q30" s="106"/>
      <c r="R30" s="106"/>
    </row>
    <row r="31" spans="1:19" x14ac:dyDescent="0.25">
      <c r="A31" s="106"/>
      <c r="B31" s="106"/>
      <c r="C31" s="106"/>
      <c r="D31" s="106"/>
      <c r="E31" s="106"/>
      <c r="F31" s="106"/>
      <c r="G31" s="106"/>
      <c r="H31" s="106"/>
      <c r="I31" s="106"/>
      <c r="J31" s="106"/>
      <c r="K31" s="106"/>
      <c r="L31" s="106"/>
      <c r="M31" s="106"/>
      <c r="N31" s="106"/>
      <c r="O31" s="106"/>
      <c r="P31" s="106"/>
      <c r="Q31" s="106"/>
      <c r="R31" s="106"/>
    </row>
    <row r="32" spans="1:19" x14ac:dyDescent="0.25">
      <c r="A32" s="106"/>
      <c r="B32" s="106"/>
      <c r="C32" s="106"/>
      <c r="D32" s="106"/>
      <c r="E32" s="106"/>
      <c r="F32" s="106"/>
      <c r="G32" s="106"/>
      <c r="H32" s="106"/>
      <c r="I32" s="106"/>
      <c r="J32" s="106"/>
      <c r="K32" s="106"/>
      <c r="L32" s="106"/>
      <c r="M32" s="106"/>
      <c r="N32" s="106"/>
      <c r="O32" s="106"/>
      <c r="P32" s="106"/>
      <c r="Q32" s="106"/>
      <c r="R32" s="106"/>
    </row>
  </sheetData>
  <sheetProtection algorithmName="SHA-512" hashValue="AfRS4fOyoFAl6zRxdQyu35I2OyJB0/hBybplyMSP1uafuK9hIQyIHW/MG/SwNTEIBkNi/9pUo5jfLo3D1Eo4tg==" saltValue="O297AeSuKQX7QoDkw2852Q==" spinCount="100000" sheet="1" objects="1" scenarios="1"/>
  <customSheetViews>
    <customSheetView guid="{2B25EEF0-7897-445A-813D-5229DF00C686}" scale="85" showGridLines="0" fitToPage="1">
      <selection activeCell="C29" sqref="C29"/>
      <pageMargins left="0.70866141732283472" right="0.70866141732283472" top="0.74803149606299213" bottom="0.74803149606299213" header="0.31496062992125984" footer="0.31496062992125984"/>
      <printOptions horizontalCentered="1"/>
      <pageSetup paperSize="9" scale="57" orientation="landscape" r:id="rId1"/>
      <headerFooter>
        <oddHeader>&amp;C&amp;"Century Gothic,Pogrubiony"&amp;12&amp;K05-047KARTA MODUŁU&amp;R&amp;G</oddHeader>
      </headerFooter>
    </customSheetView>
  </customSheetViews>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3A00-000000000000}">
      <formula1>20</formula1>
      <formula2>1200</formula2>
    </dataValidation>
    <dataValidation type="list" allowBlank="1" showInputMessage="1" showErrorMessage="1" sqref="K6:L6" xr:uid="{00000000-0002-0000-3A00-000001000000}">
      <formula1>STATUS</formula1>
    </dataValidation>
  </dataValidations>
  <hyperlinks>
    <hyperlink ref="C29" r:id="rId2" xr:uid="{1AFA09D3-1C67-4710-967A-B756EAEB3772}"/>
  </hyperlinks>
  <printOptions horizontalCentered="1"/>
  <pageMargins left="0.70866141732283472" right="0.70866141732283472" top="0.74803149606299213" bottom="0.74803149606299213" header="0.31496062992125984" footer="0.31496062992125984"/>
  <pageSetup paperSize="9" scale="56" orientation="landscape" r:id="rId3"/>
  <headerFooter>
    <oddHeader>&amp;C&amp;"Century Gothic,Pogrubiony"&amp;12&amp;K05-047KARTA MODUŁU&amp;R&amp;G</oddHeader>
  </headerFooter>
  <drawing r:id="rId4"/>
  <legacyDrawingHF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7">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E1_LST!B10</f>
        <v>Moduł E1/1</v>
      </c>
      <c r="B3" s="374"/>
      <c r="C3" s="374"/>
      <c r="D3" s="378" t="str">
        <f>E1_LST!C10</f>
        <v>Biznes w działaniu</v>
      </c>
      <c r="E3" s="379"/>
      <c r="F3" s="379"/>
      <c r="G3" s="379"/>
      <c r="H3" s="379"/>
      <c r="I3" s="380"/>
      <c r="J3" s="2"/>
      <c r="K3" s="2"/>
      <c r="L3" s="3"/>
      <c r="M3" s="3"/>
      <c r="N3" s="3"/>
      <c r="O3" s="3"/>
      <c r="P3" s="3"/>
      <c r="Q3" s="3"/>
      <c r="R3" s="3"/>
    </row>
    <row r="4" spans="1:19" ht="18.75" thickBot="1" x14ac:dyDescent="0.3">
      <c r="A4" s="440" t="s">
        <v>110</v>
      </c>
      <c r="B4" s="440"/>
      <c r="C4" s="440"/>
      <c r="D4" s="375" t="str">
        <f>E1_LST!B14</f>
        <v>Kurs 1.4.</v>
      </c>
      <c r="E4" s="376"/>
      <c r="F4" s="376"/>
      <c r="G4" s="376"/>
      <c r="H4" s="376"/>
      <c r="I4" s="377"/>
      <c r="J4" s="2"/>
      <c r="K4" s="2"/>
      <c r="L4" s="3"/>
      <c r="M4" s="3"/>
      <c r="N4" s="3"/>
      <c r="O4" s="3"/>
      <c r="P4" s="3"/>
      <c r="Q4" s="3"/>
      <c r="R4" s="3"/>
    </row>
    <row r="5" spans="1:19" ht="23.25" thickBot="1" x14ac:dyDescent="0.3">
      <c r="A5" s="441" t="s">
        <v>111</v>
      </c>
      <c r="B5" s="441"/>
      <c r="C5" s="441"/>
      <c r="D5" s="442" t="str">
        <f>E1_LST!C14</f>
        <v>Prawa autorskie i ochrona własności intelektualnej</v>
      </c>
      <c r="E5" s="442"/>
      <c r="F5" s="442"/>
      <c r="G5" s="442"/>
      <c r="H5" s="442"/>
      <c r="I5" s="442"/>
      <c r="J5" s="442"/>
      <c r="K5" s="442"/>
      <c r="L5" s="443" t="s">
        <v>94</v>
      </c>
      <c r="M5" s="443"/>
      <c r="N5" s="43">
        <f>E1_LST!D14</f>
        <v>2</v>
      </c>
      <c r="O5" s="443" t="s">
        <v>95</v>
      </c>
      <c r="P5" s="443"/>
      <c r="Q5" s="444" t="str">
        <f>E1_LST!F10</f>
        <v>prof. A. Zelek</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(1)'!G6</f>
        <v>I</v>
      </c>
      <c r="H7" s="182" t="s">
        <v>99</v>
      </c>
      <c r="I7" s="39">
        <f>'M (1)'!I6</f>
        <v>1</v>
      </c>
      <c r="J7" s="280" t="s">
        <v>384</v>
      </c>
      <c r="K7" s="281"/>
      <c r="L7" s="382" t="s">
        <v>100</v>
      </c>
      <c r="M7" s="383"/>
      <c r="N7" s="6" t="s">
        <v>101</v>
      </c>
      <c r="O7" s="452" t="s">
        <v>102</v>
      </c>
      <c r="P7" s="452"/>
      <c r="Q7" s="453" t="s">
        <v>103</v>
      </c>
      <c r="R7" s="453"/>
      <c r="S7" s="44">
        <f>E1_LST!G14</f>
        <v>12</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546</v>
      </c>
      <c r="C14" s="388"/>
      <c r="D14" s="388"/>
      <c r="E14" s="388"/>
      <c r="F14" s="388"/>
      <c r="G14" s="388"/>
      <c r="H14" s="388"/>
      <c r="I14" s="388"/>
      <c r="J14" s="388"/>
      <c r="K14" s="388"/>
      <c r="L14" s="388"/>
      <c r="M14" s="389"/>
      <c r="N14" s="355" t="s">
        <v>304</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c r="C19" s="316"/>
      <c r="D19" s="316"/>
      <c r="E19" s="316"/>
      <c r="F19" s="316"/>
      <c r="G19" s="316"/>
      <c r="H19" s="316"/>
      <c r="I19" s="316"/>
      <c r="J19" s="316"/>
      <c r="K19" s="316"/>
      <c r="L19" s="316"/>
      <c r="M19" s="317"/>
      <c r="N19" s="349"/>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hidden="1"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hidden="1"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547</v>
      </c>
      <c r="C34" s="388"/>
      <c r="D34" s="388"/>
      <c r="E34" s="388"/>
      <c r="F34" s="388"/>
      <c r="G34" s="388"/>
      <c r="H34" s="388"/>
      <c r="I34" s="388"/>
      <c r="J34" s="388"/>
      <c r="K34" s="388"/>
      <c r="L34" s="388"/>
      <c r="M34" s="389"/>
      <c r="N34" s="355" t="s">
        <v>314</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t="s">
        <v>319</v>
      </c>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t="s">
        <v>764</v>
      </c>
      <c r="C39" s="316"/>
      <c r="D39" s="316"/>
      <c r="E39" s="316"/>
      <c r="F39" s="316"/>
      <c r="G39" s="316"/>
      <c r="H39" s="316"/>
      <c r="I39" s="316"/>
      <c r="J39" s="316"/>
      <c r="K39" s="316"/>
      <c r="L39" s="316"/>
      <c r="M39" s="317"/>
      <c r="N39" s="349" t="s">
        <v>317</v>
      </c>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thickBot="1" x14ac:dyDescent="0.3">
      <c r="A43" s="448"/>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8"/>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8"/>
      <c r="B45" s="318"/>
      <c r="C45" s="319"/>
      <c r="D45" s="319"/>
      <c r="E45" s="319"/>
      <c r="F45" s="319"/>
      <c r="G45" s="319"/>
      <c r="H45" s="319"/>
      <c r="I45" s="319"/>
      <c r="J45" s="319"/>
      <c r="K45" s="319"/>
      <c r="L45" s="319"/>
      <c r="M45" s="320"/>
      <c r="N45" s="352"/>
      <c r="O45" s="353"/>
      <c r="P45" s="353"/>
      <c r="Q45" s="353"/>
      <c r="R45" s="353"/>
      <c r="S45" s="354"/>
    </row>
    <row r="46" spans="1:19" ht="15" hidden="1" customHeight="1" x14ac:dyDescent="0.25">
      <c r="A46" s="448"/>
      <c r="B46" s="318"/>
      <c r="C46" s="319"/>
      <c r="D46" s="319"/>
      <c r="E46" s="319"/>
      <c r="F46" s="319"/>
      <c r="G46" s="319"/>
      <c r="H46" s="319"/>
      <c r="I46" s="319"/>
      <c r="J46" s="319"/>
      <c r="K46" s="319"/>
      <c r="L46" s="319"/>
      <c r="M46" s="320"/>
      <c r="N46" s="352"/>
      <c r="O46" s="353"/>
      <c r="P46" s="353"/>
      <c r="Q46" s="353"/>
      <c r="R46" s="353"/>
      <c r="S46" s="354"/>
    </row>
    <row r="47" spans="1:19" ht="15" hidden="1"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hidden="1"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8"/>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8"/>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4" t="s">
        <v>462</v>
      </c>
      <c r="B54" s="387" t="s">
        <v>548</v>
      </c>
      <c r="C54" s="388"/>
      <c r="D54" s="388"/>
      <c r="E54" s="388"/>
      <c r="F54" s="388"/>
      <c r="G54" s="388"/>
      <c r="H54" s="388"/>
      <c r="I54" s="388"/>
      <c r="J54" s="388"/>
      <c r="K54" s="388"/>
      <c r="L54" s="388"/>
      <c r="M54" s="389"/>
      <c r="N54" s="355" t="s">
        <v>332</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c r="C59" s="316"/>
      <c r="D59" s="316"/>
      <c r="E59" s="316"/>
      <c r="F59" s="316"/>
      <c r="G59" s="316"/>
      <c r="H59" s="316"/>
      <c r="I59" s="316"/>
      <c r="J59" s="316"/>
      <c r="K59" s="316"/>
      <c r="L59" s="316"/>
      <c r="M59" s="317"/>
      <c r="N59" s="349"/>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thickBot="1" x14ac:dyDescent="0.3">
      <c r="A68" s="446"/>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E1_LST!G14</f>
        <v>12</v>
      </c>
      <c r="H71" s="344"/>
      <c r="I71" s="345"/>
      <c r="J71" s="367"/>
      <c r="K71" s="336" t="s">
        <v>203</v>
      </c>
      <c r="L71" s="308" t="s">
        <v>122</v>
      </c>
      <c r="M71" s="309"/>
      <c r="N71" s="309"/>
      <c r="O71" s="309"/>
      <c r="P71" s="309"/>
      <c r="Q71" s="309"/>
      <c r="R71" s="309"/>
      <c r="S71" s="310"/>
    </row>
    <row r="72" spans="1:19" ht="15" customHeight="1" x14ac:dyDescent="0.25">
      <c r="A72" s="339"/>
      <c r="B72" s="371" t="s">
        <v>123</v>
      </c>
      <c r="C72" s="372"/>
      <c r="D72" s="372"/>
      <c r="E72" s="372"/>
      <c r="F72" s="373"/>
      <c r="G72" s="330">
        <f>SUM(G73:I83)</f>
        <v>12</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6</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v>5</v>
      </c>
      <c r="H74" s="328"/>
      <c r="I74" s="329"/>
      <c r="J74" s="367"/>
      <c r="K74" s="337"/>
      <c r="L74" s="312" t="s">
        <v>155</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132</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160</v>
      </c>
      <c r="M81" s="313"/>
      <c r="N81" s="313"/>
      <c r="O81" s="313"/>
      <c r="P81" s="313"/>
      <c r="Q81" s="313"/>
      <c r="R81" s="313"/>
      <c r="S81" s="314"/>
    </row>
    <row r="82" spans="1:19" ht="15" customHeight="1" x14ac:dyDescent="0.25">
      <c r="A82" s="339"/>
      <c r="B82" s="346" t="s">
        <v>134</v>
      </c>
      <c r="C82" s="347"/>
      <c r="D82" s="347"/>
      <c r="E82" s="347"/>
      <c r="F82" s="348"/>
      <c r="G82" s="327">
        <v>1</v>
      </c>
      <c r="H82" s="328"/>
      <c r="I82" s="329"/>
      <c r="J82" s="367"/>
      <c r="K82" s="337"/>
      <c r="L82" s="312" t="s">
        <v>163</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171</v>
      </c>
      <c r="M83" s="313"/>
      <c r="N83" s="313"/>
      <c r="O83" s="313"/>
      <c r="P83" s="313"/>
      <c r="Q83" s="313"/>
      <c r="R83" s="313"/>
      <c r="S83" s="314"/>
    </row>
    <row r="84" spans="1:19" ht="15" customHeight="1" x14ac:dyDescent="0.25">
      <c r="A84" s="339"/>
      <c r="B84" s="305" t="s">
        <v>136</v>
      </c>
      <c r="C84" s="306"/>
      <c r="D84" s="306"/>
      <c r="E84" s="306"/>
      <c r="F84" s="307"/>
      <c r="G84" s="343">
        <f>E1_LST!H14</f>
        <v>38</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50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E1_LST!E14</f>
        <v>zaliczenie</v>
      </c>
      <c r="G88" s="429"/>
      <c r="H88" s="429"/>
      <c r="I88" s="430"/>
      <c r="J88" s="431"/>
      <c r="K88" s="438" t="s">
        <v>139</v>
      </c>
      <c r="L88" s="432" t="s">
        <v>140</v>
      </c>
      <c r="M88" s="433"/>
      <c r="N88" s="433"/>
      <c r="O88" s="433"/>
      <c r="P88" s="433"/>
      <c r="Q88" s="433"/>
      <c r="R88" s="433"/>
      <c r="S88" s="434"/>
    </row>
    <row r="89" spans="1:19" ht="15" customHeight="1" x14ac:dyDescent="0.25">
      <c r="A89" s="427"/>
      <c r="B89" s="413" t="s">
        <v>141</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162</v>
      </c>
      <c r="C90" s="408"/>
      <c r="D90" s="408"/>
      <c r="E90" s="409"/>
      <c r="F90" s="410">
        <v>50</v>
      </c>
      <c r="G90" s="411"/>
      <c r="H90" s="411"/>
      <c r="I90" s="412"/>
      <c r="J90" s="431"/>
      <c r="K90" s="438"/>
      <c r="L90" s="324" t="s">
        <v>293</v>
      </c>
      <c r="M90" s="325"/>
      <c r="N90" s="325"/>
      <c r="O90" s="325"/>
      <c r="P90" s="325"/>
      <c r="Q90" s="325"/>
      <c r="R90" s="325"/>
      <c r="S90" s="326"/>
    </row>
    <row r="91" spans="1:19" ht="15" customHeight="1" x14ac:dyDescent="0.25">
      <c r="A91" s="427"/>
      <c r="B91" s="407" t="s">
        <v>152</v>
      </c>
      <c r="C91" s="408"/>
      <c r="D91" s="408"/>
      <c r="E91" s="409"/>
      <c r="F91" s="410">
        <v>50</v>
      </c>
      <c r="G91" s="411"/>
      <c r="H91" s="411"/>
      <c r="I91" s="412"/>
      <c r="J91" s="431"/>
      <c r="K91" s="438"/>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146</v>
      </c>
      <c r="C97" s="423"/>
      <c r="D97" s="423"/>
      <c r="E97" s="423"/>
      <c r="F97" s="423"/>
      <c r="G97" s="423"/>
      <c r="H97" s="423"/>
      <c r="I97" s="423"/>
      <c r="J97" s="423"/>
      <c r="K97" s="423"/>
      <c r="L97" s="423"/>
      <c r="M97" s="423"/>
      <c r="N97" s="423"/>
      <c r="O97" s="423"/>
      <c r="P97" s="423"/>
      <c r="Q97" s="423"/>
      <c r="R97" s="423"/>
      <c r="S97" s="424"/>
    </row>
    <row r="98" spans="1:19" ht="92.25" customHeight="1" x14ac:dyDescent="0.25">
      <c r="A98" s="420"/>
      <c r="B98" s="390" t="s">
        <v>443</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102" customHeight="1" x14ac:dyDescent="0.25">
      <c r="A100" s="420"/>
      <c r="B100" s="390" t="s">
        <v>437</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52.5" customHeight="1" x14ac:dyDescent="0.25">
      <c r="A102" s="420"/>
      <c r="B102" s="390" t="s">
        <v>438</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dDtAIClwbD+OZAZyw/y6jmeBLGtzXNrWqbkNVkSOJ16uYSzzKD9dCgA5+oXPwyZj8umRyVKg2Cz6wpIjVI93nw==" saltValue="K/IMyU0E2sVcqohwm4Veaw==" spinCount="100000" sheet="1" objects="1" scenarios="1"/>
  <customSheetViews>
    <customSheetView guid="{2B25EEF0-7897-445A-813D-5229DF00C686}" scale="85" fitToPage="1" hiddenRows="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Gothic,Pogrubiony"&amp;12&amp;K05-047KARTA KURSU&amp;R&amp;G</oddHeader>
      </headerFooter>
    </customSheetView>
  </customSheetViews>
  <mergeCells count="179">
    <mergeCell ref="A1:B1"/>
    <mergeCell ref="A3:C3"/>
    <mergeCell ref="D3:I3"/>
    <mergeCell ref="A4:C4"/>
    <mergeCell ref="D4:I4"/>
    <mergeCell ref="A5:C5"/>
    <mergeCell ref="D5:K5"/>
    <mergeCell ref="A8:S8"/>
    <mergeCell ref="A10:S10"/>
    <mergeCell ref="B11:M12"/>
    <mergeCell ref="N11:S12"/>
    <mergeCell ref="L5:M5"/>
    <mergeCell ref="O5:P5"/>
    <mergeCell ref="Q5:S5"/>
    <mergeCell ref="A6:S6"/>
    <mergeCell ref="A7:C7"/>
    <mergeCell ref="J7:K7"/>
    <mergeCell ref="L7:M7"/>
    <mergeCell ref="O7:P7"/>
    <mergeCell ref="Q7:R7"/>
    <mergeCell ref="A11:A13"/>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s>
  <dataValidations count="7">
    <dataValidation type="list" allowBlank="1" showInputMessage="1" showErrorMessage="1" sqref="L81:L85" xr:uid="{00000000-0002-0000-0500-000000000000}">
      <formula1>PRAC_STUD</formula1>
    </dataValidation>
    <dataValidation type="list" allowBlank="1" showInputMessage="1" showErrorMessage="1" sqref="L72:L79" xr:uid="{00000000-0002-0000-0500-000001000000}">
      <formula1>METODY</formula1>
    </dataValidation>
    <dataValidation type="list" allowBlank="1" showInputMessage="1" showErrorMessage="1" sqref="L7" xr:uid="{00000000-0002-0000-0500-000002000000}">
      <formula1>STATUS</formula1>
    </dataValidation>
    <dataValidation type="list" allowBlank="1" showInputMessage="1" showErrorMessage="1" sqref="B90:E94" xr:uid="{00000000-0002-0000-0500-000003000000}">
      <formula1>ZAL</formula1>
    </dataValidation>
    <dataValidation type="list" allowBlank="1" showInputMessage="1" showErrorMessage="1" sqref="N14:S33" xr:uid="{00000000-0002-0000-0500-000004000000}">
      <formula1>KEW_E1</formula1>
    </dataValidation>
    <dataValidation type="list" allowBlank="1" showInputMessage="1" showErrorMessage="1" sqref="N34:S53" xr:uid="{00000000-0002-0000-0500-000005000000}">
      <formula1>KEU_E1</formula1>
    </dataValidation>
    <dataValidation type="list" allowBlank="1" showInputMessage="1" showErrorMessage="1" sqref="N54:S68" xr:uid="{00000000-0002-0000-0500-000006000000}">
      <formula1>KEK_E1</formula1>
    </dataValidation>
  </dataValidations>
  <hyperlinks>
    <hyperlink ref="O13" r:id="rId2" xr:uid="{67B6E88B-0EF3-4F17-8546-F510E23E2C58}"/>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Gothic,Pogrubiony"&amp;12&amp;K05-047KARTA KURSU&amp;R&amp;G</oddHeader>
  </headerFooter>
  <rowBreaks count="1" manualBreakCount="1">
    <brk id="68" max="16383" man="1"/>
  </rowBreaks>
  <drawing r:id="rId4"/>
  <legacyDrawingHF r:id="rId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Arkusz61">
    <pageSetUpPr fitToPage="1"/>
  </sheetPr>
  <dimension ref="A1:S103"/>
  <sheetViews>
    <sheetView showGridLines="0" showZero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E1_LST!B75</f>
        <v>Moduł E1/16</v>
      </c>
      <c r="B3" s="374"/>
      <c r="C3" s="374"/>
      <c r="D3" s="378" t="str">
        <f>E1_LST!C75</f>
        <v>Moduł aktywności praktycznej (2) LST</v>
      </c>
      <c r="E3" s="379"/>
      <c r="F3" s="379"/>
      <c r="G3" s="379"/>
      <c r="H3" s="379"/>
      <c r="I3" s="380"/>
      <c r="J3" s="2"/>
      <c r="K3" s="2"/>
      <c r="L3" s="3"/>
      <c r="M3" s="3"/>
      <c r="N3" s="3"/>
      <c r="O3" s="3"/>
      <c r="P3" s="3"/>
      <c r="Q3" s="3"/>
      <c r="R3" s="3"/>
    </row>
    <row r="4" spans="1:19" ht="18.75" thickBot="1" x14ac:dyDescent="0.3">
      <c r="A4" s="440" t="s">
        <v>110</v>
      </c>
      <c r="B4" s="440"/>
      <c r="C4" s="440"/>
      <c r="D4" s="375" t="str">
        <f>E1_LST!B76</f>
        <v>Kurs 16.1.</v>
      </c>
      <c r="E4" s="376"/>
      <c r="F4" s="376"/>
      <c r="G4" s="376"/>
      <c r="H4" s="376"/>
      <c r="I4" s="377"/>
      <c r="J4" s="2"/>
      <c r="K4" s="2"/>
      <c r="L4" s="3"/>
      <c r="M4" s="3"/>
      <c r="N4" s="3"/>
      <c r="O4" s="3"/>
      <c r="P4" s="3"/>
      <c r="Q4" s="3"/>
      <c r="R4" s="3"/>
    </row>
    <row r="5" spans="1:19" ht="23.25" thickBot="1" x14ac:dyDescent="0.3">
      <c r="A5" s="441" t="s">
        <v>111</v>
      </c>
      <c r="B5" s="441"/>
      <c r="C5" s="441"/>
      <c r="D5" s="442" t="str">
        <f>E1_LST!C76</f>
        <v>Praktyka zawodowa</v>
      </c>
      <c r="E5" s="442"/>
      <c r="F5" s="442"/>
      <c r="G5" s="442"/>
      <c r="H5" s="442"/>
      <c r="I5" s="442"/>
      <c r="J5" s="442"/>
      <c r="K5" s="442"/>
      <c r="L5" s="443" t="s">
        <v>94</v>
      </c>
      <c r="M5" s="443"/>
      <c r="N5" s="43">
        <f>E1_LST!D76</f>
        <v>29</v>
      </c>
      <c r="O5" s="443" t="s">
        <v>95</v>
      </c>
      <c r="P5" s="443"/>
      <c r="Q5" s="452" t="str">
        <f>E1_LST!F75</f>
        <v>dr R. Nowak-Lewandowska</v>
      </c>
      <c r="R5" s="452"/>
      <c r="S5" s="452"/>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(15)'!G6</f>
        <v>III</v>
      </c>
      <c r="H7" s="182" t="s">
        <v>99</v>
      </c>
      <c r="I7" s="39">
        <f>'M (15)'!I6</f>
        <v>6</v>
      </c>
      <c r="J7" s="280" t="s">
        <v>384</v>
      </c>
      <c r="K7" s="281"/>
      <c r="L7" s="382" t="s">
        <v>100</v>
      </c>
      <c r="M7" s="383"/>
      <c r="N7" s="6" t="s">
        <v>101</v>
      </c>
      <c r="O7" s="452" t="s">
        <v>102</v>
      </c>
      <c r="P7" s="452"/>
      <c r="Q7" s="453" t="s">
        <v>103</v>
      </c>
      <c r="R7" s="453"/>
      <c r="S7" s="44">
        <f>E1_LST!G76</f>
        <v>725</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733</v>
      </c>
      <c r="C14" s="388"/>
      <c r="D14" s="388"/>
      <c r="E14" s="388"/>
      <c r="F14" s="388"/>
      <c r="G14" s="388"/>
      <c r="H14" s="388"/>
      <c r="I14" s="388"/>
      <c r="J14" s="388"/>
      <c r="K14" s="388"/>
      <c r="L14" s="388"/>
      <c r="M14" s="389"/>
      <c r="N14" s="355" t="s">
        <v>296</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297</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695</v>
      </c>
      <c r="C19" s="316"/>
      <c r="D19" s="316"/>
      <c r="E19" s="316"/>
      <c r="F19" s="316"/>
      <c r="G19" s="316"/>
      <c r="H19" s="316"/>
      <c r="I19" s="316"/>
      <c r="J19" s="316"/>
      <c r="K19" s="316"/>
      <c r="L19" s="316"/>
      <c r="M19" s="317"/>
      <c r="N19" s="349" t="s">
        <v>297</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296</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t="s">
        <v>305</v>
      </c>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t="s">
        <v>299</v>
      </c>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696</v>
      </c>
      <c r="C24" s="316"/>
      <c r="D24" s="316"/>
      <c r="E24" s="316"/>
      <c r="F24" s="316"/>
      <c r="G24" s="316"/>
      <c r="H24" s="316"/>
      <c r="I24" s="316"/>
      <c r="J24" s="316"/>
      <c r="K24" s="316"/>
      <c r="L24" s="316"/>
      <c r="M24" s="317"/>
      <c r="N24" s="349" t="s">
        <v>298</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t="s">
        <v>303</v>
      </c>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customHeight="1" x14ac:dyDescent="0.25">
      <c r="A29" s="339"/>
      <c r="B29" s="315" t="s">
        <v>868</v>
      </c>
      <c r="C29" s="316"/>
      <c r="D29" s="316"/>
      <c r="E29" s="316"/>
      <c r="F29" s="316"/>
      <c r="G29" s="316"/>
      <c r="H29" s="316"/>
      <c r="I29" s="316"/>
      <c r="J29" s="316"/>
      <c r="K29" s="316"/>
      <c r="L29" s="316"/>
      <c r="M29" s="317"/>
      <c r="N29" s="349" t="s">
        <v>297</v>
      </c>
      <c r="O29" s="350"/>
      <c r="P29" s="350"/>
      <c r="Q29" s="350"/>
      <c r="R29" s="350"/>
      <c r="S29" s="351"/>
    </row>
    <row r="30" spans="1:19" ht="15" customHeight="1" x14ac:dyDescent="0.25">
      <c r="A30" s="339"/>
      <c r="B30" s="318"/>
      <c r="C30" s="319"/>
      <c r="D30" s="319"/>
      <c r="E30" s="319"/>
      <c r="F30" s="319"/>
      <c r="G30" s="319"/>
      <c r="H30" s="319"/>
      <c r="I30" s="319"/>
      <c r="J30" s="319"/>
      <c r="K30" s="319"/>
      <c r="L30" s="319"/>
      <c r="M30" s="320"/>
      <c r="N30" s="352" t="s">
        <v>303</v>
      </c>
      <c r="O30" s="353"/>
      <c r="P30" s="353"/>
      <c r="Q30" s="353"/>
      <c r="R30" s="353"/>
      <c r="S30" s="354"/>
    </row>
    <row r="31" spans="1:19" ht="15"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734</v>
      </c>
      <c r="C34" s="388"/>
      <c r="D34" s="388"/>
      <c r="E34" s="388"/>
      <c r="F34" s="388"/>
      <c r="G34" s="388"/>
      <c r="H34" s="388"/>
      <c r="I34" s="388"/>
      <c r="J34" s="388"/>
      <c r="K34" s="388"/>
      <c r="L34" s="388"/>
      <c r="M34" s="389"/>
      <c r="N34" s="355" t="s">
        <v>310</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t="s">
        <v>312</v>
      </c>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t="s">
        <v>318</v>
      </c>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t="s">
        <v>735</v>
      </c>
      <c r="C39" s="316"/>
      <c r="D39" s="316"/>
      <c r="E39" s="316"/>
      <c r="F39" s="316"/>
      <c r="G39" s="316"/>
      <c r="H39" s="316"/>
      <c r="I39" s="316"/>
      <c r="J39" s="316"/>
      <c r="K39" s="316"/>
      <c r="L39" s="316"/>
      <c r="M39" s="317"/>
      <c r="N39" s="349" t="s">
        <v>313</v>
      </c>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t="s">
        <v>320</v>
      </c>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8"/>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8"/>
      <c r="B44" s="315" t="s">
        <v>736</v>
      </c>
      <c r="C44" s="316"/>
      <c r="D44" s="316"/>
      <c r="E44" s="316"/>
      <c r="F44" s="316"/>
      <c r="G44" s="316"/>
      <c r="H44" s="316"/>
      <c r="I44" s="316"/>
      <c r="J44" s="316"/>
      <c r="K44" s="316"/>
      <c r="L44" s="316"/>
      <c r="M44" s="317"/>
      <c r="N44" s="349" t="s">
        <v>308</v>
      </c>
      <c r="O44" s="350"/>
      <c r="P44" s="350"/>
      <c r="Q44" s="350"/>
      <c r="R44" s="350"/>
      <c r="S44" s="351"/>
    </row>
    <row r="45" spans="1:19" ht="15" customHeight="1" x14ac:dyDescent="0.25">
      <c r="A45" s="448"/>
      <c r="B45" s="318"/>
      <c r="C45" s="319"/>
      <c r="D45" s="319"/>
      <c r="E45" s="319"/>
      <c r="F45" s="319"/>
      <c r="G45" s="319"/>
      <c r="H45" s="319"/>
      <c r="I45" s="319"/>
      <c r="J45" s="319"/>
      <c r="K45" s="319"/>
      <c r="L45" s="319"/>
      <c r="M45" s="320"/>
      <c r="N45" s="352" t="s">
        <v>314</v>
      </c>
      <c r="O45" s="353"/>
      <c r="P45" s="353"/>
      <c r="Q45" s="353"/>
      <c r="R45" s="353"/>
      <c r="S45" s="354"/>
    </row>
    <row r="46" spans="1:19" ht="15" customHeight="1" x14ac:dyDescent="0.25">
      <c r="A46" s="448"/>
      <c r="B46" s="318"/>
      <c r="C46" s="319"/>
      <c r="D46" s="319"/>
      <c r="E46" s="319"/>
      <c r="F46" s="319"/>
      <c r="G46" s="319"/>
      <c r="H46" s="319"/>
      <c r="I46" s="319"/>
      <c r="J46" s="319"/>
      <c r="K46" s="319"/>
      <c r="L46" s="319"/>
      <c r="M46" s="320"/>
      <c r="N46" s="352"/>
      <c r="O46" s="353"/>
      <c r="P46" s="353"/>
      <c r="Q46" s="353"/>
      <c r="R46" s="353"/>
      <c r="S46" s="354"/>
    </row>
    <row r="47" spans="1:19" ht="15"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customHeight="1" x14ac:dyDescent="0.25">
      <c r="A48" s="448"/>
      <c r="B48" s="384"/>
      <c r="C48" s="385"/>
      <c r="D48" s="385"/>
      <c r="E48" s="385"/>
      <c r="F48" s="385"/>
      <c r="G48" s="385"/>
      <c r="H48" s="385"/>
      <c r="I48" s="385"/>
      <c r="J48" s="385"/>
      <c r="K48" s="385"/>
      <c r="L48" s="385"/>
      <c r="M48" s="386"/>
      <c r="N48" s="358"/>
      <c r="O48" s="359"/>
      <c r="P48" s="359"/>
      <c r="Q48" s="359"/>
      <c r="R48" s="359"/>
      <c r="S48" s="360"/>
    </row>
    <row r="49" spans="1:19" ht="15" customHeight="1" x14ac:dyDescent="0.25">
      <c r="A49" s="448"/>
      <c r="B49" s="315" t="s">
        <v>869</v>
      </c>
      <c r="C49" s="316"/>
      <c r="D49" s="316"/>
      <c r="E49" s="316"/>
      <c r="F49" s="316"/>
      <c r="G49" s="316"/>
      <c r="H49" s="316"/>
      <c r="I49" s="316"/>
      <c r="J49" s="316"/>
      <c r="K49" s="316"/>
      <c r="L49" s="316"/>
      <c r="M49" s="317"/>
      <c r="N49" s="349" t="s">
        <v>310</v>
      </c>
      <c r="O49" s="350"/>
      <c r="P49" s="350"/>
      <c r="Q49" s="350"/>
      <c r="R49" s="350"/>
      <c r="S49" s="351"/>
    </row>
    <row r="50" spans="1:19" ht="15" customHeight="1" x14ac:dyDescent="0.25">
      <c r="A50" s="448"/>
      <c r="B50" s="318"/>
      <c r="C50" s="319"/>
      <c r="D50" s="319"/>
      <c r="E50" s="319"/>
      <c r="F50" s="319"/>
      <c r="G50" s="319"/>
      <c r="H50" s="319"/>
      <c r="I50" s="319"/>
      <c r="J50" s="319"/>
      <c r="K50" s="319"/>
      <c r="L50" s="319"/>
      <c r="M50" s="320"/>
      <c r="N50" s="352" t="s">
        <v>320</v>
      </c>
      <c r="O50" s="353"/>
      <c r="P50" s="353"/>
      <c r="Q50" s="353"/>
      <c r="R50" s="353"/>
      <c r="S50" s="354"/>
    </row>
    <row r="51" spans="1:19" ht="15"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72" t="s">
        <v>118</v>
      </c>
      <c r="B54" s="318" t="s">
        <v>871</v>
      </c>
      <c r="C54" s="319"/>
      <c r="D54" s="319"/>
      <c r="E54" s="319"/>
      <c r="F54" s="319"/>
      <c r="G54" s="319"/>
      <c r="H54" s="319"/>
      <c r="I54" s="319"/>
      <c r="J54" s="319"/>
      <c r="K54" s="319"/>
      <c r="L54" s="319"/>
      <c r="M54" s="320"/>
      <c r="N54" s="355" t="s">
        <v>322</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326</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331</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697</v>
      </c>
      <c r="C59" s="316"/>
      <c r="D59" s="316"/>
      <c r="E59" s="316"/>
      <c r="F59" s="316"/>
      <c r="G59" s="316"/>
      <c r="H59" s="316"/>
      <c r="I59" s="316"/>
      <c r="J59" s="316"/>
      <c r="K59" s="316"/>
      <c r="L59" s="316"/>
      <c r="M59" s="317"/>
      <c r="N59" s="349" t="s">
        <v>328</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870</v>
      </c>
      <c r="C64" s="316"/>
      <c r="D64" s="316"/>
      <c r="E64" s="316"/>
      <c r="F64" s="316"/>
      <c r="G64" s="316"/>
      <c r="H64" s="316"/>
      <c r="I64" s="316"/>
      <c r="J64" s="316"/>
      <c r="K64" s="316"/>
      <c r="L64" s="316"/>
      <c r="M64" s="317"/>
      <c r="N64" s="349" t="s">
        <v>323</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t="s">
        <v>332</v>
      </c>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customHeight="1" x14ac:dyDescent="0.25">
      <c r="A68" s="339"/>
      <c r="B68" s="384"/>
      <c r="C68" s="385"/>
      <c r="D68" s="385"/>
      <c r="E68" s="385"/>
      <c r="F68" s="385"/>
      <c r="G68" s="385"/>
      <c r="H68" s="385"/>
      <c r="I68" s="385"/>
      <c r="J68" s="385"/>
      <c r="K68" s="385"/>
      <c r="L68" s="385"/>
      <c r="M68" s="386"/>
      <c r="N68" s="358"/>
      <c r="O68" s="359"/>
      <c r="P68" s="359"/>
      <c r="Q68" s="359"/>
      <c r="R68" s="359"/>
      <c r="S68" s="360"/>
    </row>
    <row r="69" spans="1:19" ht="15" customHeight="1" x14ac:dyDescent="0.25">
      <c r="A69" s="469"/>
      <c r="B69" s="470"/>
      <c r="C69" s="470"/>
      <c r="D69" s="470"/>
      <c r="E69" s="470"/>
      <c r="F69" s="470"/>
      <c r="G69" s="470"/>
      <c r="H69" s="470"/>
      <c r="I69" s="470"/>
      <c r="J69" s="470"/>
      <c r="K69" s="470"/>
      <c r="L69" s="470"/>
      <c r="M69" s="470"/>
      <c r="N69" s="470"/>
      <c r="O69" s="470"/>
      <c r="P69" s="470"/>
      <c r="Q69" s="470"/>
      <c r="R69" s="470"/>
      <c r="S69" s="471"/>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E1_LST!G76</f>
        <v>725</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725</v>
      </c>
      <c r="H72" s="331"/>
      <c r="I72" s="332"/>
      <c r="J72" s="367"/>
      <c r="K72" s="337"/>
      <c r="L72" s="312" t="s">
        <v>151</v>
      </c>
      <c r="M72" s="313"/>
      <c r="N72" s="313"/>
      <c r="O72" s="313"/>
      <c r="P72" s="313"/>
      <c r="Q72" s="313"/>
      <c r="R72" s="313"/>
      <c r="S72" s="314"/>
    </row>
    <row r="73" spans="1:19" ht="15" customHeight="1" x14ac:dyDescent="0.25">
      <c r="A73" s="339"/>
      <c r="B73" s="346" t="s">
        <v>124</v>
      </c>
      <c r="C73" s="347"/>
      <c r="D73" s="347"/>
      <c r="E73" s="347"/>
      <c r="F73" s="348"/>
      <c r="G73" s="327"/>
      <c r="H73" s="328"/>
      <c r="I73" s="329"/>
      <c r="J73" s="367"/>
      <c r="K73" s="337"/>
      <c r="L73" s="312" t="s">
        <v>158</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t="s">
        <v>169</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185</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v>725</v>
      </c>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345</v>
      </c>
      <c r="M81" s="313"/>
      <c r="N81" s="313"/>
      <c r="O81" s="313"/>
      <c r="P81" s="313"/>
      <c r="Q81" s="313"/>
      <c r="R81" s="313"/>
      <c r="S81" s="314"/>
    </row>
    <row r="82" spans="1:19" ht="15" customHeight="1" x14ac:dyDescent="0.25">
      <c r="A82" s="339"/>
      <c r="B82" s="346" t="s">
        <v>134</v>
      </c>
      <c r="C82" s="347"/>
      <c r="D82" s="347"/>
      <c r="E82" s="347"/>
      <c r="F82" s="348"/>
      <c r="G82" s="327"/>
      <c r="H82" s="328"/>
      <c r="I82" s="329"/>
      <c r="J82" s="367"/>
      <c r="K82" s="337"/>
      <c r="L82" s="312"/>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c r="M83" s="313"/>
      <c r="N83" s="313"/>
      <c r="O83" s="313"/>
      <c r="P83" s="313"/>
      <c r="Q83" s="313"/>
      <c r="R83" s="313"/>
      <c r="S83" s="314"/>
    </row>
    <row r="84" spans="1:19" ht="15" customHeight="1" x14ac:dyDescent="0.25">
      <c r="A84" s="339"/>
      <c r="B84" s="305" t="s">
        <v>136</v>
      </c>
      <c r="C84" s="306"/>
      <c r="D84" s="306"/>
      <c r="E84" s="306"/>
      <c r="F84" s="307"/>
      <c r="G84" s="343">
        <f>E1_LST!H76</f>
        <v>0</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725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E1_LST!E76</f>
        <v>zal. bez oceny</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179</v>
      </c>
      <c r="C90" s="408"/>
      <c r="D90" s="408"/>
      <c r="E90" s="409"/>
      <c r="F90" s="410">
        <v>100</v>
      </c>
      <c r="G90" s="411"/>
      <c r="H90" s="411"/>
      <c r="I90" s="412"/>
      <c r="J90" s="431"/>
      <c r="K90" s="438"/>
      <c r="L90" s="324" t="s">
        <v>293</v>
      </c>
      <c r="M90" s="325"/>
      <c r="N90" s="325"/>
      <c r="O90" s="325"/>
      <c r="P90" s="325"/>
      <c r="Q90" s="325"/>
      <c r="R90" s="325"/>
      <c r="S90" s="326"/>
    </row>
    <row r="91" spans="1:19" ht="15" customHeight="1" x14ac:dyDescent="0.25">
      <c r="A91" s="427"/>
      <c r="B91" s="407"/>
      <c r="C91" s="408"/>
      <c r="D91" s="408"/>
      <c r="E91" s="409"/>
      <c r="F91" s="410"/>
      <c r="G91" s="411"/>
      <c r="H91" s="411"/>
      <c r="I91" s="412"/>
      <c r="J91" s="431"/>
      <c r="K91" s="438"/>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201" customHeight="1" x14ac:dyDescent="0.25">
      <c r="A98" s="420"/>
      <c r="B98" s="390" t="s">
        <v>525</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39.950000000000003" customHeight="1" x14ac:dyDescent="0.25">
      <c r="A100" s="420"/>
      <c r="B100" s="390" t="s">
        <v>401</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30" customHeight="1" x14ac:dyDescent="0.25">
      <c r="A102" s="420"/>
      <c r="B102" s="390"/>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oYHuU7UOZXUqbyBF6aUQhXXgSVOIt1GNUyBCA0oAtZJHE3LkK52gJxU8ql2x0U8jkmtwT31ihv0UyFzt0I21xg==" saltValue="CIboNRXukEsWusWrxqTlvg==" spinCount="100000" sheet="1" objects="1" scenarios="1"/>
  <customSheetViews>
    <customSheetView guid="{2B25EEF0-7897-445A-813D-5229DF00C686}" scale="85" zeroValues="0" fitToPage="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Gothic,Pogrubiony"&amp;12&amp;K05-048KARTA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3B00-000000000000}">
      <formula1>PRAC_STUD</formula1>
    </dataValidation>
    <dataValidation type="list" allowBlank="1" showInputMessage="1" showErrorMessage="1" sqref="L72:L79" xr:uid="{00000000-0002-0000-3B00-000001000000}">
      <formula1>METODY</formula1>
    </dataValidation>
    <dataValidation type="list" allowBlank="1" showInputMessage="1" showErrorMessage="1" sqref="L7" xr:uid="{00000000-0002-0000-3B00-000002000000}">
      <formula1>STATUS</formula1>
    </dataValidation>
    <dataValidation type="list" allowBlank="1" showInputMessage="1" showErrorMessage="1" sqref="B90:E94" xr:uid="{00000000-0002-0000-3B00-000003000000}">
      <formula1>ZAL</formula1>
    </dataValidation>
    <dataValidation type="list" allowBlank="1" showInputMessage="1" showErrorMessage="1" sqref="N54:S68" xr:uid="{00000000-0002-0000-3B00-000004000000}">
      <formula1>KEK_E1</formula1>
    </dataValidation>
    <dataValidation type="list" allowBlank="1" showInputMessage="1" showErrorMessage="1" sqref="N34:S53" xr:uid="{00000000-0002-0000-3B00-000005000000}">
      <formula1>KEU_E1</formula1>
    </dataValidation>
    <dataValidation type="list" allowBlank="1" showInputMessage="1" showErrorMessage="1" sqref="N14:S33" xr:uid="{00000000-0002-0000-3B00-000006000000}">
      <formula1>KEW_E1</formula1>
    </dataValidation>
  </dataValidations>
  <hyperlinks>
    <hyperlink ref="O13" r:id="rId2" xr:uid="{DFA436AC-4015-4C66-B6CC-0029E02D9E92}"/>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Gothic,Pogrubiony"&amp;12&amp;K05-048KARTA KURSU&amp;R&amp;G</oddHeader>
  </headerFooter>
  <rowBreaks count="1" manualBreakCount="1">
    <brk id="68" max="16383" man="1"/>
  </rowBreaks>
  <drawing r:id="rId4"/>
  <legacyDrawingHF r:id="rId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Arkusz4"/>
  <dimension ref="A1:P57"/>
  <sheetViews>
    <sheetView topLeftCell="A28" zoomScale="55" zoomScaleNormal="55" workbookViewId="0">
      <selection activeCell="H35" sqref="H35"/>
    </sheetView>
  </sheetViews>
  <sheetFormatPr defaultColWidth="9.28515625" defaultRowHeight="15" x14ac:dyDescent="0.25"/>
  <cols>
    <col min="1" max="1" width="73.42578125" style="4" customWidth="1"/>
    <col min="2" max="2" width="61.7109375" style="4" customWidth="1"/>
    <col min="3" max="3" width="53.42578125" style="4" customWidth="1"/>
    <col min="4" max="4" width="9.28515625" style="4"/>
    <col min="5" max="5" width="44.7109375" style="4" customWidth="1"/>
    <col min="6" max="6" width="9.28515625" style="4"/>
    <col min="7" max="7" width="35.28515625" style="4" customWidth="1"/>
    <col min="8" max="8" width="9.28515625" style="4"/>
    <col min="9" max="9" width="16.7109375" style="4" customWidth="1"/>
    <col min="10" max="10" width="9.28515625" style="4"/>
    <col min="11" max="11" width="42.28515625" style="12" customWidth="1"/>
    <col min="12" max="12" width="9.28515625" style="4"/>
    <col min="13" max="13" width="35.7109375" style="4" customWidth="1"/>
    <col min="14" max="16384" width="9.28515625" style="4"/>
  </cols>
  <sheetData>
    <row r="1" spans="1:16" ht="33" customHeight="1" thickBot="1" x14ac:dyDescent="0.3">
      <c r="A1" s="23" t="s">
        <v>339</v>
      </c>
      <c r="B1" s="23" t="s">
        <v>340</v>
      </c>
      <c r="C1" s="23" t="s">
        <v>341</v>
      </c>
      <c r="E1" s="23" t="s">
        <v>205</v>
      </c>
      <c r="G1" s="23" t="s">
        <v>207</v>
      </c>
      <c r="I1" s="23" t="s">
        <v>229</v>
      </c>
      <c r="K1" s="23" t="s">
        <v>230</v>
      </c>
      <c r="P1" s="4" t="s">
        <v>344</v>
      </c>
    </row>
    <row r="2" spans="1:16" ht="30" customHeight="1" thickBot="1" x14ac:dyDescent="0.3">
      <c r="A2" s="16" t="s">
        <v>116</v>
      </c>
      <c r="B2" s="16" t="s">
        <v>117</v>
      </c>
      <c r="C2" s="16" t="s">
        <v>118</v>
      </c>
      <c r="E2" s="27" t="s">
        <v>124</v>
      </c>
      <c r="G2" s="11" t="s">
        <v>149</v>
      </c>
      <c r="I2" s="27" t="s">
        <v>100</v>
      </c>
      <c r="K2" s="28" t="s">
        <v>150</v>
      </c>
      <c r="M2" s="11" t="s">
        <v>149</v>
      </c>
    </row>
    <row r="3" spans="1:16" ht="79.5" thickBot="1" x14ac:dyDescent="0.3">
      <c r="A3" s="14" t="s">
        <v>253</v>
      </c>
      <c r="B3" s="13" t="s">
        <v>270</v>
      </c>
      <c r="C3" s="13" t="s">
        <v>283</v>
      </c>
      <c r="E3" s="27" t="s">
        <v>151</v>
      </c>
      <c r="G3" s="11" t="s">
        <v>152</v>
      </c>
      <c r="I3" s="27" t="s">
        <v>153</v>
      </c>
      <c r="K3" s="28" t="s">
        <v>154</v>
      </c>
      <c r="M3" s="11" t="s">
        <v>152</v>
      </c>
    </row>
    <row r="4" spans="1:16" ht="63.75" thickBot="1" x14ac:dyDescent="0.3">
      <c r="A4" s="15" t="s">
        <v>254</v>
      </c>
      <c r="B4" s="13" t="s">
        <v>271</v>
      </c>
      <c r="C4" s="13" t="s">
        <v>284</v>
      </c>
      <c r="E4" s="27" t="s">
        <v>155</v>
      </c>
      <c r="G4" s="11" t="s">
        <v>198</v>
      </c>
      <c r="I4" s="27" t="s">
        <v>156</v>
      </c>
      <c r="K4" s="28" t="s">
        <v>157</v>
      </c>
      <c r="M4" s="11" t="s">
        <v>198</v>
      </c>
    </row>
    <row r="5" spans="1:16" ht="63.75" thickBot="1" x14ac:dyDescent="0.3">
      <c r="A5" s="15" t="s">
        <v>255</v>
      </c>
      <c r="B5" s="13" t="s">
        <v>272</v>
      </c>
      <c r="C5" s="13" t="s">
        <v>285</v>
      </c>
      <c r="E5" s="30" t="s">
        <v>158</v>
      </c>
      <c r="G5" s="11" t="s">
        <v>159</v>
      </c>
      <c r="K5" s="29" t="s">
        <v>160</v>
      </c>
      <c r="M5" s="11" t="s">
        <v>159</v>
      </c>
    </row>
    <row r="6" spans="1:16" ht="48" thickBot="1" x14ac:dyDescent="0.3">
      <c r="A6" s="15" t="s">
        <v>256</v>
      </c>
      <c r="B6" s="13" t="s">
        <v>273</v>
      </c>
      <c r="C6" s="13" t="s">
        <v>286</v>
      </c>
      <c r="E6" s="30" t="s">
        <v>161</v>
      </c>
      <c r="G6" s="11" t="s">
        <v>162</v>
      </c>
      <c r="K6" s="29" t="s">
        <v>163</v>
      </c>
      <c r="M6" s="11" t="s">
        <v>162</v>
      </c>
    </row>
    <row r="7" spans="1:16" ht="63.75" thickBot="1" x14ac:dyDescent="0.3">
      <c r="A7" s="15" t="s">
        <v>257</v>
      </c>
      <c r="B7" s="13" t="s">
        <v>274</v>
      </c>
      <c r="C7" s="13" t="s">
        <v>287</v>
      </c>
      <c r="E7" s="30" t="s">
        <v>164</v>
      </c>
      <c r="G7" s="11" t="s">
        <v>165</v>
      </c>
      <c r="K7" s="29" t="s">
        <v>343</v>
      </c>
      <c r="M7" s="11" t="s">
        <v>165</v>
      </c>
    </row>
    <row r="8" spans="1:16" ht="63.75" thickBot="1" x14ac:dyDescent="0.3">
      <c r="A8" s="13" t="s">
        <v>258</v>
      </c>
      <c r="B8" s="13" t="s">
        <v>275</v>
      </c>
      <c r="C8" s="13" t="s">
        <v>288</v>
      </c>
      <c r="E8" s="30" t="s">
        <v>165</v>
      </c>
      <c r="G8" s="11" t="s">
        <v>197</v>
      </c>
      <c r="K8" s="29" t="s">
        <v>166</v>
      </c>
      <c r="M8" s="11" t="s">
        <v>197</v>
      </c>
    </row>
    <row r="9" spans="1:16" ht="63.75" thickBot="1" x14ac:dyDescent="0.3">
      <c r="A9" s="13" t="s">
        <v>259</v>
      </c>
      <c r="B9" s="13" t="s">
        <v>276</v>
      </c>
      <c r="C9" s="13" t="s">
        <v>289</v>
      </c>
      <c r="E9" s="30" t="s">
        <v>167</v>
      </c>
      <c r="G9" s="11" t="s">
        <v>342</v>
      </c>
      <c r="K9" s="28" t="s">
        <v>168</v>
      </c>
      <c r="M9" s="11" t="s">
        <v>342</v>
      </c>
    </row>
    <row r="10" spans="1:16" ht="63.75" thickBot="1" x14ac:dyDescent="0.3">
      <c r="A10" s="13" t="s">
        <v>260</v>
      </c>
      <c r="B10" s="13" t="s">
        <v>277</v>
      </c>
      <c r="C10" s="13" t="s">
        <v>290</v>
      </c>
      <c r="E10" s="30" t="s">
        <v>169</v>
      </c>
      <c r="G10" s="11" t="s">
        <v>170</v>
      </c>
      <c r="K10" s="28" t="s">
        <v>171</v>
      </c>
      <c r="M10" s="11" t="s">
        <v>170</v>
      </c>
    </row>
    <row r="11" spans="1:16" ht="63.75" thickBot="1" x14ac:dyDescent="0.3">
      <c r="A11" s="13" t="s">
        <v>261</v>
      </c>
      <c r="B11" s="13" t="s">
        <v>278</v>
      </c>
      <c r="E11" s="30" t="s">
        <v>172</v>
      </c>
      <c r="G11" s="11" t="s">
        <v>173</v>
      </c>
      <c r="K11" s="28" t="s">
        <v>174</v>
      </c>
      <c r="M11" s="11" t="s">
        <v>173</v>
      </c>
    </row>
    <row r="12" spans="1:16" ht="63.75" thickBot="1" x14ac:dyDescent="0.3">
      <c r="A12" s="13" t="s">
        <v>262</v>
      </c>
      <c r="B12" s="13" t="s">
        <v>279</v>
      </c>
      <c r="E12" s="30" t="s">
        <v>175</v>
      </c>
      <c r="G12" s="11" t="s">
        <v>176</v>
      </c>
      <c r="K12" s="28" t="s">
        <v>177</v>
      </c>
      <c r="M12" s="11" t="s">
        <v>176</v>
      </c>
    </row>
    <row r="13" spans="1:16" ht="48" thickBot="1" x14ac:dyDescent="0.3">
      <c r="A13" s="13" t="s">
        <v>263</v>
      </c>
      <c r="B13" s="13" t="s">
        <v>280</v>
      </c>
      <c r="E13" s="30" t="s">
        <v>178</v>
      </c>
      <c r="G13" s="11" t="s">
        <v>179</v>
      </c>
      <c r="K13" s="12" t="s">
        <v>345</v>
      </c>
      <c r="M13" s="11" t="s">
        <v>179</v>
      </c>
    </row>
    <row r="14" spans="1:16" ht="63.75" thickBot="1" x14ac:dyDescent="0.3">
      <c r="A14" s="13" t="s">
        <v>264</v>
      </c>
      <c r="B14" s="13" t="s">
        <v>281</v>
      </c>
      <c r="E14" s="30" t="s">
        <v>177</v>
      </c>
    </row>
    <row r="15" spans="1:16" ht="79.5" thickBot="1" x14ac:dyDescent="0.3">
      <c r="A15" s="13" t="s">
        <v>265</v>
      </c>
      <c r="B15" s="13" t="s">
        <v>282</v>
      </c>
      <c r="E15" s="30" t="s">
        <v>180</v>
      </c>
      <c r="G15" s="17"/>
      <c r="H15" s="17"/>
      <c r="I15" s="17"/>
      <c r="J15" s="17"/>
      <c r="K15" s="18"/>
      <c r="L15" s="17"/>
      <c r="M15" s="17"/>
    </row>
    <row r="16" spans="1:16" ht="48" thickBot="1" x14ac:dyDescent="0.3">
      <c r="A16" s="13" t="s">
        <v>266</v>
      </c>
      <c r="E16" s="30" t="s">
        <v>181</v>
      </c>
    </row>
    <row r="17" spans="1:5" ht="16.5" thickBot="1" x14ac:dyDescent="0.3">
      <c r="A17" s="13" t="s">
        <v>267</v>
      </c>
      <c r="E17" s="30" t="s">
        <v>182</v>
      </c>
    </row>
    <row r="18" spans="1:5" ht="63.75" thickBot="1" x14ac:dyDescent="0.3">
      <c r="A18" s="13" t="s">
        <v>268</v>
      </c>
      <c r="E18" s="30" t="s">
        <v>183</v>
      </c>
    </row>
    <row r="19" spans="1:5" ht="48" thickBot="1" x14ac:dyDescent="0.3">
      <c r="A19" s="13" t="s">
        <v>269</v>
      </c>
      <c r="E19" s="30" t="s">
        <v>184</v>
      </c>
    </row>
    <row r="20" spans="1:5" x14ac:dyDescent="0.25">
      <c r="E20" s="30" t="s">
        <v>185</v>
      </c>
    </row>
    <row r="22" spans="1:5" ht="33" customHeight="1" thickBot="1" x14ac:dyDescent="0.3">
      <c r="A22" s="23" t="s">
        <v>336</v>
      </c>
      <c r="B22" s="23" t="s">
        <v>338</v>
      </c>
      <c r="C22" s="23" t="s">
        <v>337</v>
      </c>
    </row>
    <row r="23" spans="1:5" ht="30" customHeight="1" thickBot="1" x14ac:dyDescent="0.3">
      <c r="A23" s="16" t="s">
        <v>116</v>
      </c>
      <c r="B23" s="16" t="s">
        <v>117</v>
      </c>
      <c r="C23" s="16" t="s">
        <v>118</v>
      </c>
    </row>
    <row r="24" spans="1:5" ht="79.5" thickBot="1" x14ac:dyDescent="0.3">
      <c r="A24" s="14" t="s">
        <v>208</v>
      </c>
      <c r="B24" s="13" t="s">
        <v>224</v>
      </c>
      <c r="C24" s="13" t="s">
        <v>243</v>
      </c>
    </row>
    <row r="25" spans="1:5" ht="63.75" thickBot="1" x14ac:dyDescent="0.3">
      <c r="A25" s="15" t="s">
        <v>209</v>
      </c>
      <c r="B25" s="13" t="s">
        <v>225</v>
      </c>
      <c r="C25" s="13" t="s">
        <v>244</v>
      </c>
    </row>
    <row r="26" spans="1:5" ht="95.25" thickBot="1" x14ac:dyDescent="0.3">
      <c r="A26" s="15" t="s">
        <v>210</v>
      </c>
      <c r="B26" s="13" t="s">
        <v>226</v>
      </c>
      <c r="C26" s="13" t="s">
        <v>245</v>
      </c>
    </row>
    <row r="27" spans="1:5" ht="79.5" thickBot="1" x14ac:dyDescent="0.3">
      <c r="A27" s="15" t="s">
        <v>211</v>
      </c>
      <c r="B27" s="13" t="s">
        <v>227</v>
      </c>
      <c r="C27" s="13" t="s">
        <v>246</v>
      </c>
    </row>
    <row r="28" spans="1:5" ht="79.5" thickBot="1" x14ac:dyDescent="0.3">
      <c r="A28" s="15" t="s">
        <v>212</v>
      </c>
      <c r="B28" s="13" t="s">
        <v>228</v>
      </c>
      <c r="C28" s="13" t="s">
        <v>247</v>
      </c>
    </row>
    <row r="29" spans="1:5" ht="95.25" thickBot="1" x14ac:dyDescent="0.3">
      <c r="A29" s="13" t="s">
        <v>213</v>
      </c>
      <c r="B29" s="13" t="s">
        <v>231</v>
      </c>
      <c r="C29" s="13" t="s">
        <v>248</v>
      </c>
    </row>
    <row r="30" spans="1:5" ht="79.5" thickBot="1" x14ac:dyDescent="0.3">
      <c r="A30" s="13" t="s">
        <v>214</v>
      </c>
      <c r="B30" s="13" t="s">
        <v>232</v>
      </c>
      <c r="C30" s="13" t="s">
        <v>249</v>
      </c>
    </row>
    <row r="31" spans="1:5" ht="79.5" thickBot="1" x14ac:dyDescent="0.3">
      <c r="A31" s="13" t="s">
        <v>215</v>
      </c>
      <c r="B31" s="13" t="s">
        <v>233</v>
      </c>
      <c r="C31" s="13" t="s">
        <v>250</v>
      </c>
    </row>
    <row r="32" spans="1:5" ht="79.5" thickBot="1" x14ac:dyDescent="0.3">
      <c r="A32" s="13" t="s">
        <v>216</v>
      </c>
      <c r="B32" s="13" t="s">
        <v>234</v>
      </c>
      <c r="C32" s="13" t="s">
        <v>251</v>
      </c>
    </row>
    <row r="33" spans="1:3" ht="79.5" thickBot="1" x14ac:dyDescent="0.3">
      <c r="A33" s="13" t="s">
        <v>217</v>
      </c>
      <c r="B33" s="13" t="s">
        <v>235</v>
      </c>
      <c r="C33" s="13" t="s">
        <v>252</v>
      </c>
    </row>
    <row r="34" spans="1:3" ht="63.75" thickBot="1" x14ac:dyDescent="0.3">
      <c r="A34" s="13" t="s">
        <v>218</v>
      </c>
      <c r="B34" s="13" t="s">
        <v>236</v>
      </c>
    </row>
    <row r="35" spans="1:3" ht="79.5" thickBot="1" x14ac:dyDescent="0.3">
      <c r="A35" s="13" t="s">
        <v>219</v>
      </c>
      <c r="B35" s="13" t="s">
        <v>237</v>
      </c>
    </row>
    <row r="36" spans="1:3" ht="63.75" thickBot="1" x14ac:dyDescent="0.3">
      <c r="A36" s="13" t="s">
        <v>220</v>
      </c>
      <c r="B36" s="13" t="s">
        <v>238</v>
      </c>
    </row>
    <row r="37" spans="1:3" ht="63.75" thickBot="1" x14ac:dyDescent="0.3">
      <c r="A37" s="13" t="s">
        <v>221</v>
      </c>
      <c r="B37" s="13" t="s">
        <v>239</v>
      </c>
    </row>
    <row r="38" spans="1:3" ht="79.5" thickBot="1" x14ac:dyDescent="0.3">
      <c r="A38" s="13" t="s">
        <v>222</v>
      </c>
      <c r="B38" s="13" t="s">
        <v>240</v>
      </c>
    </row>
    <row r="39" spans="1:3" ht="79.5" thickBot="1" x14ac:dyDescent="0.3">
      <c r="A39" s="13" t="s">
        <v>223</v>
      </c>
      <c r="B39" s="13" t="s">
        <v>241</v>
      </c>
    </row>
    <row r="40" spans="1:3" ht="48" thickBot="1" x14ac:dyDescent="0.3">
      <c r="B40" s="13" t="s">
        <v>242</v>
      </c>
    </row>
    <row r="42" spans="1:3" ht="33" customHeight="1" thickBot="1" x14ac:dyDescent="0.3">
      <c r="A42" s="23" t="s">
        <v>333</v>
      </c>
      <c r="B42" s="23" t="s">
        <v>334</v>
      </c>
      <c r="C42" s="23" t="s">
        <v>335</v>
      </c>
    </row>
    <row r="43" spans="1:3" ht="30" customHeight="1" thickBot="1" x14ac:dyDescent="0.3">
      <c r="A43" s="16" t="s">
        <v>116</v>
      </c>
      <c r="B43" s="16" t="s">
        <v>117</v>
      </c>
      <c r="C43" s="16" t="s">
        <v>118</v>
      </c>
    </row>
    <row r="44" spans="1:3" ht="79.5" thickBot="1" x14ac:dyDescent="0.3">
      <c r="A44" s="14" t="s">
        <v>295</v>
      </c>
      <c r="B44" s="13" t="s">
        <v>308</v>
      </c>
      <c r="C44" s="13" t="s">
        <v>322</v>
      </c>
    </row>
    <row r="45" spans="1:3" ht="79.5" thickBot="1" x14ac:dyDescent="0.3">
      <c r="A45" s="14" t="s">
        <v>296</v>
      </c>
      <c r="B45" s="13" t="s">
        <v>309</v>
      </c>
      <c r="C45" s="13" t="s">
        <v>323</v>
      </c>
    </row>
    <row r="46" spans="1:3" ht="95.25" thickBot="1" x14ac:dyDescent="0.3">
      <c r="A46" s="14" t="s">
        <v>297</v>
      </c>
      <c r="B46" s="13" t="s">
        <v>310</v>
      </c>
      <c r="C46" s="13" t="s">
        <v>324</v>
      </c>
    </row>
    <row r="47" spans="1:3" ht="79.5" thickBot="1" x14ac:dyDescent="0.3">
      <c r="A47" s="14" t="s">
        <v>298</v>
      </c>
      <c r="B47" s="13" t="s">
        <v>311</v>
      </c>
      <c r="C47" s="13" t="s">
        <v>325</v>
      </c>
    </row>
    <row r="48" spans="1:3" ht="79.5" thickBot="1" x14ac:dyDescent="0.3">
      <c r="A48" s="14" t="s">
        <v>299</v>
      </c>
      <c r="B48" s="13" t="s">
        <v>312</v>
      </c>
      <c r="C48" s="13" t="s">
        <v>326</v>
      </c>
    </row>
    <row r="49" spans="1:3" ht="60.75" thickBot="1" x14ac:dyDescent="0.3">
      <c r="A49" s="14" t="s">
        <v>300</v>
      </c>
      <c r="B49" s="13" t="s">
        <v>313</v>
      </c>
      <c r="C49" s="13" t="s">
        <v>327</v>
      </c>
    </row>
    <row r="50" spans="1:3" ht="63.75" thickBot="1" x14ac:dyDescent="0.3">
      <c r="A50" s="14" t="s">
        <v>301</v>
      </c>
      <c r="B50" s="13" t="s">
        <v>314</v>
      </c>
      <c r="C50" s="13" t="s">
        <v>328</v>
      </c>
    </row>
    <row r="51" spans="1:3" ht="63.75" thickBot="1" x14ac:dyDescent="0.3">
      <c r="A51" s="14" t="s">
        <v>302</v>
      </c>
      <c r="B51" s="13" t="s">
        <v>315</v>
      </c>
      <c r="C51" s="13" t="s">
        <v>329</v>
      </c>
    </row>
    <row r="52" spans="1:3" ht="63.75" thickBot="1" x14ac:dyDescent="0.3">
      <c r="A52" s="14" t="s">
        <v>303</v>
      </c>
      <c r="B52" s="13" t="s">
        <v>316</v>
      </c>
      <c r="C52" s="13" t="s">
        <v>330</v>
      </c>
    </row>
    <row r="53" spans="1:3" ht="79.5" thickBot="1" x14ac:dyDescent="0.3">
      <c r="A53" s="14" t="s">
        <v>304</v>
      </c>
      <c r="B53" s="13" t="s">
        <v>317</v>
      </c>
      <c r="C53" s="13" t="s">
        <v>331</v>
      </c>
    </row>
    <row r="54" spans="1:3" ht="63.75" thickBot="1" x14ac:dyDescent="0.3">
      <c r="A54" s="14" t="s">
        <v>305</v>
      </c>
      <c r="B54" s="13" t="s">
        <v>318</v>
      </c>
      <c r="C54" s="13" t="s">
        <v>332</v>
      </c>
    </row>
    <row r="55" spans="1:3" ht="63.75" thickBot="1" x14ac:dyDescent="0.3">
      <c r="A55" s="14" t="s">
        <v>306</v>
      </c>
      <c r="B55" s="13" t="s">
        <v>319</v>
      </c>
    </row>
    <row r="56" spans="1:3" ht="63.75" thickBot="1" x14ac:dyDescent="0.3">
      <c r="A56" s="14" t="s">
        <v>307</v>
      </c>
      <c r="B56" s="13" t="s">
        <v>320</v>
      </c>
    </row>
    <row r="57" spans="1:3" ht="48" thickBot="1" x14ac:dyDescent="0.3">
      <c r="B57" s="13" t="s">
        <v>321</v>
      </c>
    </row>
  </sheetData>
  <sheetProtection algorithmName="SHA-512" hashValue="jJxmlu2Q3vwgpb894mBE9Cm0ySP2tOsRTidR6pXPd489VAWD6jI0UVI4qz2zVtcAcA0qg52kXK0frzgnimtt+w==" saltValue="gkGmcnPco8lVkvrzxy8bxw==" spinCount="100000" sheet="1" objects="1" scenarios="1" selectLockedCells="1" selectUnlockedCells="1"/>
  <customSheetViews>
    <customSheetView guid="{2B25EEF0-7897-445A-813D-5229DF00C686}" scale="55" topLeftCell="A28">
      <selection activeCell="H35" sqref="H35"/>
      <pageMargins left="0.7" right="0.7" top="0.75" bottom="0.75" header="0.3" footer="0.3"/>
      <pageSetup paperSize="9" orientation="portrait" r:id="rId1"/>
    </customSheetView>
  </customSheetViews>
  <dataValidations count="2">
    <dataValidation type="list" allowBlank="1" showInputMessage="1" showErrorMessage="1" sqref="D12" xr:uid="{00000000-0002-0000-3C00-000000000000}">
      <formula1>$A$3:$A$13</formula1>
    </dataValidation>
    <dataValidation type="list" allowBlank="1" showInputMessage="1" showErrorMessage="1" sqref="D6" xr:uid="{00000000-0002-0000-3C00-000001000000}">
      <formula1>$A$5:$A$13</formula1>
    </dataValidation>
  </dataValidation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8">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E1_LST!B10</f>
        <v>Moduł E1/1</v>
      </c>
      <c r="B3" s="374"/>
      <c r="C3" s="374"/>
      <c r="D3" s="378" t="str">
        <f>E1_LST!C10</f>
        <v>Biznes w działaniu</v>
      </c>
      <c r="E3" s="379"/>
      <c r="F3" s="379"/>
      <c r="G3" s="379"/>
      <c r="H3" s="379"/>
      <c r="I3" s="380"/>
      <c r="J3" s="2"/>
      <c r="K3" s="2"/>
      <c r="L3" s="3"/>
      <c r="M3" s="3"/>
      <c r="N3" s="3"/>
      <c r="O3" s="3"/>
      <c r="P3" s="3"/>
      <c r="Q3" s="3"/>
      <c r="R3" s="3"/>
    </row>
    <row r="4" spans="1:19" ht="18.75" thickBot="1" x14ac:dyDescent="0.3">
      <c r="A4" s="440" t="s">
        <v>110</v>
      </c>
      <c r="B4" s="440"/>
      <c r="C4" s="440"/>
      <c r="D4" s="375" t="str">
        <f>E1_LST!B15</f>
        <v>Kurs 1.5.</v>
      </c>
      <c r="E4" s="376"/>
      <c r="F4" s="376"/>
      <c r="G4" s="376"/>
      <c r="H4" s="376"/>
      <c r="I4" s="377"/>
      <c r="J4" s="2"/>
      <c r="K4" s="2"/>
      <c r="L4" s="3"/>
      <c r="M4" s="3"/>
      <c r="N4" s="3"/>
      <c r="O4" s="3"/>
      <c r="P4" s="3"/>
      <c r="Q4" s="3"/>
      <c r="R4" s="3"/>
    </row>
    <row r="5" spans="1:19" ht="23.25" thickBot="1" x14ac:dyDescent="0.3">
      <c r="A5" s="441" t="s">
        <v>111</v>
      </c>
      <c r="B5" s="441"/>
      <c r="C5" s="441"/>
      <c r="D5" s="442" t="str">
        <f>E1_LST!C15</f>
        <v>Prawo w biznesie</v>
      </c>
      <c r="E5" s="442"/>
      <c r="F5" s="442"/>
      <c r="G5" s="442"/>
      <c r="H5" s="442"/>
      <c r="I5" s="442"/>
      <c r="J5" s="442"/>
      <c r="K5" s="442"/>
      <c r="L5" s="443" t="s">
        <v>94</v>
      </c>
      <c r="M5" s="443"/>
      <c r="N5" s="43">
        <f>E1_LST!D15</f>
        <v>4</v>
      </c>
      <c r="O5" s="443" t="s">
        <v>95</v>
      </c>
      <c r="P5" s="443"/>
      <c r="Q5" s="444" t="str">
        <f>E1_LST!F10</f>
        <v>prof. A. Zelek</v>
      </c>
      <c r="R5" s="444"/>
      <c r="S5" s="444"/>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(1)'!G6</f>
        <v>I</v>
      </c>
      <c r="H7" s="182" t="s">
        <v>99</v>
      </c>
      <c r="I7" s="39">
        <f>'M (1)'!I6</f>
        <v>1</v>
      </c>
      <c r="J7" s="280" t="s">
        <v>384</v>
      </c>
      <c r="K7" s="281"/>
      <c r="L7" s="382" t="s">
        <v>100</v>
      </c>
      <c r="M7" s="383"/>
      <c r="N7" s="6" t="s">
        <v>101</v>
      </c>
      <c r="O7" s="452" t="s">
        <v>102</v>
      </c>
      <c r="P7" s="452"/>
      <c r="Q7" s="453" t="s">
        <v>103</v>
      </c>
      <c r="R7" s="453"/>
      <c r="S7" s="44">
        <f>E1_LST!G15</f>
        <v>14</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893</v>
      </c>
      <c r="C14" s="388"/>
      <c r="D14" s="388"/>
      <c r="E14" s="388"/>
      <c r="F14" s="388"/>
      <c r="G14" s="388"/>
      <c r="H14" s="388"/>
      <c r="I14" s="388"/>
      <c r="J14" s="388"/>
      <c r="K14" s="388"/>
      <c r="L14" s="388"/>
      <c r="M14" s="389"/>
      <c r="N14" s="355" t="s">
        <v>296</v>
      </c>
      <c r="O14" s="356"/>
      <c r="P14" s="356"/>
      <c r="Q14" s="356"/>
      <c r="R14" s="356"/>
      <c r="S14" s="357"/>
    </row>
    <row r="15" spans="1:19" ht="15" customHeight="1" x14ac:dyDescent="0.25">
      <c r="A15" s="339"/>
      <c r="B15" s="318"/>
      <c r="C15" s="463"/>
      <c r="D15" s="463"/>
      <c r="E15" s="463"/>
      <c r="F15" s="463"/>
      <c r="G15" s="463"/>
      <c r="H15" s="463"/>
      <c r="I15" s="463"/>
      <c r="J15" s="463"/>
      <c r="K15" s="463"/>
      <c r="L15" s="463"/>
      <c r="M15" s="320"/>
      <c r="N15" s="352" t="s">
        <v>304</v>
      </c>
      <c r="O15" s="353"/>
      <c r="P15" s="353"/>
      <c r="Q15" s="353"/>
      <c r="R15" s="353"/>
      <c r="S15" s="354"/>
    </row>
    <row r="16" spans="1:19" ht="15" customHeight="1" x14ac:dyDescent="0.25">
      <c r="A16" s="339"/>
      <c r="B16" s="318"/>
      <c r="C16" s="463"/>
      <c r="D16" s="463"/>
      <c r="E16" s="463"/>
      <c r="F16" s="463"/>
      <c r="G16" s="463"/>
      <c r="H16" s="463"/>
      <c r="I16" s="463"/>
      <c r="J16" s="463"/>
      <c r="K16" s="463"/>
      <c r="L16" s="463"/>
      <c r="M16" s="320"/>
      <c r="N16" s="352"/>
      <c r="O16" s="353"/>
      <c r="P16" s="353"/>
      <c r="Q16" s="353"/>
      <c r="R16" s="353"/>
      <c r="S16" s="354"/>
    </row>
    <row r="17" spans="1:19" ht="15" customHeight="1" x14ac:dyDescent="0.25">
      <c r="A17" s="339"/>
      <c r="B17" s="318"/>
      <c r="C17" s="463"/>
      <c r="D17" s="463"/>
      <c r="E17" s="463"/>
      <c r="F17" s="463"/>
      <c r="G17" s="463"/>
      <c r="H17" s="463"/>
      <c r="I17" s="463"/>
      <c r="J17" s="463"/>
      <c r="K17" s="463"/>
      <c r="L17" s="463"/>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900</v>
      </c>
      <c r="C19" s="316"/>
      <c r="D19" s="316"/>
      <c r="E19" s="316"/>
      <c r="F19" s="316"/>
      <c r="G19" s="316"/>
      <c r="H19" s="316"/>
      <c r="I19" s="316"/>
      <c r="J19" s="316"/>
      <c r="K19" s="316"/>
      <c r="L19" s="316"/>
      <c r="M19" s="317"/>
      <c r="N19" s="349" t="s">
        <v>296</v>
      </c>
      <c r="O19" s="350"/>
      <c r="P19" s="350"/>
      <c r="Q19" s="350"/>
      <c r="R19" s="350"/>
      <c r="S19" s="351"/>
    </row>
    <row r="20" spans="1:19" ht="15" customHeight="1" x14ac:dyDescent="0.25">
      <c r="A20" s="339"/>
      <c r="B20" s="318"/>
      <c r="C20" s="463"/>
      <c r="D20" s="463"/>
      <c r="E20" s="463"/>
      <c r="F20" s="463"/>
      <c r="G20" s="463"/>
      <c r="H20" s="463"/>
      <c r="I20" s="463"/>
      <c r="J20" s="463"/>
      <c r="K20" s="463"/>
      <c r="L20" s="463"/>
      <c r="M20" s="320"/>
      <c r="N20" s="352" t="s">
        <v>304</v>
      </c>
      <c r="O20" s="353"/>
      <c r="P20" s="353"/>
      <c r="Q20" s="353"/>
      <c r="R20" s="353"/>
      <c r="S20" s="354"/>
    </row>
    <row r="21" spans="1:19" ht="15" customHeight="1" x14ac:dyDescent="0.25">
      <c r="A21" s="339"/>
      <c r="B21" s="318"/>
      <c r="C21" s="463"/>
      <c r="D21" s="463"/>
      <c r="E21" s="463"/>
      <c r="F21" s="463"/>
      <c r="G21" s="463"/>
      <c r="H21" s="463"/>
      <c r="I21" s="463"/>
      <c r="J21" s="463"/>
      <c r="K21" s="463"/>
      <c r="L21" s="463"/>
      <c r="M21" s="320"/>
      <c r="N21" s="352"/>
      <c r="O21" s="353"/>
      <c r="P21" s="353"/>
      <c r="Q21" s="353"/>
      <c r="R21" s="353"/>
      <c r="S21" s="354"/>
    </row>
    <row r="22" spans="1:19" ht="15" customHeight="1" x14ac:dyDescent="0.25">
      <c r="A22" s="339"/>
      <c r="B22" s="318"/>
      <c r="C22" s="463"/>
      <c r="D22" s="463"/>
      <c r="E22" s="463"/>
      <c r="F22" s="463"/>
      <c r="G22" s="463"/>
      <c r="H22" s="463"/>
      <c r="I22" s="463"/>
      <c r="J22" s="463"/>
      <c r="K22" s="463"/>
      <c r="L22" s="463"/>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894</v>
      </c>
      <c r="C24" s="316"/>
      <c r="D24" s="316"/>
      <c r="E24" s="316"/>
      <c r="F24" s="316"/>
      <c r="G24" s="316"/>
      <c r="H24" s="316"/>
      <c r="I24" s="316"/>
      <c r="J24" s="316"/>
      <c r="K24" s="316"/>
      <c r="L24" s="316"/>
      <c r="M24" s="317"/>
      <c r="N24" s="349" t="s">
        <v>296</v>
      </c>
      <c r="O24" s="350"/>
      <c r="P24" s="350"/>
      <c r="Q24" s="350"/>
      <c r="R24" s="350"/>
      <c r="S24" s="351"/>
    </row>
    <row r="25" spans="1:19" ht="15" customHeight="1" x14ac:dyDescent="0.25">
      <c r="A25" s="339"/>
      <c r="B25" s="318"/>
      <c r="C25" s="463"/>
      <c r="D25" s="463"/>
      <c r="E25" s="463"/>
      <c r="F25" s="463"/>
      <c r="G25" s="463"/>
      <c r="H25" s="463"/>
      <c r="I25" s="463"/>
      <c r="J25" s="463"/>
      <c r="K25" s="463"/>
      <c r="L25" s="463"/>
      <c r="M25" s="320"/>
      <c r="N25" s="352" t="s">
        <v>304</v>
      </c>
      <c r="O25" s="353"/>
      <c r="P25" s="353"/>
      <c r="Q25" s="353"/>
      <c r="R25" s="353"/>
      <c r="S25" s="354"/>
    </row>
    <row r="26" spans="1:19" ht="15" customHeight="1" x14ac:dyDescent="0.25">
      <c r="A26" s="339"/>
      <c r="B26" s="318"/>
      <c r="C26" s="463"/>
      <c r="D26" s="463"/>
      <c r="E26" s="463"/>
      <c r="F26" s="463"/>
      <c r="G26" s="463"/>
      <c r="H26" s="463"/>
      <c r="I26" s="463"/>
      <c r="J26" s="463"/>
      <c r="K26" s="463"/>
      <c r="L26" s="463"/>
      <c r="M26" s="320"/>
      <c r="N26" s="352"/>
      <c r="O26" s="353"/>
      <c r="P26" s="353"/>
      <c r="Q26" s="353"/>
      <c r="R26" s="353"/>
      <c r="S26" s="354"/>
    </row>
    <row r="27" spans="1:19" ht="15" customHeight="1" x14ac:dyDescent="0.25">
      <c r="A27" s="339"/>
      <c r="B27" s="318"/>
      <c r="C27" s="463"/>
      <c r="D27" s="463"/>
      <c r="E27" s="463"/>
      <c r="F27" s="463"/>
      <c r="G27" s="463"/>
      <c r="H27" s="463"/>
      <c r="I27" s="463"/>
      <c r="J27" s="463"/>
      <c r="K27" s="463"/>
      <c r="L27" s="463"/>
      <c r="M27" s="320"/>
      <c r="N27" s="352"/>
      <c r="O27" s="353"/>
      <c r="P27" s="353"/>
      <c r="Q27" s="353"/>
      <c r="R27" s="353"/>
      <c r="S27" s="354"/>
    </row>
    <row r="28" spans="1:19" ht="15"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customHeight="1" x14ac:dyDescent="0.25">
      <c r="A29" s="339"/>
      <c r="B29" s="315" t="s">
        <v>895</v>
      </c>
      <c r="C29" s="316"/>
      <c r="D29" s="316"/>
      <c r="E29" s="316"/>
      <c r="F29" s="316"/>
      <c r="G29" s="316"/>
      <c r="H29" s="316"/>
      <c r="I29" s="316"/>
      <c r="J29" s="316"/>
      <c r="K29" s="316"/>
      <c r="L29" s="316"/>
      <c r="M29" s="317"/>
      <c r="N29" s="349" t="s">
        <v>296</v>
      </c>
      <c r="O29" s="350"/>
      <c r="P29" s="350"/>
      <c r="Q29" s="350"/>
      <c r="R29" s="350"/>
      <c r="S29" s="351"/>
    </row>
    <row r="30" spans="1:19" ht="15" customHeight="1" x14ac:dyDescent="0.25">
      <c r="A30" s="339"/>
      <c r="B30" s="318"/>
      <c r="C30" s="463"/>
      <c r="D30" s="463"/>
      <c r="E30" s="463"/>
      <c r="F30" s="463"/>
      <c r="G30" s="463"/>
      <c r="H30" s="463"/>
      <c r="I30" s="463"/>
      <c r="J30" s="463"/>
      <c r="K30" s="463"/>
      <c r="L30" s="463"/>
      <c r="M30" s="320"/>
      <c r="N30" s="352" t="s">
        <v>304</v>
      </c>
      <c r="O30" s="353"/>
      <c r="P30" s="353"/>
      <c r="Q30" s="353"/>
      <c r="R30" s="353"/>
      <c r="S30" s="354"/>
    </row>
    <row r="31" spans="1:19" ht="15" customHeight="1" x14ac:dyDescent="0.25">
      <c r="A31" s="339"/>
      <c r="B31" s="318"/>
      <c r="C31" s="463"/>
      <c r="D31" s="463"/>
      <c r="E31" s="463"/>
      <c r="F31" s="463"/>
      <c r="G31" s="463"/>
      <c r="H31" s="463"/>
      <c r="I31" s="463"/>
      <c r="J31" s="463"/>
      <c r="K31" s="463"/>
      <c r="L31" s="463"/>
      <c r="M31" s="320"/>
      <c r="N31" s="352"/>
      <c r="O31" s="353"/>
      <c r="P31" s="353"/>
      <c r="Q31" s="353"/>
      <c r="R31" s="353"/>
      <c r="S31" s="354"/>
    </row>
    <row r="32" spans="1:19" ht="15" customHeight="1" x14ac:dyDescent="0.25">
      <c r="A32" s="339"/>
      <c r="B32" s="318"/>
      <c r="C32" s="463"/>
      <c r="D32" s="463"/>
      <c r="E32" s="463"/>
      <c r="F32" s="463"/>
      <c r="G32" s="463"/>
      <c r="H32" s="463"/>
      <c r="I32" s="463"/>
      <c r="J32" s="463"/>
      <c r="K32" s="463"/>
      <c r="L32" s="463"/>
      <c r="M32" s="320"/>
      <c r="N32" s="352"/>
      <c r="O32" s="353"/>
      <c r="P32" s="353"/>
      <c r="Q32" s="353"/>
      <c r="R32" s="353"/>
      <c r="S32" s="354"/>
    </row>
    <row r="33" spans="1:19" ht="15"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896</v>
      </c>
      <c r="C34" s="388"/>
      <c r="D34" s="388"/>
      <c r="E34" s="388"/>
      <c r="F34" s="388"/>
      <c r="G34" s="388"/>
      <c r="H34" s="388"/>
      <c r="I34" s="388"/>
      <c r="J34" s="388"/>
      <c r="K34" s="388"/>
      <c r="L34" s="388"/>
      <c r="M34" s="389"/>
      <c r="N34" s="355" t="s">
        <v>314</v>
      </c>
      <c r="O34" s="356"/>
      <c r="P34" s="356"/>
      <c r="Q34" s="356"/>
      <c r="R34" s="356"/>
      <c r="S34" s="357"/>
    </row>
    <row r="35" spans="1:19" ht="15" customHeight="1" x14ac:dyDescent="0.25">
      <c r="A35" s="448"/>
      <c r="B35" s="318"/>
      <c r="C35" s="463"/>
      <c r="D35" s="463"/>
      <c r="E35" s="463"/>
      <c r="F35" s="463"/>
      <c r="G35" s="463"/>
      <c r="H35" s="463"/>
      <c r="I35" s="463"/>
      <c r="J35" s="463"/>
      <c r="K35" s="463"/>
      <c r="L35" s="463"/>
      <c r="M35" s="320"/>
      <c r="N35" s="352" t="s">
        <v>319</v>
      </c>
      <c r="O35" s="353"/>
      <c r="P35" s="353"/>
      <c r="Q35" s="353"/>
      <c r="R35" s="353"/>
      <c r="S35" s="354"/>
    </row>
    <row r="36" spans="1:19" ht="15" customHeight="1" x14ac:dyDescent="0.25">
      <c r="A36" s="448"/>
      <c r="B36" s="318"/>
      <c r="C36" s="463"/>
      <c r="D36" s="463"/>
      <c r="E36" s="463"/>
      <c r="F36" s="463"/>
      <c r="G36" s="463"/>
      <c r="H36" s="463"/>
      <c r="I36" s="463"/>
      <c r="J36" s="463"/>
      <c r="K36" s="463"/>
      <c r="L36" s="463"/>
      <c r="M36" s="320"/>
      <c r="N36" s="352"/>
      <c r="O36" s="353"/>
      <c r="P36" s="353"/>
      <c r="Q36" s="353"/>
      <c r="R36" s="353"/>
      <c r="S36" s="354"/>
    </row>
    <row r="37" spans="1:19" ht="15" customHeight="1" x14ac:dyDescent="0.25">
      <c r="A37" s="448"/>
      <c r="B37" s="318"/>
      <c r="C37" s="463"/>
      <c r="D37" s="463"/>
      <c r="E37" s="463"/>
      <c r="F37" s="463"/>
      <c r="G37" s="463"/>
      <c r="H37" s="463"/>
      <c r="I37" s="463"/>
      <c r="J37" s="463"/>
      <c r="K37" s="463"/>
      <c r="L37" s="463"/>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464"/>
      <c r="O38" s="465"/>
      <c r="P38" s="465"/>
      <c r="Q38" s="465"/>
      <c r="R38" s="465"/>
      <c r="S38" s="466"/>
    </row>
    <row r="39" spans="1:19" ht="15" customHeight="1" x14ac:dyDescent="0.25">
      <c r="A39" s="448"/>
      <c r="B39" s="315" t="s">
        <v>897</v>
      </c>
      <c r="C39" s="316"/>
      <c r="D39" s="316"/>
      <c r="E39" s="316"/>
      <c r="F39" s="316"/>
      <c r="G39" s="316"/>
      <c r="H39" s="316"/>
      <c r="I39" s="316"/>
      <c r="J39" s="316"/>
      <c r="K39" s="316"/>
      <c r="L39" s="316"/>
      <c r="M39" s="317"/>
      <c r="N39" s="349" t="s">
        <v>314</v>
      </c>
      <c r="O39" s="350"/>
      <c r="P39" s="350"/>
      <c r="Q39" s="350"/>
      <c r="R39" s="350"/>
      <c r="S39" s="351"/>
    </row>
    <row r="40" spans="1:19" ht="15" customHeight="1" x14ac:dyDescent="0.25">
      <c r="A40" s="448"/>
      <c r="B40" s="318"/>
      <c r="C40" s="463"/>
      <c r="D40" s="463"/>
      <c r="E40" s="463"/>
      <c r="F40" s="463"/>
      <c r="G40" s="463"/>
      <c r="H40" s="463"/>
      <c r="I40" s="463"/>
      <c r="J40" s="463"/>
      <c r="K40" s="463"/>
      <c r="L40" s="463"/>
      <c r="M40" s="320"/>
      <c r="N40" s="352" t="s">
        <v>319</v>
      </c>
      <c r="O40" s="353"/>
      <c r="P40" s="353"/>
      <c r="Q40" s="353"/>
      <c r="R40" s="353"/>
      <c r="S40" s="354"/>
    </row>
    <row r="41" spans="1:19" ht="15" customHeight="1" x14ac:dyDescent="0.25">
      <c r="A41" s="448"/>
      <c r="B41" s="318"/>
      <c r="C41" s="463"/>
      <c r="D41" s="463"/>
      <c r="E41" s="463"/>
      <c r="F41" s="463"/>
      <c r="G41" s="463"/>
      <c r="H41" s="463"/>
      <c r="I41" s="463"/>
      <c r="J41" s="463"/>
      <c r="K41" s="463"/>
      <c r="L41" s="463"/>
      <c r="M41" s="320"/>
      <c r="N41" s="352"/>
      <c r="O41" s="353"/>
      <c r="P41" s="353"/>
      <c r="Q41" s="353"/>
      <c r="R41" s="353"/>
      <c r="S41" s="354"/>
    </row>
    <row r="42" spans="1:19" ht="15" customHeight="1" x14ac:dyDescent="0.25">
      <c r="A42" s="448"/>
      <c r="B42" s="318"/>
      <c r="C42" s="463"/>
      <c r="D42" s="463"/>
      <c r="E42" s="463"/>
      <c r="F42" s="463"/>
      <c r="G42" s="463"/>
      <c r="H42" s="463"/>
      <c r="I42" s="463"/>
      <c r="J42" s="463"/>
      <c r="K42" s="463"/>
      <c r="L42" s="463"/>
      <c r="M42" s="320"/>
      <c r="N42" s="352"/>
      <c r="O42" s="353"/>
      <c r="P42" s="353"/>
      <c r="Q42" s="353"/>
      <c r="R42" s="353"/>
      <c r="S42" s="354"/>
    </row>
    <row r="43" spans="1:19" ht="15" customHeight="1" x14ac:dyDescent="0.25">
      <c r="A43" s="448"/>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8"/>
      <c r="B44" s="315" t="s">
        <v>898</v>
      </c>
      <c r="C44" s="316"/>
      <c r="D44" s="316"/>
      <c r="E44" s="316"/>
      <c r="F44" s="316"/>
      <c r="G44" s="316"/>
      <c r="H44" s="316"/>
      <c r="I44" s="316"/>
      <c r="J44" s="316"/>
      <c r="K44" s="316"/>
      <c r="L44" s="316"/>
      <c r="M44" s="317"/>
      <c r="N44" s="349" t="s">
        <v>314</v>
      </c>
      <c r="O44" s="350"/>
      <c r="P44" s="350"/>
      <c r="Q44" s="350"/>
      <c r="R44" s="350"/>
      <c r="S44" s="351"/>
    </row>
    <row r="45" spans="1:19" ht="15" customHeight="1" x14ac:dyDescent="0.25">
      <c r="A45" s="448"/>
      <c r="B45" s="318"/>
      <c r="C45" s="463"/>
      <c r="D45" s="463"/>
      <c r="E45" s="463"/>
      <c r="F45" s="463"/>
      <c r="G45" s="463"/>
      <c r="H45" s="463"/>
      <c r="I45" s="463"/>
      <c r="J45" s="463"/>
      <c r="K45" s="463"/>
      <c r="L45" s="463"/>
      <c r="M45" s="320"/>
      <c r="N45" s="352" t="s">
        <v>319</v>
      </c>
      <c r="O45" s="353"/>
      <c r="P45" s="353"/>
      <c r="Q45" s="353"/>
      <c r="R45" s="353"/>
      <c r="S45" s="354"/>
    </row>
    <row r="46" spans="1:19" ht="15" customHeight="1" x14ac:dyDescent="0.25">
      <c r="A46" s="448"/>
      <c r="B46" s="318"/>
      <c r="C46" s="463"/>
      <c r="D46" s="463"/>
      <c r="E46" s="463"/>
      <c r="F46" s="463"/>
      <c r="G46" s="463"/>
      <c r="H46" s="463"/>
      <c r="I46" s="463"/>
      <c r="J46" s="463"/>
      <c r="K46" s="463"/>
      <c r="L46" s="463"/>
      <c r="M46" s="320"/>
      <c r="N46" s="352"/>
      <c r="O46" s="353"/>
      <c r="P46" s="353"/>
      <c r="Q46" s="353"/>
      <c r="R46" s="353"/>
      <c r="S46" s="354"/>
    </row>
    <row r="47" spans="1:19" ht="15" customHeight="1" x14ac:dyDescent="0.25">
      <c r="A47" s="448"/>
      <c r="B47" s="318"/>
      <c r="C47" s="463"/>
      <c r="D47" s="463"/>
      <c r="E47" s="463"/>
      <c r="F47" s="463"/>
      <c r="G47" s="463"/>
      <c r="H47" s="463"/>
      <c r="I47" s="463"/>
      <c r="J47" s="463"/>
      <c r="K47" s="463"/>
      <c r="L47" s="463"/>
      <c r="M47" s="320"/>
      <c r="N47" s="352"/>
      <c r="O47" s="353"/>
      <c r="P47" s="353"/>
      <c r="Q47" s="353"/>
      <c r="R47" s="353"/>
      <c r="S47" s="354"/>
    </row>
    <row r="48" spans="1:19" ht="15" customHeight="1" thickBot="1" x14ac:dyDescent="0.3">
      <c r="A48" s="448"/>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8"/>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8"/>
      <c r="B50" s="318"/>
      <c r="C50" s="463"/>
      <c r="D50" s="463"/>
      <c r="E50" s="463"/>
      <c r="F50" s="463"/>
      <c r="G50" s="463"/>
      <c r="H50" s="463"/>
      <c r="I50" s="463"/>
      <c r="J50" s="463"/>
      <c r="K50" s="463"/>
      <c r="L50" s="463"/>
      <c r="M50" s="320"/>
      <c r="N50" s="352"/>
      <c r="O50" s="353"/>
      <c r="P50" s="353"/>
      <c r="Q50" s="353"/>
      <c r="R50" s="353"/>
      <c r="S50" s="354"/>
    </row>
    <row r="51" spans="1:19" ht="15" hidden="1" customHeight="1" x14ac:dyDescent="0.25">
      <c r="A51" s="448"/>
      <c r="B51" s="318"/>
      <c r="C51" s="463"/>
      <c r="D51" s="463"/>
      <c r="E51" s="463"/>
      <c r="F51" s="463"/>
      <c r="G51" s="463"/>
      <c r="H51" s="463"/>
      <c r="I51" s="463"/>
      <c r="J51" s="463"/>
      <c r="K51" s="463"/>
      <c r="L51" s="463"/>
      <c r="M51" s="320"/>
      <c r="N51" s="352"/>
      <c r="O51" s="353"/>
      <c r="P51" s="353"/>
      <c r="Q51" s="353"/>
      <c r="R51" s="353"/>
      <c r="S51" s="354"/>
    </row>
    <row r="52" spans="1:19" ht="15" hidden="1" customHeight="1" x14ac:dyDescent="0.25">
      <c r="A52" s="448"/>
      <c r="B52" s="318"/>
      <c r="C52" s="463"/>
      <c r="D52" s="463"/>
      <c r="E52" s="463"/>
      <c r="F52" s="463"/>
      <c r="G52" s="463"/>
      <c r="H52" s="463"/>
      <c r="I52" s="463"/>
      <c r="J52" s="463"/>
      <c r="K52" s="463"/>
      <c r="L52" s="463"/>
      <c r="M52" s="320"/>
      <c r="N52" s="352"/>
      <c r="O52" s="353"/>
      <c r="P52" s="353"/>
      <c r="Q52" s="353"/>
      <c r="R52" s="353"/>
      <c r="S52" s="354"/>
    </row>
    <row r="53" spans="1:19" ht="15" hidden="1"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4" t="s">
        <v>462</v>
      </c>
      <c r="B54" s="387" t="s">
        <v>899</v>
      </c>
      <c r="C54" s="388"/>
      <c r="D54" s="388"/>
      <c r="E54" s="388"/>
      <c r="F54" s="388"/>
      <c r="G54" s="388"/>
      <c r="H54" s="388"/>
      <c r="I54" s="388"/>
      <c r="J54" s="388"/>
      <c r="K54" s="388"/>
      <c r="L54" s="388"/>
      <c r="M54" s="389"/>
      <c r="N54" s="355" t="s">
        <v>323</v>
      </c>
      <c r="O54" s="356"/>
      <c r="P54" s="356"/>
      <c r="Q54" s="356"/>
      <c r="R54" s="356"/>
      <c r="S54" s="357"/>
    </row>
    <row r="55" spans="1:19" ht="15" customHeight="1" x14ac:dyDescent="0.25">
      <c r="A55" s="339"/>
      <c r="B55" s="318"/>
      <c r="C55" s="463"/>
      <c r="D55" s="463"/>
      <c r="E55" s="463"/>
      <c r="F55" s="463"/>
      <c r="G55" s="463"/>
      <c r="H55" s="463"/>
      <c r="I55" s="463"/>
      <c r="J55" s="463"/>
      <c r="K55" s="463"/>
      <c r="L55" s="463"/>
      <c r="M55" s="320"/>
      <c r="N55" s="352" t="s">
        <v>328</v>
      </c>
      <c r="O55" s="353"/>
      <c r="P55" s="353"/>
      <c r="Q55" s="353"/>
      <c r="R55" s="353"/>
      <c r="S55" s="354"/>
    </row>
    <row r="56" spans="1:19" ht="15" customHeight="1" x14ac:dyDescent="0.25">
      <c r="A56" s="339"/>
      <c r="B56" s="318"/>
      <c r="C56" s="463"/>
      <c r="D56" s="463"/>
      <c r="E56" s="463"/>
      <c r="F56" s="463"/>
      <c r="G56" s="463"/>
      <c r="H56" s="463"/>
      <c r="I56" s="463"/>
      <c r="J56" s="463"/>
      <c r="K56" s="463"/>
      <c r="L56" s="463"/>
      <c r="M56" s="320"/>
      <c r="N56" s="352" t="s">
        <v>332</v>
      </c>
      <c r="O56" s="353"/>
      <c r="P56" s="353"/>
      <c r="Q56" s="353"/>
      <c r="R56" s="353"/>
      <c r="S56" s="354"/>
    </row>
    <row r="57" spans="1:19" ht="15" customHeight="1" x14ac:dyDescent="0.25">
      <c r="A57" s="339"/>
      <c r="B57" s="318"/>
      <c r="C57" s="463"/>
      <c r="D57" s="463"/>
      <c r="E57" s="463"/>
      <c r="F57" s="463"/>
      <c r="G57" s="463"/>
      <c r="H57" s="463"/>
      <c r="I57" s="463"/>
      <c r="J57" s="463"/>
      <c r="K57" s="463"/>
      <c r="L57" s="463"/>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c r="C59" s="316"/>
      <c r="D59" s="316"/>
      <c r="E59" s="316"/>
      <c r="F59" s="316"/>
      <c r="G59" s="316"/>
      <c r="H59" s="316"/>
      <c r="I59" s="316"/>
      <c r="J59" s="316"/>
      <c r="K59" s="316"/>
      <c r="L59" s="316"/>
      <c r="M59" s="317"/>
      <c r="N59" s="349"/>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thickBot="1" x14ac:dyDescent="0.3">
      <c r="A68" s="446"/>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E1_LST!G15</f>
        <v>14</v>
      </c>
      <c r="H71" s="344"/>
      <c r="I71" s="345"/>
      <c r="J71" s="367"/>
      <c r="K71" s="336" t="s">
        <v>203</v>
      </c>
      <c r="L71" s="308" t="s">
        <v>440</v>
      </c>
      <c r="M71" s="309"/>
      <c r="N71" s="309"/>
      <c r="O71" s="309"/>
      <c r="P71" s="309"/>
      <c r="Q71" s="309"/>
      <c r="R71" s="309"/>
      <c r="S71" s="310"/>
    </row>
    <row r="72" spans="1:19" ht="15" customHeight="1" x14ac:dyDescent="0.25">
      <c r="A72" s="339"/>
      <c r="B72" s="371" t="s">
        <v>123</v>
      </c>
      <c r="C72" s="372"/>
      <c r="D72" s="372"/>
      <c r="E72" s="372"/>
      <c r="F72" s="373"/>
      <c r="G72" s="330">
        <f>SUM(G73:I83)</f>
        <v>14</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2</v>
      </c>
      <c r="H73" s="328"/>
      <c r="I73" s="329"/>
      <c r="J73" s="367"/>
      <c r="K73" s="337"/>
      <c r="L73" s="312" t="s">
        <v>155</v>
      </c>
      <c r="M73" s="313"/>
      <c r="N73" s="313"/>
      <c r="O73" s="313"/>
      <c r="P73" s="313"/>
      <c r="Q73" s="313"/>
      <c r="R73" s="313"/>
      <c r="S73" s="314"/>
    </row>
    <row r="74" spans="1:19" ht="15" customHeight="1" x14ac:dyDescent="0.25">
      <c r="A74" s="339"/>
      <c r="B74" s="346" t="s">
        <v>125</v>
      </c>
      <c r="C74" s="347"/>
      <c r="D74" s="347"/>
      <c r="E74" s="347"/>
      <c r="F74" s="348"/>
      <c r="G74" s="327">
        <v>6</v>
      </c>
      <c r="H74" s="328"/>
      <c r="I74" s="329"/>
      <c r="J74" s="367"/>
      <c r="K74" s="337"/>
      <c r="L74" s="312" t="s">
        <v>169</v>
      </c>
      <c r="M74" s="313"/>
      <c r="N74" s="313"/>
      <c r="O74" s="313"/>
      <c r="P74" s="313"/>
      <c r="Q74" s="313"/>
      <c r="R74" s="313"/>
      <c r="S74" s="314"/>
    </row>
    <row r="75" spans="1:19" ht="15" customHeight="1" x14ac:dyDescent="0.25">
      <c r="A75" s="339"/>
      <c r="B75" s="346" t="s">
        <v>126</v>
      </c>
      <c r="C75" s="347"/>
      <c r="D75" s="347"/>
      <c r="E75" s="347"/>
      <c r="F75" s="348"/>
      <c r="G75" s="327">
        <v>4</v>
      </c>
      <c r="H75" s="328"/>
      <c r="I75" s="329"/>
      <c r="J75" s="367"/>
      <c r="K75" s="337"/>
      <c r="L75" s="312" t="s">
        <v>177</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160</v>
      </c>
      <c r="M83" s="313"/>
      <c r="N83" s="313"/>
      <c r="O83" s="313"/>
      <c r="P83" s="313"/>
      <c r="Q83" s="313"/>
      <c r="R83" s="313"/>
      <c r="S83" s="314"/>
    </row>
    <row r="84" spans="1:19" ht="15" customHeight="1" x14ac:dyDescent="0.25">
      <c r="A84" s="339"/>
      <c r="B84" s="305" t="s">
        <v>136</v>
      </c>
      <c r="C84" s="306"/>
      <c r="D84" s="306"/>
      <c r="E84" s="306"/>
      <c r="F84" s="307"/>
      <c r="G84" s="343">
        <f>E1_LST!H15</f>
        <v>86</v>
      </c>
      <c r="H84" s="344"/>
      <c r="I84" s="345"/>
      <c r="J84" s="367"/>
      <c r="K84" s="337"/>
      <c r="L84" s="312" t="s">
        <v>163</v>
      </c>
      <c r="M84" s="313"/>
      <c r="N84" s="313"/>
      <c r="O84" s="313"/>
      <c r="P84" s="313"/>
      <c r="Q84" s="313"/>
      <c r="R84" s="313"/>
      <c r="S84" s="314"/>
    </row>
    <row r="85" spans="1:19" ht="15" customHeight="1" x14ac:dyDescent="0.25">
      <c r="A85" s="339"/>
      <c r="B85" s="340" t="s">
        <v>206</v>
      </c>
      <c r="C85" s="341"/>
      <c r="D85" s="341"/>
      <c r="E85" s="341"/>
      <c r="F85" s="342"/>
      <c r="G85" s="330">
        <f>SUM(G84,G71)</f>
        <v>100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E1_LST!E15</f>
        <v>egzamin</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162</v>
      </c>
      <c r="C90" s="408"/>
      <c r="D90" s="408"/>
      <c r="E90" s="409"/>
      <c r="F90" s="410">
        <v>100</v>
      </c>
      <c r="G90" s="411"/>
      <c r="H90" s="411"/>
      <c r="I90" s="412"/>
      <c r="J90" s="431"/>
      <c r="K90" s="438"/>
      <c r="L90" s="324" t="s">
        <v>293</v>
      </c>
      <c r="M90" s="325"/>
      <c r="N90" s="325"/>
      <c r="O90" s="325"/>
      <c r="P90" s="325"/>
      <c r="Q90" s="325"/>
      <c r="R90" s="325"/>
      <c r="S90" s="326"/>
    </row>
    <row r="91" spans="1:19" ht="15" customHeight="1" x14ac:dyDescent="0.25">
      <c r="A91" s="427"/>
      <c r="B91" s="407"/>
      <c r="C91" s="408"/>
      <c r="D91" s="408"/>
      <c r="E91" s="409"/>
      <c r="F91" s="410"/>
      <c r="G91" s="411"/>
      <c r="H91" s="411"/>
      <c r="I91" s="412"/>
      <c r="J91" s="431"/>
      <c r="K91" s="438"/>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8"/>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187.5" customHeight="1" x14ac:dyDescent="0.25">
      <c r="A98" s="420"/>
      <c r="B98" s="461" t="s">
        <v>901</v>
      </c>
      <c r="C98" s="461"/>
      <c r="D98" s="461"/>
      <c r="E98" s="461"/>
      <c r="F98" s="461"/>
      <c r="G98" s="461"/>
      <c r="H98" s="461"/>
      <c r="I98" s="461"/>
      <c r="J98" s="461"/>
      <c r="K98" s="461"/>
      <c r="L98" s="461"/>
      <c r="M98" s="461"/>
      <c r="N98" s="461"/>
      <c r="O98" s="461"/>
      <c r="P98" s="461"/>
      <c r="Q98" s="461"/>
      <c r="R98" s="461"/>
      <c r="S98" s="462"/>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77.099999999999994" customHeight="1" x14ac:dyDescent="0.25">
      <c r="A100" s="420"/>
      <c r="B100" s="461" t="s">
        <v>902</v>
      </c>
      <c r="C100" s="461"/>
      <c r="D100" s="461"/>
      <c r="E100" s="461"/>
      <c r="F100" s="461"/>
      <c r="G100" s="461"/>
      <c r="H100" s="461"/>
      <c r="I100" s="461"/>
      <c r="J100" s="461"/>
      <c r="K100" s="461"/>
      <c r="L100" s="461"/>
      <c r="M100" s="461"/>
      <c r="N100" s="461"/>
      <c r="O100" s="461"/>
      <c r="P100" s="461"/>
      <c r="Q100" s="461"/>
      <c r="R100" s="461"/>
      <c r="S100" s="462"/>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85.35" customHeight="1" x14ac:dyDescent="0.25">
      <c r="A102" s="420"/>
      <c r="B102" s="461" t="s">
        <v>903</v>
      </c>
      <c r="C102" s="461"/>
      <c r="D102" s="461"/>
      <c r="E102" s="461"/>
      <c r="F102" s="461"/>
      <c r="G102" s="461"/>
      <c r="H102" s="461"/>
      <c r="I102" s="461"/>
      <c r="J102" s="461"/>
      <c r="K102" s="461"/>
      <c r="L102" s="461"/>
      <c r="M102" s="461"/>
      <c r="N102" s="461"/>
      <c r="O102" s="461"/>
      <c r="P102" s="461"/>
      <c r="Q102" s="461"/>
      <c r="R102" s="461"/>
      <c r="S102" s="462"/>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MJdIxVA9tOgyg0vCMS8qQfp6v61TrLsHVfZy6VeprscT4mmGaSOb6Pe3MxCnH6h1IWIk/JdcyBQK3pWjCnYrAQ==" saltValue="TJBHLfvgpCW/howPzcdH3A==" spinCount="100000" sheet="1" objects="1" scenarios="1"/>
  <customSheetViews>
    <customSheetView guid="{2B25EEF0-7897-445A-813D-5229DF00C686}" scale="85" fitToPage="1" hiddenRows="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Gothic,Pogrubiony"&amp;12&amp;K05-047KARTA KURSU&amp;R&amp;G</oddHeader>
      </headerFooter>
    </customSheetView>
  </customSheetViews>
  <mergeCells count="179">
    <mergeCell ref="A1:B1"/>
    <mergeCell ref="A3:C3"/>
    <mergeCell ref="D3:I3"/>
    <mergeCell ref="A4:C4"/>
    <mergeCell ref="D4:I4"/>
    <mergeCell ref="A5:C5"/>
    <mergeCell ref="D5:K5"/>
    <mergeCell ref="A8:S8"/>
    <mergeCell ref="A10:S10"/>
    <mergeCell ref="B11:M12"/>
    <mergeCell ref="N11:S12"/>
    <mergeCell ref="L5:M5"/>
    <mergeCell ref="O5:P5"/>
    <mergeCell ref="Q5:S5"/>
    <mergeCell ref="A6:S6"/>
    <mergeCell ref="A7:C7"/>
    <mergeCell ref="J7:K7"/>
    <mergeCell ref="L7:M7"/>
    <mergeCell ref="O7:P7"/>
    <mergeCell ref="Q7:R7"/>
    <mergeCell ref="A11:A13"/>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s>
  <dataValidations count="7">
    <dataValidation type="list" allowBlank="1" showInputMessage="1" showErrorMessage="1" sqref="B90:E94" xr:uid="{00000000-0002-0000-0600-000000000000}">
      <formula1>ZAL</formula1>
    </dataValidation>
    <dataValidation type="list" allowBlank="1" showInputMessage="1" showErrorMessage="1" sqref="L7" xr:uid="{00000000-0002-0000-0600-000001000000}">
      <formula1>STATUS</formula1>
    </dataValidation>
    <dataValidation type="list" allowBlank="1" showInputMessage="1" showErrorMessage="1" sqref="L72:L79" xr:uid="{00000000-0002-0000-0600-000002000000}">
      <formula1>METODY</formula1>
    </dataValidation>
    <dataValidation type="list" allowBlank="1" showInputMessage="1" showErrorMessage="1" sqref="L81:L85" xr:uid="{00000000-0002-0000-0600-000003000000}">
      <formula1>PRAC_STUD</formula1>
    </dataValidation>
    <dataValidation type="list" allowBlank="1" showInputMessage="1" showErrorMessage="1" sqref="N14:S33" xr:uid="{95C8E65A-B5DF-4C6D-909C-B55053EFC029}">
      <formula1>KEW_E1</formula1>
    </dataValidation>
    <dataValidation type="list" allowBlank="1" showInputMessage="1" showErrorMessage="1" sqref="N34:S53" xr:uid="{153223D7-1A73-4378-A505-EC8C9DB4836B}">
      <formula1>KEU_E1</formula1>
    </dataValidation>
    <dataValidation type="list" allowBlank="1" showInputMessage="1" showErrorMessage="1" sqref="N54:S68" xr:uid="{00000000-0002-0000-0600-000006000000}">
      <formula1>KEK_E1</formula1>
    </dataValidation>
  </dataValidations>
  <hyperlinks>
    <hyperlink ref="O13" r:id="rId2" xr:uid="{91C45AA6-B079-455B-A45C-418347E89693}"/>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Gothic,Pogrubiony"&amp;12&amp;K05-047KARTA KURSU&amp;R&amp;G</oddHeader>
  </headerFooter>
  <rowBreaks count="1" manualBreakCount="1">
    <brk id="68" max="16383" man="1"/>
  </rowBreaks>
  <drawing r:id="rId4"/>
  <legacyDrawingHF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9">
    <tabColor rgb="FFD5D5FF"/>
    <pageSetUpPr fitToPage="1"/>
  </sheetPr>
  <dimension ref="A1:S35"/>
  <sheetViews>
    <sheetView showGridLines="0" zoomScale="87" zoomScaleNormal="87" zoomScaleSheetLayoutView="50" workbookViewId="0">
      <selection sqref="A1:B1"/>
    </sheetView>
  </sheetViews>
  <sheetFormatPr defaultColWidth="8.7109375" defaultRowHeight="15" x14ac:dyDescent="0.25"/>
  <cols>
    <col min="1" max="1" width="16.7109375" style="143" customWidth="1"/>
    <col min="2" max="3" width="10.7109375" style="143" customWidth="1"/>
    <col min="4" max="5" width="20.7109375" style="143" customWidth="1"/>
    <col min="6" max="9" width="10.7109375" style="143" customWidth="1"/>
    <col min="10" max="10" width="20.7109375" style="143" customWidth="1"/>
    <col min="11" max="18" width="10.7109375" style="143" customWidth="1"/>
    <col min="19" max="16384" width="8.7109375" style="143"/>
  </cols>
  <sheetData>
    <row r="1" spans="1:19" ht="26.25" thickBot="1" x14ac:dyDescent="0.3">
      <c r="A1" s="300" t="str">
        <f>E1_LST!B2</f>
        <v>2020/2021</v>
      </c>
      <c r="B1" s="301"/>
      <c r="C1" s="34"/>
      <c r="D1" s="1"/>
    </row>
    <row r="2" spans="1:19" ht="10.15" customHeight="1" thickBot="1" x14ac:dyDescent="0.3"/>
    <row r="3" spans="1:19" ht="39" customHeight="1" thickBot="1" x14ac:dyDescent="0.3">
      <c r="A3" s="302" t="s">
        <v>92</v>
      </c>
      <c r="B3" s="303"/>
      <c r="C3" s="268" t="str">
        <f>E1_LST!B16</f>
        <v>Moduł E1/2</v>
      </c>
      <c r="D3" s="304"/>
      <c r="E3" s="304"/>
      <c r="F3" s="269"/>
      <c r="G3" s="2"/>
      <c r="H3" s="2"/>
      <c r="I3" s="2"/>
      <c r="J3" s="2"/>
      <c r="K3" s="2"/>
      <c r="L3" s="3"/>
      <c r="M3" s="3"/>
      <c r="N3" s="3"/>
      <c r="O3" s="3"/>
      <c r="P3" s="3"/>
      <c r="Q3" s="3"/>
    </row>
    <row r="4" spans="1:19" s="144" customFormat="1" ht="39.75" customHeight="1" thickBot="1" x14ac:dyDescent="0.3">
      <c r="A4" s="277" t="s">
        <v>93</v>
      </c>
      <c r="B4" s="277"/>
      <c r="C4" s="294" t="str">
        <f>E1_LST!C16</f>
        <v>Organizacja i zarządzanie</v>
      </c>
      <c r="D4" s="295"/>
      <c r="E4" s="295"/>
      <c r="F4" s="295"/>
      <c r="G4" s="295"/>
      <c r="H4" s="295"/>
      <c r="I4" s="295"/>
      <c r="J4" s="295"/>
      <c r="K4" s="302" t="s">
        <v>94</v>
      </c>
      <c r="L4" s="303"/>
      <c r="M4" s="183">
        <f>E1_LST!D16</f>
        <v>12</v>
      </c>
      <c r="N4" s="297" t="s">
        <v>95</v>
      </c>
      <c r="O4" s="298"/>
      <c r="P4" s="291" t="str">
        <f>E1_LST!F16</f>
        <v>dr R. Nowak-Lewandowska</v>
      </c>
      <c r="Q4" s="292"/>
      <c r="R4" s="293"/>
    </row>
    <row r="5" spans="1:19" s="146" customFormat="1" ht="10.15" customHeight="1" thickBot="1" x14ac:dyDescent="0.3">
      <c r="A5" s="276"/>
      <c r="B5" s="276"/>
      <c r="C5" s="276"/>
      <c r="D5" s="276"/>
      <c r="E5" s="276"/>
      <c r="F5" s="276"/>
      <c r="G5" s="276"/>
      <c r="H5" s="276"/>
      <c r="I5" s="276"/>
      <c r="J5" s="276"/>
      <c r="K5" s="276"/>
      <c r="L5" s="276"/>
      <c r="M5" s="276"/>
      <c r="N5" s="276"/>
      <c r="O5" s="276"/>
      <c r="P5" s="276"/>
      <c r="Q5" s="276"/>
      <c r="R5" s="276"/>
    </row>
    <row r="6" spans="1:19" s="144" customFormat="1" ht="43.35" customHeight="1" thickBot="1" x14ac:dyDescent="0.3">
      <c r="A6" s="277" t="s">
        <v>96</v>
      </c>
      <c r="B6" s="277"/>
      <c r="C6" s="268" t="str">
        <f>E1_LST!B3</f>
        <v>EKONOMIA</v>
      </c>
      <c r="D6" s="269"/>
      <c r="E6" s="5" t="str">
        <f>E1_LST!B4</f>
        <v>I stopnia</v>
      </c>
      <c r="F6" s="181" t="s">
        <v>97</v>
      </c>
      <c r="G6" s="39" t="s">
        <v>98</v>
      </c>
      <c r="H6" s="181" t="s">
        <v>99</v>
      </c>
      <c r="I6" s="39">
        <v>1</v>
      </c>
      <c r="J6" s="6" t="s">
        <v>291</v>
      </c>
      <c r="K6" s="278" t="s">
        <v>100</v>
      </c>
      <c r="L6" s="278"/>
      <c r="M6" s="279" t="s">
        <v>101</v>
      </c>
      <c r="N6" s="279"/>
      <c r="O6" s="183" t="s">
        <v>102</v>
      </c>
      <c r="P6" s="280" t="s">
        <v>103</v>
      </c>
      <c r="Q6" s="281"/>
      <c r="R6" s="183">
        <f>E1_LST!G16</f>
        <v>88</v>
      </c>
    </row>
    <row r="7" spans="1:19" ht="10.15" customHeight="1" thickBot="1" x14ac:dyDescent="0.3">
      <c r="B7" s="7"/>
      <c r="C7" s="7"/>
      <c r="D7" s="7"/>
      <c r="E7" s="7"/>
      <c r="F7" s="7"/>
      <c r="G7" s="7"/>
      <c r="H7" s="7"/>
      <c r="I7" s="7"/>
      <c r="J7" s="7"/>
      <c r="K7" s="7"/>
      <c r="L7" s="7"/>
      <c r="M7" s="8"/>
      <c r="N7" s="7"/>
      <c r="O7" s="7"/>
      <c r="P7" s="7"/>
      <c r="Q7" s="7"/>
    </row>
    <row r="8" spans="1:19" ht="15" customHeight="1" x14ac:dyDescent="0.25">
      <c r="A8" s="262"/>
      <c r="B8" s="263"/>
      <c r="C8" s="263"/>
      <c r="D8" s="263"/>
      <c r="E8" s="263"/>
      <c r="F8" s="263"/>
      <c r="G8" s="263"/>
      <c r="H8" s="263"/>
      <c r="I8" s="263"/>
      <c r="J8" s="263"/>
      <c r="K8" s="263"/>
      <c r="L8" s="263"/>
      <c r="M8" s="263"/>
      <c r="N8" s="263"/>
      <c r="O8" s="263"/>
      <c r="P8" s="263"/>
      <c r="Q8" s="263"/>
      <c r="R8" s="264"/>
      <c r="S8" s="144"/>
    </row>
    <row r="9" spans="1:19" ht="30" customHeight="1" x14ac:dyDescent="0.25">
      <c r="A9" s="265" t="s">
        <v>104</v>
      </c>
      <c r="B9" s="266"/>
      <c r="C9" s="266"/>
      <c r="D9" s="266"/>
      <c r="E9" s="266"/>
      <c r="F9" s="266"/>
      <c r="G9" s="266"/>
      <c r="H9" s="266"/>
      <c r="I9" s="266"/>
      <c r="J9" s="266"/>
      <c r="K9" s="266"/>
      <c r="L9" s="266"/>
      <c r="M9" s="266"/>
      <c r="N9" s="266"/>
      <c r="O9" s="266"/>
      <c r="P9" s="266"/>
      <c r="Q9" s="266"/>
      <c r="R9" s="267"/>
    </row>
    <row r="10" spans="1:19" ht="15" customHeight="1" x14ac:dyDescent="0.25">
      <c r="A10" s="282" t="s">
        <v>444</v>
      </c>
      <c r="B10" s="283"/>
      <c r="C10" s="283"/>
      <c r="D10" s="283"/>
      <c r="E10" s="283"/>
      <c r="F10" s="283"/>
      <c r="G10" s="283"/>
      <c r="H10" s="283"/>
      <c r="I10" s="283"/>
      <c r="J10" s="283"/>
      <c r="K10" s="283"/>
      <c r="L10" s="283"/>
      <c r="M10" s="283"/>
      <c r="N10" s="283"/>
      <c r="O10" s="283"/>
      <c r="P10" s="283"/>
      <c r="Q10" s="283"/>
      <c r="R10" s="284"/>
    </row>
    <row r="11" spans="1:19" ht="100.15" customHeight="1" thickBot="1" x14ac:dyDescent="0.3">
      <c r="A11" s="285" t="s">
        <v>425</v>
      </c>
      <c r="B11" s="286"/>
      <c r="C11" s="286"/>
      <c r="D11" s="286"/>
      <c r="E11" s="286"/>
      <c r="F11" s="286"/>
      <c r="G11" s="286"/>
      <c r="H11" s="286"/>
      <c r="I11" s="286"/>
      <c r="J11" s="286"/>
      <c r="K11" s="286"/>
      <c r="L11" s="286"/>
      <c r="M11" s="286"/>
      <c r="N11" s="286"/>
      <c r="O11" s="286"/>
      <c r="P11" s="286"/>
      <c r="Q11" s="286"/>
      <c r="R11" s="287"/>
    </row>
    <row r="12" spans="1:19" ht="10.15" customHeight="1" thickBot="1" x14ac:dyDescent="0.3">
      <c r="A12" s="248"/>
      <c r="B12" s="248"/>
      <c r="C12" s="248"/>
      <c r="D12" s="248"/>
      <c r="E12" s="248"/>
      <c r="F12" s="248"/>
      <c r="G12" s="248"/>
      <c r="H12" s="248"/>
      <c r="I12" s="248"/>
      <c r="J12" s="248"/>
      <c r="K12" s="248"/>
      <c r="L12" s="248"/>
      <c r="M12" s="248"/>
      <c r="N12" s="248"/>
      <c r="O12" s="248"/>
      <c r="P12" s="248"/>
      <c r="Q12" s="248"/>
      <c r="R12" s="248"/>
    </row>
    <row r="13" spans="1:19" ht="15" customHeight="1" x14ac:dyDescent="0.25">
      <c r="A13" s="178"/>
      <c r="B13" s="179"/>
      <c r="C13" s="179"/>
      <c r="D13" s="179"/>
      <c r="E13" s="179"/>
      <c r="F13" s="179"/>
      <c r="G13" s="179"/>
      <c r="H13" s="179"/>
      <c r="I13" s="179"/>
      <c r="J13" s="179"/>
      <c r="K13" s="179"/>
      <c r="L13" s="179"/>
      <c r="M13" s="179"/>
      <c r="N13" s="179"/>
      <c r="O13" s="179"/>
      <c r="P13" s="179"/>
      <c r="Q13" s="179"/>
      <c r="R13" s="180"/>
      <c r="S13" s="144"/>
    </row>
    <row r="14" spans="1:19" ht="30" customHeight="1" x14ac:dyDescent="0.25">
      <c r="A14" s="265" t="s">
        <v>106</v>
      </c>
      <c r="B14" s="266"/>
      <c r="C14" s="266"/>
      <c r="D14" s="266"/>
      <c r="E14" s="266"/>
      <c r="F14" s="266"/>
      <c r="G14" s="266"/>
      <c r="H14" s="266"/>
      <c r="I14" s="266"/>
      <c r="J14" s="266"/>
      <c r="K14" s="266"/>
      <c r="L14" s="266"/>
      <c r="M14" s="266"/>
      <c r="N14" s="266"/>
      <c r="O14" s="266"/>
      <c r="P14" s="266"/>
      <c r="Q14" s="266"/>
      <c r="R14" s="267"/>
    </row>
    <row r="15" spans="1:19" s="147" customFormat="1" ht="15" customHeight="1" x14ac:dyDescent="0.25">
      <c r="A15" s="256" t="s">
        <v>199</v>
      </c>
      <c r="B15" s="257"/>
      <c r="C15" s="257"/>
      <c r="D15" s="257"/>
      <c r="E15" s="257"/>
      <c r="F15" s="257"/>
      <c r="G15" s="257"/>
      <c r="H15" s="257"/>
      <c r="I15" s="257"/>
      <c r="J15" s="257"/>
      <c r="K15" s="257"/>
      <c r="L15" s="257"/>
      <c r="M15" s="257"/>
      <c r="N15" s="257"/>
      <c r="O15" s="257"/>
      <c r="P15" s="257"/>
      <c r="Q15" s="257"/>
      <c r="R15" s="258"/>
    </row>
    <row r="16" spans="1:19" ht="48.75" customHeight="1" thickBot="1" x14ac:dyDescent="0.3">
      <c r="A16" s="259" t="s">
        <v>483</v>
      </c>
      <c r="B16" s="260"/>
      <c r="C16" s="260"/>
      <c r="D16" s="260"/>
      <c r="E16" s="260"/>
      <c r="F16" s="260"/>
      <c r="G16" s="260"/>
      <c r="H16" s="260"/>
      <c r="I16" s="260"/>
      <c r="J16" s="260"/>
      <c r="K16" s="260"/>
      <c r="L16" s="260"/>
      <c r="M16" s="260"/>
      <c r="N16" s="260"/>
      <c r="O16" s="260"/>
      <c r="P16" s="260"/>
      <c r="Q16" s="260"/>
      <c r="R16" s="261"/>
    </row>
    <row r="17" spans="1:19" ht="10.15" customHeight="1" thickBot="1" x14ac:dyDescent="0.3">
      <c r="A17" s="248"/>
      <c r="B17" s="248"/>
      <c r="C17" s="248"/>
      <c r="D17" s="248"/>
      <c r="E17" s="248"/>
      <c r="F17" s="248"/>
      <c r="G17" s="248"/>
      <c r="H17" s="248"/>
      <c r="I17" s="248"/>
      <c r="J17" s="248"/>
      <c r="K17" s="248"/>
      <c r="L17" s="248"/>
      <c r="M17" s="248"/>
      <c r="N17" s="248"/>
      <c r="O17" s="248"/>
      <c r="P17" s="248"/>
      <c r="Q17" s="248"/>
      <c r="R17" s="248"/>
    </row>
    <row r="18" spans="1:19" ht="15" customHeight="1" x14ac:dyDescent="0.25">
      <c r="A18" s="262"/>
      <c r="B18" s="263"/>
      <c r="C18" s="263"/>
      <c r="D18" s="263"/>
      <c r="E18" s="263"/>
      <c r="F18" s="263"/>
      <c r="G18" s="263"/>
      <c r="H18" s="263"/>
      <c r="I18" s="263"/>
      <c r="J18" s="263"/>
      <c r="K18" s="263"/>
      <c r="L18" s="263"/>
      <c r="M18" s="263"/>
      <c r="N18" s="263"/>
      <c r="O18" s="263"/>
      <c r="P18" s="263"/>
      <c r="Q18" s="263"/>
      <c r="R18" s="264"/>
      <c r="S18" s="144"/>
    </row>
    <row r="19" spans="1:19" ht="30" customHeight="1" x14ac:dyDescent="0.25">
      <c r="A19" s="265" t="s">
        <v>107</v>
      </c>
      <c r="B19" s="266"/>
      <c r="C19" s="266"/>
      <c r="D19" s="266"/>
      <c r="E19" s="266"/>
      <c r="F19" s="266"/>
      <c r="G19" s="266"/>
      <c r="H19" s="266"/>
      <c r="I19" s="266"/>
      <c r="J19" s="266"/>
      <c r="K19" s="266"/>
      <c r="L19" s="266"/>
      <c r="M19" s="266"/>
      <c r="N19" s="266"/>
      <c r="O19" s="266"/>
      <c r="P19" s="266"/>
      <c r="Q19" s="266"/>
      <c r="R19" s="267"/>
    </row>
    <row r="20" spans="1:19" ht="15" customHeight="1" x14ac:dyDescent="0.25">
      <c r="A20" s="256" t="s">
        <v>445</v>
      </c>
      <c r="B20" s="257"/>
      <c r="C20" s="257"/>
      <c r="D20" s="257"/>
      <c r="E20" s="257"/>
      <c r="F20" s="257"/>
      <c r="G20" s="257"/>
      <c r="H20" s="257"/>
      <c r="I20" s="257"/>
      <c r="J20" s="257"/>
      <c r="K20" s="257"/>
      <c r="L20" s="257"/>
      <c r="M20" s="257"/>
      <c r="N20" s="257"/>
      <c r="O20" s="257"/>
      <c r="P20" s="257"/>
      <c r="Q20" s="257"/>
      <c r="R20" s="258"/>
    </row>
    <row r="21" spans="1:19" ht="40.15" customHeight="1" x14ac:dyDescent="0.25">
      <c r="A21" s="467" t="s">
        <v>455</v>
      </c>
      <c r="B21" s="250"/>
      <c r="C21" s="250"/>
      <c r="D21" s="250"/>
      <c r="E21" s="251"/>
      <c r="F21" s="468" t="s">
        <v>456</v>
      </c>
      <c r="G21" s="253"/>
      <c r="H21" s="253"/>
      <c r="I21" s="253"/>
      <c r="J21" s="253"/>
      <c r="K21" s="255"/>
      <c r="L21" s="468" t="s">
        <v>457</v>
      </c>
      <c r="M21" s="253"/>
      <c r="N21" s="253"/>
      <c r="O21" s="253"/>
      <c r="P21" s="253"/>
      <c r="Q21" s="253"/>
      <c r="R21" s="254"/>
    </row>
    <row r="22" spans="1:19" ht="171.75" customHeight="1" thickBot="1" x14ac:dyDescent="0.3">
      <c r="A22" s="288" t="s">
        <v>698</v>
      </c>
      <c r="B22" s="289"/>
      <c r="C22" s="289"/>
      <c r="D22" s="289"/>
      <c r="E22" s="289"/>
      <c r="F22" s="289" t="s">
        <v>699</v>
      </c>
      <c r="G22" s="289"/>
      <c r="H22" s="289"/>
      <c r="I22" s="289"/>
      <c r="J22" s="289"/>
      <c r="K22" s="289"/>
      <c r="L22" s="289" t="s">
        <v>700</v>
      </c>
      <c r="M22" s="289"/>
      <c r="N22" s="289"/>
      <c r="O22" s="289"/>
      <c r="P22" s="289"/>
      <c r="Q22" s="289"/>
      <c r="R22" s="290"/>
    </row>
    <row r="23" spans="1:19" ht="10.15" customHeight="1" thickBot="1" x14ac:dyDescent="0.3">
      <c r="A23" s="248"/>
      <c r="B23" s="248"/>
      <c r="C23" s="248"/>
      <c r="D23" s="248"/>
      <c r="E23" s="248"/>
      <c r="F23" s="248"/>
      <c r="G23" s="248"/>
      <c r="H23" s="248"/>
      <c r="I23" s="248"/>
      <c r="J23" s="248"/>
      <c r="K23" s="248"/>
      <c r="L23" s="248"/>
      <c r="M23" s="248"/>
      <c r="N23" s="248"/>
      <c r="O23" s="248"/>
      <c r="P23" s="248"/>
      <c r="Q23" s="248"/>
      <c r="R23" s="248"/>
    </row>
    <row r="24" spans="1:19" ht="15" customHeight="1" x14ac:dyDescent="0.25">
      <c r="A24" s="35"/>
      <c r="B24" s="36"/>
      <c r="C24" s="36"/>
      <c r="D24" s="36"/>
      <c r="E24" s="36"/>
      <c r="F24" s="36"/>
      <c r="G24" s="36"/>
      <c r="H24" s="36"/>
      <c r="I24" s="36"/>
      <c r="J24" s="36"/>
      <c r="K24" s="36"/>
      <c r="L24" s="36"/>
      <c r="M24" s="36"/>
      <c r="N24" s="36"/>
      <c r="O24" s="36"/>
      <c r="P24" s="36"/>
      <c r="Q24" s="36"/>
      <c r="R24" s="37"/>
    </row>
    <row r="25" spans="1:19" ht="20.100000000000001" customHeight="1" x14ac:dyDescent="0.25">
      <c r="A25" s="210" t="s">
        <v>109</v>
      </c>
      <c r="B25" s="211"/>
      <c r="C25" s="211"/>
      <c r="D25" s="211"/>
      <c r="E25" s="211"/>
      <c r="F25" s="211"/>
      <c r="G25" s="211"/>
      <c r="H25" s="211"/>
      <c r="I25" s="211"/>
      <c r="J25" s="211"/>
      <c r="K25" s="211"/>
      <c r="L25" s="211"/>
      <c r="M25" s="211"/>
      <c r="N25" s="211"/>
      <c r="O25" s="211"/>
      <c r="P25" s="211"/>
      <c r="Q25" s="211"/>
      <c r="R25" s="212"/>
    </row>
    <row r="26" spans="1:19" ht="25.15" customHeight="1" x14ac:dyDescent="0.25">
      <c r="A26" s="26" t="s">
        <v>110</v>
      </c>
      <c r="B26" s="213" t="str">
        <f>E1_LST!B16</f>
        <v>Moduł E1/2</v>
      </c>
      <c r="C26" s="214"/>
      <c r="D26" s="32" t="str">
        <f>E1_LST!B17</f>
        <v>Kurs 2.1.</v>
      </c>
      <c r="E26" s="105" t="str">
        <f>E1_LST!B16</f>
        <v>Moduł E1/2</v>
      </c>
      <c r="F26" s="221" t="str">
        <f>E1_LST!B18</f>
        <v>Kurs 2.2.</v>
      </c>
      <c r="G26" s="222"/>
      <c r="H26" s="229" t="str">
        <f>E1_LST!B16</f>
        <v>Moduł E1/2</v>
      </c>
      <c r="I26" s="230"/>
      <c r="J26" s="33" t="str">
        <f>E1_LST!B19</f>
        <v>Kurs 2.3.</v>
      </c>
      <c r="K26" s="237" t="str">
        <f>E1_LST!B16</f>
        <v>Moduł E1/2</v>
      </c>
      <c r="L26" s="238"/>
      <c r="M26" s="237" t="str">
        <f>E1_LST!B20</f>
        <v>Kurs 2.4.</v>
      </c>
      <c r="N26" s="238"/>
      <c r="O26" s="239"/>
      <c r="P26" s="240"/>
      <c r="Q26" s="239"/>
      <c r="R26" s="241"/>
    </row>
    <row r="27" spans="1:19" s="106" customFormat="1" ht="59.25" customHeight="1" x14ac:dyDescent="0.25">
      <c r="A27" s="26" t="s">
        <v>111</v>
      </c>
      <c r="B27" s="218" t="str">
        <f>E1_LST!C17</f>
        <v>Zarządzanie i zachowania organizacji</v>
      </c>
      <c r="C27" s="219"/>
      <c r="D27" s="220"/>
      <c r="E27" s="223" t="str">
        <f>E1_LST!C18</f>
        <v>Zarządzanie zasobami ludzkimi</v>
      </c>
      <c r="F27" s="224"/>
      <c r="G27" s="225"/>
      <c r="H27" s="231" t="str">
        <f>E1_LST!C19</f>
        <v>Zarządzanie procesowe i logistyka w organizacji</v>
      </c>
      <c r="I27" s="232"/>
      <c r="J27" s="233"/>
      <c r="K27" s="242" t="str">
        <f>E1_LST!C20</f>
        <v>Zarządzanie jakością</v>
      </c>
      <c r="L27" s="243"/>
      <c r="M27" s="243"/>
      <c r="N27" s="244"/>
      <c r="O27" s="245"/>
      <c r="P27" s="246"/>
      <c r="Q27" s="246"/>
      <c r="R27" s="247"/>
    </row>
    <row r="28" spans="1:19" s="106" customFormat="1" ht="30" customHeight="1" thickBot="1" x14ac:dyDescent="0.3">
      <c r="A28" s="38" t="s">
        <v>112</v>
      </c>
      <c r="B28" s="215">
        <f>E1_LST!D17</f>
        <v>4</v>
      </c>
      <c r="C28" s="216"/>
      <c r="D28" s="217"/>
      <c r="E28" s="226">
        <f>E1_LST!D18</f>
        <v>3</v>
      </c>
      <c r="F28" s="227"/>
      <c r="G28" s="228"/>
      <c r="H28" s="234">
        <f>E1_LST!D19</f>
        <v>3</v>
      </c>
      <c r="I28" s="235"/>
      <c r="J28" s="236"/>
      <c r="K28" s="270">
        <f>E1_LST!D20</f>
        <v>2</v>
      </c>
      <c r="L28" s="271"/>
      <c r="M28" s="271"/>
      <c r="N28" s="272"/>
      <c r="O28" s="273"/>
      <c r="P28" s="274"/>
      <c r="Q28" s="274"/>
      <c r="R28" s="275"/>
    </row>
    <row r="29" spans="1:19" s="106" customFormat="1" ht="34.5" hidden="1" customHeight="1" thickBot="1" x14ac:dyDescent="0.3">
      <c r="A29" s="148"/>
      <c r="B29" s="149"/>
      <c r="C29" s="150" t="s">
        <v>452</v>
      </c>
      <c r="D29" s="151"/>
      <c r="E29" s="152"/>
      <c r="F29" s="153" t="s">
        <v>452</v>
      </c>
      <c r="G29" s="154"/>
      <c r="H29" s="155"/>
      <c r="I29" s="166" t="s">
        <v>452</v>
      </c>
      <c r="J29" s="157"/>
      <c r="K29" s="158"/>
      <c r="L29" s="167" t="s">
        <v>452</v>
      </c>
      <c r="M29" s="160"/>
      <c r="N29" s="161"/>
      <c r="O29" s="162"/>
      <c r="P29" s="168"/>
      <c r="Q29" s="164"/>
      <c r="R29" s="165"/>
    </row>
    <row r="30" spans="1:19" s="106" customFormat="1" x14ac:dyDescent="0.25"/>
    <row r="31" spans="1:19" s="106" customFormat="1" x14ac:dyDescent="0.25"/>
    <row r="32" spans="1:19" x14ac:dyDescent="0.25">
      <c r="A32" s="106"/>
      <c r="B32" s="106"/>
      <c r="C32" s="106"/>
      <c r="D32" s="106"/>
      <c r="E32" s="106"/>
      <c r="F32" s="106"/>
      <c r="G32" s="106"/>
      <c r="H32" s="106"/>
      <c r="I32" s="106"/>
      <c r="J32" s="106"/>
      <c r="K32" s="106"/>
      <c r="L32" s="106"/>
      <c r="M32" s="106"/>
      <c r="N32" s="106"/>
      <c r="O32" s="106"/>
      <c r="P32" s="106"/>
      <c r="Q32" s="106"/>
      <c r="R32" s="106"/>
    </row>
    <row r="33" spans="1:18" x14ac:dyDescent="0.25">
      <c r="A33" s="106"/>
      <c r="B33" s="106"/>
      <c r="C33" s="106"/>
      <c r="D33" s="106"/>
      <c r="E33" s="106"/>
      <c r="F33" s="106"/>
      <c r="G33" s="106"/>
      <c r="H33" s="106"/>
      <c r="I33" s="106"/>
      <c r="J33" s="106"/>
      <c r="K33" s="106"/>
      <c r="L33" s="106"/>
      <c r="M33" s="106"/>
      <c r="N33" s="106"/>
      <c r="O33" s="106"/>
      <c r="P33" s="106"/>
      <c r="Q33" s="106"/>
      <c r="R33" s="106"/>
    </row>
    <row r="34" spans="1:18" x14ac:dyDescent="0.25">
      <c r="A34" s="106"/>
      <c r="B34" s="106"/>
      <c r="C34" s="106"/>
      <c r="D34" s="106"/>
      <c r="E34" s="106"/>
      <c r="F34" s="106"/>
      <c r="G34" s="106"/>
      <c r="H34" s="106"/>
      <c r="I34" s="106"/>
      <c r="J34" s="106"/>
      <c r="K34" s="106"/>
      <c r="L34" s="106"/>
      <c r="M34" s="106"/>
      <c r="N34" s="106"/>
      <c r="O34" s="106"/>
      <c r="P34" s="106"/>
      <c r="Q34" s="106"/>
      <c r="R34" s="106"/>
    </row>
    <row r="35" spans="1:18" x14ac:dyDescent="0.25">
      <c r="A35" s="106"/>
      <c r="B35" s="106"/>
      <c r="C35" s="106"/>
      <c r="D35" s="106"/>
      <c r="E35" s="106"/>
      <c r="F35" s="106"/>
      <c r="G35" s="106"/>
      <c r="H35" s="106"/>
      <c r="I35" s="106"/>
      <c r="J35" s="106"/>
      <c r="K35" s="106"/>
      <c r="L35" s="106"/>
      <c r="M35" s="106"/>
      <c r="N35" s="106"/>
      <c r="O35" s="106"/>
      <c r="P35" s="106"/>
      <c r="Q35" s="106"/>
      <c r="R35" s="106"/>
    </row>
  </sheetData>
  <sheetProtection algorithmName="SHA-512" hashValue="3rLl+Ijj8OgeWq/aUSymTzF970w6xybEGi5YWY1Gz3IbqWlC3y3OxVtwePnxQDb9AnTSmVYaSLQn0O1gAzxKuw==" saltValue="yD3qczTDSjhGBAXZmHEmSw==" spinCount="100000" sheet="1" objects="1" scenarios="1"/>
  <customSheetViews>
    <customSheetView guid="{2B25EEF0-7897-445A-813D-5229DF00C686}" scale="85" showGridLines="0" fitToPage="1" topLeftCell="A22">
      <selection activeCell="A22" sqref="A22:E22"/>
      <pageMargins left="0.70866141732283472" right="0.70866141732283472" top="0.74803149606299213" bottom="0.74803149606299213" header="0.31496062992125984" footer="0.31496062992125984"/>
      <printOptions horizontalCentered="1"/>
      <pageSetup paperSize="9" scale="54" orientation="landscape" r:id="rId1"/>
      <headerFooter>
        <oddHeader>&amp;C&amp;"Century Gothic,Pogrubiony"&amp;12&amp;K05-046KARTA MODUŁU&amp;R&amp;G</oddHeader>
      </headerFooter>
    </customSheetView>
  </customSheetViews>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0700-000000000000}">
      <formula1>20</formula1>
      <formula2>1200</formula2>
    </dataValidation>
    <dataValidation type="list" allowBlank="1" showInputMessage="1" showErrorMessage="1" sqref="K6:L6" xr:uid="{00000000-0002-0000-0700-000001000000}">
      <formula1>STATUS</formula1>
    </dataValidation>
  </dataValidations>
  <hyperlinks>
    <hyperlink ref="F29" r:id="rId2" xr:uid="{619D3CBC-7F75-4689-A188-82F884BE43C8}"/>
    <hyperlink ref="L29" r:id="rId3" xr:uid="{C4E93C71-B493-435F-A39A-441182B0F2AC}"/>
    <hyperlink ref="C29" r:id="rId4" xr:uid="{12D7A0FB-3B0D-485B-A479-A104BDDCC810}"/>
    <hyperlink ref="I29" r:id="rId5" xr:uid="{D7E1B003-EC7A-4520-A260-C373634C0B44}"/>
  </hyperlinks>
  <printOptions horizontalCentered="1"/>
  <pageMargins left="0.70866141732283472" right="0.70866141732283472" top="0.74803149606299213" bottom="0.74803149606299213" header="0.31496062992125984" footer="0.31496062992125984"/>
  <pageSetup paperSize="9" scale="53" orientation="landscape" r:id="rId6"/>
  <headerFooter>
    <oddHeader>&amp;C&amp;"Century Gothic,Pogrubiony"&amp;12&amp;K05-046KARTA MODUŁU&amp;R&amp;G</oddHeader>
  </headerFooter>
  <drawing r:id="rId7"/>
  <legacyDrawingHF r:id="rId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10">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143" customWidth="1"/>
    <col min="2" max="3" width="9.28515625" style="143"/>
    <col min="4" max="4" width="19.7109375" style="143" customWidth="1"/>
    <col min="5" max="5" width="13.7109375" style="143" customWidth="1"/>
    <col min="6" max="6" width="14.7109375" style="143" customWidth="1"/>
    <col min="7" max="9" width="9.7109375" style="143" customWidth="1"/>
    <col min="10" max="10" width="3.7109375" style="143" customWidth="1"/>
    <col min="11" max="11" width="12.42578125" style="143" customWidth="1"/>
    <col min="12" max="13" width="10.7109375" style="143" customWidth="1"/>
    <col min="14" max="14" width="13.7109375" style="143" customWidth="1"/>
    <col min="15" max="19" width="11.7109375" style="143" customWidth="1"/>
    <col min="20" max="16384" width="8.7109375" style="143"/>
  </cols>
  <sheetData>
    <row r="1" spans="1:19" s="25" customFormat="1" ht="15.75" x14ac:dyDescent="0.25">
      <c r="A1" s="439" t="str">
        <f>E1_LST!B2</f>
        <v>2020/2021</v>
      </c>
      <c r="B1" s="439"/>
      <c r="C1" s="24"/>
      <c r="D1" s="24"/>
    </row>
    <row r="2" spans="1:19" ht="10.15" customHeight="1" thickBot="1" x14ac:dyDescent="0.3"/>
    <row r="3" spans="1:19" ht="20.100000000000001" customHeight="1" thickBot="1" x14ac:dyDescent="0.3">
      <c r="A3" s="374" t="str">
        <f>E1_LST!B16</f>
        <v>Moduł E1/2</v>
      </c>
      <c r="B3" s="374"/>
      <c r="C3" s="374"/>
      <c r="D3" s="378" t="str">
        <f>E1_LST!C16</f>
        <v>Organizacja i zarządzanie</v>
      </c>
      <c r="E3" s="379"/>
      <c r="F3" s="379"/>
      <c r="G3" s="379"/>
      <c r="H3" s="379"/>
      <c r="I3" s="380"/>
      <c r="J3" s="2"/>
      <c r="K3" s="2"/>
      <c r="L3" s="3"/>
      <c r="M3" s="3"/>
      <c r="N3" s="3"/>
      <c r="O3" s="3"/>
      <c r="P3" s="3"/>
      <c r="Q3" s="3"/>
      <c r="R3" s="3"/>
    </row>
    <row r="4" spans="1:19" ht="18.75" thickBot="1" x14ac:dyDescent="0.3">
      <c r="A4" s="440" t="s">
        <v>110</v>
      </c>
      <c r="B4" s="440"/>
      <c r="C4" s="440"/>
      <c r="D4" s="375" t="str">
        <f>E1_LST!B17</f>
        <v>Kurs 2.1.</v>
      </c>
      <c r="E4" s="376"/>
      <c r="F4" s="376"/>
      <c r="G4" s="376"/>
      <c r="H4" s="376"/>
      <c r="I4" s="377"/>
      <c r="J4" s="2"/>
      <c r="K4" s="2"/>
      <c r="L4" s="3"/>
      <c r="M4" s="3"/>
      <c r="N4" s="3"/>
      <c r="O4" s="3"/>
      <c r="P4" s="3"/>
      <c r="Q4" s="3"/>
      <c r="R4" s="3"/>
    </row>
    <row r="5" spans="1:19" ht="23.25" thickBot="1" x14ac:dyDescent="0.3">
      <c r="A5" s="441" t="s">
        <v>111</v>
      </c>
      <c r="B5" s="441"/>
      <c r="C5" s="441"/>
      <c r="D5" s="442" t="str">
        <f>E1_LST!C17</f>
        <v>Zarządzanie i zachowania organizacji</v>
      </c>
      <c r="E5" s="442"/>
      <c r="F5" s="442"/>
      <c r="G5" s="442"/>
      <c r="H5" s="442"/>
      <c r="I5" s="442"/>
      <c r="J5" s="442"/>
      <c r="K5" s="442"/>
      <c r="L5" s="443" t="s">
        <v>94</v>
      </c>
      <c r="M5" s="443"/>
      <c r="N5" s="43">
        <f>E1_LST!D17</f>
        <v>4</v>
      </c>
      <c r="O5" s="443" t="s">
        <v>95</v>
      </c>
      <c r="P5" s="443"/>
      <c r="Q5" s="452" t="str">
        <f>E1_LST!F16</f>
        <v>dr R. Nowak-Lewandowska</v>
      </c>
      <c r="R5" s="452"/>
      <c r="S5" s="452"/>
    </row>
    <row r="6" spans="1:19" ht="10.15" customHeight="1" thickBot="1" x14ac:dyDescent="0.3">
      <c r="A6" s="276"/>
      <c r="B6" s="276"/>
      <c r="C6" s="276"/>
      <c r="D6" s="276"/>
      <c r="E6" s="276"/>
      <c r="F6" s="276"/>
      <c r="G6" s="276"/>
      <c r="H6" s="276"/>
      <c r="I6" s="276"/>
      <c r="J6" s="276"/>
      <c r="K6" s="276"/>
      <c r="L6" s="276"/>
      <c r="M6" s="276"/>
      <c r="N6" s="276"/>
      <c r="O6" s="276"/>
      <c r="P6" s="276"/>
      <c r="Q6" s="276"/>
      <c r="R6" s="276"/>
      <c r="S6" s="276"/>
    </row>
    <row r="7" spans="1:19" s="144" customFormat="1" ht="40.5" customHeight="1" thickBot="1" x14ac:dyDescent="0.3">
      <c r="A7" s="441" t="s">
        <v>96</v>
      </c>
      <c r="B7" s="441"/>
      <c r="C7" s="441"/>
      <c r="D7" s="5" t="str">
        <f>E1_LST!B3</f>
        <v>EKONOMIA</v>
      </c>
      <c r="E7" s="5" t="str">
        <f>E1_LST!B4</f>
        <v>I stopnia</v>
      </c>
      <c r="F7" s="182" t="s">
        <v>97</v>
      </c>
      <c r="G7" s="39" t="str">
        <f>'M (2)'!G6</f>
        <v>I</v>
      </c>
      <c r="H7" s="182" t="s">
        <v>99</v>
      </c>
      <c r="I7" s="39">
        <f>'M (2)'!I6</f>
        <v>1</v>
      </c>
      <c r="J7" s="280" t="s">
        <v>384</v>
      </c>
      <c r="K7" s="281"/>
      <c r="L7" s="382" t="s">
        <v>100</v>
      </c>
      <c r="M7" s="383"/>
      <c r="N7" s="6" t="s">
        <v>101</v>
      </c>
      <c r="O7" s="452" t="s">
        <v>102</v>
      </c>
      <c r="P7" s="452"/>
      <c r="Q7" s="453" t="s">
        <v>103</v>
      </c>
      <c r="R7" s="453"/>
      <c r="S7" s="44">
        <f>E1_LST!G17</f>
        <v>30</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65" t="s">
        <v>107</v>
      </c>
      <c r="B10" s="266"/>
      <c r="C10" s="266"/>
      <c r="D10" s="266"/>
      <c r="E10" s="266"/>
      <c r="F10" s="266"/>
      <c r="G10" s="266"/>
      <c r="H10" s="266"/>
      <c r="I10" s="266"/>
      <c r="J10" s="266"/>
      <c r="K10" s="266"/>
      <c r="L10" s="266"/>
      <c r="M10" s="266"/>
      <c r="N10" s="266"/>
      <c r="O10" s="266"/>
      <c r="P10" s="266"/>
      <c r="Q10" s="266"/>
      <c r="R10" s="266"/>
      <c r="S10" s="267"/>
    </row>
    <row r="11" spans="1:19" ht="15" customHeight="1" x14ac:dyDescent="0.25">
      <c r="A11" s="455"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9"/>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60"/>
      <c r="B13" s="404" t="s">
        <v>461</v>
      </c>
      <c r="C13" s="405"/>
      <c r="D13" s="405"/>
      <c r="E13" s="405"/>
      <c r="F13" s="405"/>
      <c r="G13" s="405"/>
      <c r="H13" s="405"/>
      <c r="I13" s="405"/>
      <c r="J13" s="405"/>
      <c r="K13" s="405"/>
      <c r="L13" s="405"/>
      <c r="M13" s="406"/>
      <c r="N13" s="130"/>
      <c r="O13" s="133" t="s">
        <v>889</v>
      </c>
      <c r="P13" s="134"/>
      <c r="Q13" s="131"/>
      <c r="R13" s="131"/>
      <c r="S13" s="132"/>
    </row>
    <row r="14" spans="1:19" ht="15" customHeight="1" x14ac:dyDescent="0.25">
      <c r="A14" s="445" t="s">
        <v>116</v>
      </c>
      <c r="B14" s="387" t="s">
        <v>549</v>
      </c>
      <c r="C14" s="388"/>
      <c r="D14" s="388"/>
      <c r="E14" s="388"/>
      <c r="F14" s="388"/>
      <c r="G14" s="388"/>
      <c r="H14" s="388"/>
      <c r="I14" s="388"/>
      <c r="J14" s="388"/>
      <c r="K14" s="388"/>
      <c r="L14" s="388"/>
      <c r="M14" s="389"/>
      <c r="N14" s="355" t="s">
        <v>297</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295</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550</v>
      </c>
      <c r="C19" s="316"/>
      <c r="D19" s="316"/>
      <c r="E19" s="316"/>
      <c r="F19" s="316"/>
      <c r="G19" s="316"/>
      <c r="H19" s="316"/>
      <c r="I19" s="316"/>
      <c r="J19" s="316"/>
      <c r="K19" s="316"/>
      <c r="L19" s="316"/>
      <c r="M19" s="317"/>
      <c r="N19" s="349" t="s">
        <v>296</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299</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t="s">
        <v>297</v>
      </c>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hidden="1"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hidden="1"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7" t="s">
        <v>117</v>
      </c>
      <c r="B34" s="387" t="s">
        <v>551</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8"/>
      <c r="B35" s="318"/>
      <c r="C35" s="319"/>
      <c r="D35" s="319"/>
      <c r="E35" s="319"/>
      <c r="F35" s="319"/>
      <c r="G35" s="319"/>
      <c r="H35" s="319"/>
      <c r="I35" s="319"/>
      <c r="J35" s="319"/>
      <c r="K35" s="319"/>
      <c r="L35" s="319"/>
      <c r="M35" s="320"/>
      <c r="N35" s="352" t="s">
        <v>315</v>
      </c>
      <c r="O35" s="353"/>
      <c r="P35" s="353"/>
      <c r="Q35" s="353"/>
      <c r="R35" s="353"/>
      <c r="S35" s="354"/>
    </row>
    <row r="36" spans="1:19" ht="15" customHeight="1" x14ac:dyDescent="0.25">
      <c r="A36" s="448"/>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8"/>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8"/>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8"/>
      <c r="B39" s="315" t="s">
        <v>552</v>
      </c>
      <c r="C39" s="316"/>
      <c r="D39" s="316"/>
      <c r="E39" s="316"/>
      <c r="F39" s="316"/>
      <c r="G39" s="316"/>
      <c r="H39" s="316"/>
      <c r="I39" s="316"/>
      <c r="J39" s="316"/>
      <c r="K39" s="316"/>
      <c r="L39" s="316"/>
      <c r="M39" s="317"/>
      <c r="N39" s="349" t="s">
        <v>312</v>
      </c>
      <c r="O39" s="350"/>
      <c r="P39" s="350"/>
      <c r="Q39" s="350"/>
      <c r="R39" s="350"/>
      <c r="S39" s="351"/>
    </row>
    <row r="40" spans="1:19" ht="15" customHeight="1" x14ac:dyDescent="0.25">
      <c r="A40" s="448"/>
      <c r="B40" s="318"/>
      <c r="C40" s="319"/>
      <c r="D40" s="319"/>
      <c r="E40" s="319"/>
      <c r="F40" s="319"/>
      <c r="G40" s="319"/>
      <c r="H40" s="319"/>
      <c r="I40" s="319"/>
      <c r="J40" s="319"/>
      <c r="K40" s="319"/>
      <c r="L40" s="319"/>
      <c r="M40" s="320"/>
      <c r="N40" s="352"/>
      <c r="O40" s="353"/>
      <c r="P40" s="353"/>
      <c r="Q40" s="353"/>
      <c r="R40" s="353"/>
      <c r="S40" s="354"/>
    </row>
    <row r="41" spans="1:19" ht="15" customHeight="1" x14ac:dyDescent="0.25">
      <c r="A41" s="448"/>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8"/>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8"/>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8"/>
      <c r="B44" s="315" t="s">
        <v>553</v>
      </c>
      <c r="C44" s="316"/>
      <c r="D44" s="316"/>
      <c r="E44" s="316"/>
      <c r="F44" s="316"/>
      <c r="G44" s="316"/>
      <c r="H44" s="316"/>
      <c r="I44" s="316"/>
      <c r="J44" s="316"/>
      <c r="K44" s="316"/>
      <c r="L44" s="316"/>
      <c r="M44" s="317"/>
      <c r="N44" s="349" t="s">
        <v>313</v>
      </c>
      <c r="O44" s="350"/>
      <c r="P44" s="350"/>
      <c r="Q44" s="350"/>
      <c r="R44" s="350"/>
      <c r="S44" s="351"/>
    </row>
    <row r="45" spans="1:19" ht="15" customHeight="1" x14ac:dyDescent="0.25">
      <c r="A45" s="448"/>
      <c r="B45" s="318"/>
      <c r="C45" s="319"/>
      <c r="D45" s="319"/>
      <c r="E45" s="319"/>
      <c r="F45" s="319"/>
      <c r="G45" s="319"/>
      <c r="H45" s="319"/>
      <c r="I45" s="319"/>
      <c r="J45" s="319"/>
      <c r="K45" s="319"/>
      <c r="L45" s="319"/>
      <c r="M45" s="320"/>
      <c r="N45" s="352" t="s">
        <v>317</v>
      </c>
      <c r="O45" s="353"/>
      <c r="P45" s="353"/>
      <c r="Q45" s="353"/>
      <c r="R45" s="353"/>
      <c r="S45" s="354"/>
    </row>
    <row r="46" spans="1:19" ht="15" customHeight="1" x14ac:dyDescent="0.25">
      <c r="A46" s="448"/>
      <c r="B46" s="318"/>
      <c r="C46" s="319"/>
      <c r="D46" s="319"/>
      <c r="E46" s="319"/>
      <c r="F46" s="319"/>
      <c r="G46" s="319"/>
      <c r="H46" s="319"/>
      <c r="I46" s="319"/>
      <c r="J46" s="319"/>
      <c r="K46" s="319"/>
      <c r="L46" s="319"/>
      <c r="M46" s="320"/>
      <c r="N46" s="352"/>
      <c r="O46" s="353"/>
      <c r="P46" s="353"/>
      <c r="Q46" s="353"/>
      <c r="R46" s="353"/>
      <c r="S46" s="354"/>
    </row>
    <row r="47" spans="1:19" ht="15" customHeight="1" x14ac:dyDescent="0.25">
      <c r="A47" s="448"/>
      <c r="B47" s="318"/>
      <c r="C47" s="319"/>
      <c r="D47" s="319"/>
      <c r="E47" s="319"/>
      <c r="F47" s="319"/>
      <c r="G47" s="319"/>
      <c r="H47" s="319"/>
      <c r="I47" s="319"/>
      <c r="J47" s="319"/>
      <c r="K47" s="319"/>
      <c r="L47" s="319"/>
      <c r="M47" s="320"/>
      <c r="N47" s="352"/>
      <c r="O47" s="353"/>
      <c r="P47" s="353"/>
      <c r="Q47" s="353"/>
      <c r="R47" s="353"/>
      <c r="S47" s="354"/>
    </row>
    <row r="48" spans="1:19" ht="15" customHeight="1" thickBot="1" x14ac:dyDescent="0.3">
      <c r="A48" s="448"/>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8"/>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8"/>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8"/>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8"/>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9"/>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4" t="s">
        <v>462</v>
      </c>
      <c r="B54" s="387" t="s">
        <v>554</v>
      </c>
      <c r="C54" s="388"/>
      <c r="D54" s="388"/>
      <c r="E54" s="388"/>
      <c r="F54" s="388"/>
      <c r="G54" s="388"/>
      <c r="H54" s="388"/>
      <c r="I54" s="388"/>
      <c r="J54" s="388"/>
      <c r="K54" s="388"/>
      <c r="L54" s="388"/>
      <c r="M54" s="389"/>
      <c r="N54" s="355" t="s">
        <v>323</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325</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329</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c r="C59" s="316"/>
      <c r="D59" s="316"/>
      <c r="E59" s="316"/>
      <c r="F59" s="316"/>
      <c r="G59" s="316"/>
      <c r="H59" s="316"/>
      <c r="I59" s="316"/>
      <c r="J59" s="316"/>
      <c r="K59" s="316"/>
      <c r="L59" s="316"/>
      <c r="M59" s="317"/>
      <c r="N59" s="349"/>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thickBot="1" x14ac:dyDescent="0.3">
      <c r="A68" s="446"/>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65" t="s">
        <v>119</v>
      </c>
      <c r="B70" s="266"/>
      <c r="C70" s="266"/>
      <c r="D70" s="266"/>
      <c r="E70" s="266"/>
      <c r="F70" s="266"/>
      <c r="G70" s="266"/>
      <c r="H70" s="266"/>
      <c r="I70" s="266"/>
      <c r="J70" s="31"/>
      <c r="K70" s="311" t="s">
        <v>120</v>
      </c>
      <c r="L70" s="211"/>
      <c r="M70" s="211"/>
      <c r="N70" s="211"/>
      <c r="O70" s="211"/>
      <c r="P70" s="211"/>
      <c r="Q70" s="211"/>
      <c r="R70" s="211"/>
      <c r="S70" s="212"/>
    </row>
    <row r="71" spans="1:19" ht="15" customHeight="1" x14ac:dyDescent="0.25">
      <c r="A71" s="339" t="s">
        <v>202</v>
      </c>
      <c r="B71" s="368" t="s">
        <v>121</v>
      </c>
      <c r="C71" s="369"/>
      <c r="D71" s="369"/>
      <c r="E71" s="369"/>
      <c r="F71" s="370"/>
      <c r="G71" s="343">
        <f>E1_LST!G17</f>
        <v>30</v>
      </c>
      <c r="H71" s="344"/>
      <c r="I71" s="345"/>
      <c r="J71" s="367"/>
      <c r="K71" s="336" t="s">
        <v>203</v>
      </c>
      <c r="L71" s="308" t="s">
        <v>459</v>
      </c>
      <c r="M71" s="309"/>
      <c r="N71" s="309"/>
      <c r="O71" s="309"/>
      <c r="P71" s="309"/>
      <c r="Q71" s="309"/>
      <c r="R71" s="309"/>
      <c r="S71" s="310"/>
    </row>
    <row r="72" spans="1:19" ht="15" customHeight="1" x14ac:dyDescent="0.25">
      <c r="A72" s="339"/>
      <c r="B72" s="371" t="s">
        <v>123</v>
      </c>
      <c r="C72" s="372"/>
      <c r="D72" s="372"/>
      <c r="E72" s="372"/>
      <c r="F72" s="373"/>
      <c r="G72" s="330">
        <f>SUM(G73:I83)</f>
        <v>30</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6</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v>6</v>
      </c>
      <c r="H74" s="328"/>
      <c r="I74" s="329"/>
      <c r="J74" s="367"/>
      <c r="K74" s="337"/>
      <c r="L74" s="312" t="s">
        <v>155</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158</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t="s">
        <v>165</v>
      </c>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t="s">
        <v>180</v>
      </c>
      <c r="M77" s="313"/>
      <c r="N77" s="313"/>
      <c r="O77" s="313"/>
      <c r="P77" s="313"/>
      <c r="Q77" s="313"/>
      <c r="R77" s="313"/>
      <c r="S77" s="314"/>
    </row>
    <row r="78" spans="1:19" ht="15" customHeight="1" x14ac:dyDescent="0.25">
      <c r="A78" s="339"/>
      <c r="B78" s="346" t="s">
        <v>129</v>
      </c>
      <c r="C78" s="347"/>
      <c r="D78" s="347"/>
      <c r="E78" s="347"/>
      <c r="F78" s="348"/>
      <c r="G78" s="327">
        <v>10</v>
      </c>
      <c r="H78" s="328"/>
      <c r="I78" s="329"/>
      <c r="J78" s="367"/>
      <c r="K78" s="337"/>
      <c r="L78" s="312" t="s">
        <v>181</v>
      </c>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v>4</v>
      </c>
      <c r="H80" s="328"/>
      <c r="I80" s="329"/>
      <c r="J80" s="367"/>
      <c r="K80" s="336" t="s">
        <v>204</v>
      </c>
      <c r="L80" s="308" t="s">
        <v>441</v>
      </c>
      <c r="M80" s="309"/>
      <c r="N80" s="309"/>
      <c r="O80" s="309"/>
      <c r="P80" s="309"/>
      <c r="Q80" s="309"/>
      <c r="R80" s="309"/>
      <c r="S80" s="310"/>
    </row>
    <row r="81" spans="1:19" ht="15" customHeight="1" x14ac:dyDescent="0.25">
      <c r="A81" s="339"/>
      <c r="B81" s="346" t="s">
        <v>133</v>
      </c>
      <c r="C81" s="347"/>
      <c r="D81" s="347"/>
      <c r="E81" s="347"/>
      <c r="F81" s="348"/>
      <c r="G81" s="327">
        <v>2</v>
      </c>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160</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157</v>
      </c>
      <c r="M83" s="313"/>
      <c r="N83" s="313"/>
      <c r="O83" s="313"/>
      <c r="P83" s="313"/>
      <c r="Q83" s="313"/>
      <c r="R83" s="313"/>
      <c r="S83" s="314"/>
    </row>
    <row r="84" spans="1:19" ht="15" customHeight="1" x14ac:dyDescent="0.25">
      <c r="A84" s="339"/>
      <c r="B84" s="305" t="s">
        <v>136</v>
      </c>
      <c r="C84" s="306"/>
      <c r="D84" s="306"/>
      <c r="E84" s="306"/>
      <c r="F84" s="307"/>
      <c r="G84" s="343">
        <f>E1_LST!H17</f>
        <v>70</v>
      </c>
      <c r="H84" s="344"/>
      <c r="I84" s="345"/>
      <c r="J84" s="367"/>
      <c r="K84" s="337"/>
      <c r="L84" s="312" t="s">
        <v>154</v>
      </c>
      <c r="M84" s="313"/>
      <c r="N84" s="313"/>
      <c r="O84" s="313"/>
      <c r="P84" s="313"/>
      <c r="Q84" s="313"/>
      <c r="R84" s="313"/>
      <c r="S84" s="314"/>
    </row>
    <row r="85" spans="1:19" ht="15" customHeight="1" x14ac:dyDescent="0.25">
      <c r="A85" s="339"/>
      <c r="B85" s="340" t="s">
        <v>206</v>
      </c>
      <c r="C85" s="341"/>
      <c r="D85" s="341"/>
      <c r="E85" s="341"/>
      <c r="F85" s="342"/>
      <c r="G85" s="330">
        <f>SUM(G84,G71)</f>
        <v>100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E1_LST!E17</f>
        <v>egzamin</v>
      </c>
      <c r="G88" s="429"/>
      <c r="H88" s="429"/>
      <c r="I88" s="430"/>
      <c r="J88" s="431"/>
      <c r="K88" s="438" t="s">
        <v>139</v>
      </c>
      <c r="L88" s="432" t="s">
        <v>140</v>
      </c>
      <c r="M88" s="433"/>
      <c r="N88" s="433"/>
      <c r="O88" s="433"/>
      <c r="P88" s="433"/>
      <c r="Q88" s="433"/>
      <c r="R88" s="433"/>
      <c r="S88" s="434"/>
    </row>
    <row r="89" spans="1:19" ht="15" customHeight="1" x14ac:dyDescent="0.25">
      <c r="A89" s="427"/>
      <c r="B89" s="413" t="s">
        <v>454</v>
      </c>
      <c r="C89" s="414"/>
      <c r="D89" s="414"/>
      <c r="E89" s="415"/>
      <c r="F89" s="413" t="s">
        <v>142</v>
      </c>
      <c r="G89" s="414"/>
      <c r="H89" s="414"/>
      <c r="I89" s="415"/>
      <c r="J89" s="431"/>
      <c r="K89" s="438"/>
      <c r="L89" s="324" t="s">
        <v>292</v>
      </c>
      <c r="M89" s="325"/>
      <c r="N89" s="325"/>
      <c r="O89" s="325"/>
      <c r="P89" s="325"/>
      <c r="Q89" s="325"/>
      <c r="R89" s="325"/>
      <c r="S89" s="326"/>
    </row>
    <row r="90" spans="1:19" ht="15" customHeight="1" x14ac:dyDescent="0.25">
      <c r="A90" s="427"/>
      <c r="B90" s="407" t="s">
        <v>149</v>
      </c>
      <c r="C90" s="408"/>
      <c r="D90" s="408"/>
      <c r="E90" s="409"/>
      <c r="F90" s="410">
        <v>50</v>
      </c>
      <c r="G90" s="411"/>
      <c r="H90" s="411"/>
      <c r="I90" s="412"/>
      <c r="J90" s="431"/>
      <c r="K90" s="438"/>
      <c r="L90" s="324" t="s">
        <v>293</v>
      </c>
      <c r="M90" s="325"/>
      <c r="N90" s="325"/>
      <c r="O90" s="325"/>
      <c r="P90" s="325"/>
      <c r="Q90" s="325"/>
      <c r="R90" s="325"/>
      <c r="S90" s="326"/>
    </row>
    <row r="91" spans="1:19" ht="15" customHeight="1" x14ac:dyDescent="0.25">
      <c r="A91" s="427"/>
      <c r="B91" s="407" t="s">
        <v>165</v>
      </c>
      <c r="C91" s="408"/>
      <c r="D91" s="408"/>
      <c r="E91" s="409"/>
      <c r="F91" s="410">
        <v>30</v>
      </c>
      <c r="G91" s="411"/>
      <c r="H91" s="411"/>
      <c r="I91" s="412"/>
      <c r="J91" s="431"/>
      <c r="K91" s="438"/>
      <c r="L91" s="324" t="s">
        <v>143</v>
      </c>
      <c r="M91" s="325"/>
      <c r="N91" s="325"/>
      <c r="O91" s="325"/>
      <c r="P91" s="325"/>
      <c r="Q91" s="325"/>
      <c r="R91" s="325"/>
      <c r="S91" s="326"/>
    </row>
    <row r="92" spans="1:19" ht="15" customHeight="1" x14ac:dyDescent="0.25">
      <c r="A92" s="427"/>
      <c r="B92" s="407" t="s">
        <v>170</v>
      </c>
      <c r="C92" s="408"/>
      <c r="D92" s="408"/>
      <c r="E92" s="409"/>
      <c r="F92" s="410">
        <v>10</v>
      </c>
      <c r="G92" s="411"/>
      <c r="H92" s="411"/>
      <c r="I92" s="412"/>
      <c r="J92" s="431"/>
      <c r="K92" s="438"/>
      <c r="L92" s="324" t="s">
        <v>294</v>
      </c>
      <c r="M92" s="325"/>
      <c r="N92" s="325"/>
      <c r="O92" s="325"/>
      <c r="P92" s="325"/>
      <c r="Q92" s="325"/>
      <c r="R92" s="325"/>
      <c r="S92" s="326"/>
    </row>
    <row r="93" spans="1:19" ht="15" customHeight="1" x14ac:dyDescent="0.25">
      <c r="A93" s="427"/>
      <c r="B93" s="407" t="s">
        <v>159</v>
      </c>
      <c r="C93" s="408"/>
      <c r="D93" s="408"/>
      <c r="E93" s="409"/>
      <c r="F93" s="410">
        <v>10</v>
      </c>
      <c r="G93" s="411"/>
      <c r="H93" s="411"/>
      <c r="I93" s="412"/>
      <c r="J93" s="431"/>
      <c r="K93" s="438"/>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8"/>
      <c r="L94" s="324" t="s">
        <v>880</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442</v>
      </c>
      <c r="C97" s="423"/>
      <c r="D97" s="423"/>
      <c r="E97" s="423"/>
      <c r="F97" s="423"/>
      <c r="G97" s="423"/>
      <c r="H97" s="423"/>
      <c r="I97" s="423"/>
      <c r="J97" s="423"/>
      <c r="K97" s="423"/>
      <c r="L97" s="423"/>
      <c r="M97" s="423"/>
      <c r="N97" s="423"/>
      <c r="O97" s="423"/>
      <c r="P97" s="423"/>
      <c r="Q97" s="423"/>
      <c r="R97" s="423"/>
      <c r="S97" s="424"/>
    </row>
    <row r="98" spans="1:19" ht="146.25" customHeight="1" x14ac:dyDescent="0.25">
      <c r="A98" s="420"/>
      <c r="B98" s="390" t="s">
        <v>460</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77.099999999999994" customHeight="1" x14ac:dyDescent="0.25">
      <c r="A100" s="420"/>
      <c r="B100" s="390" t="s">
        <v>751</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63" customHeight="1" x14ac:dyDescent="0.25">
      <c r="A102" s="420"/>
      <c r="B102" s="390" t="s">
        <v>426</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19"/>
      <c r="B103" s="10"/>
      <c r="C103" s="9"/>
      <c r="D103" s="9"/>
      <c r="E103" s="9"/>
      <c r="F103" s="9"/>
      <c r="G103" s="9"/>
      <c r="H103" s="9"/>
      <c r="I103" s="9"/>
      <c r="J103" s="9"/>
      <c r="K103" s="9"/>
      <c r="L103" s="9"/>
      <c r="M103" s="9"/>
      <c r="N103" s="9"/>
      <c r="O103" s="9"/>
      <c r="P103" s="9"/>
      <c r="Q103" s="9"/>
      <c r="R103" s="9"/>
      <c r="S103" s="107"/>
    </row>
  </sheetData>
  <sheetProtection algorithmName="SHA-512" hashValue="xnEt2J9LOiynTSEUXsP3gW96YCPKKG04OCgiU51AIe46JHHmjZsNOXvTtG2uDocIjh/gjM6hxqkPOoniEf6CZA==" saltValue="Vod/ga01wv58+si4t5H/tw==" spinCount="100000" sheet="1" objects="1" scenarios="1"/>
  <customSheetViews>
    <customSheetView guid="{2B25EEF0-7897-445A-813D-5229DF00C686}" scale="85" fitToPage="1" hiddenRows="1" topLeftCell="A77">
      <selection activeCell="A95" sqref="A95:S95"/>
      <rowBreaks count="1" manualBreakCount="1">
        <brk id="68" max="16383" man="1"/>
      </rowBreaks>
      <pageMargins left="0.31496062992125984" right="0.31496062992125984" top="0.55118110236220474" bottom="0.15748031496062992" header="0.31496062992125984" footer="0.31496062992125984"/>
      <printOptions horizontalCentered="1"/>
      <pageSetup paperSize="9" scale="45" orientation="portrait" r:id="rId1"/>
      <headerFooter>
        <oddHeader>&amp;C&amp;"Century Gothic,Pogrubiony"&amp;12&amp;K05-047KARTA KURSU&amp;R&amp;G</oddHeader>
      </headerFooter>
    </customSheetView>
  </customSheetViews>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0800-000000000000}">
      <formula1>PRAC_STUD</formula1>
    </dataValidation>
    <dataValidation type="list" allowBlank="1" showInputMessage="1" showErrorMessage="1" sqref="L72:L79" xr:uid="{00000000-0002-0000-0800-000001000000}">
      <formula1>METODY</formula1>
    </dataValidation>
    <dataValidation type="list" allowBlank="1" showInputMessage="1" showErrorMessage="1" sqref="L7" xr:uid="{00000000-0002-0000-0800-000002000000}">
      <formula1>STATUS</formula1>
    </dataValidation>
    <dataValidation type="list" allowBlank="1" showInputMessage="1" showErrorMessage="1" sqref="B90:E94" xr:uid="{00000000-0002-0000-0800-000003000000}">
      <formula1>ZAL</formula1>
    </dataValidation>
    <dataValidation type="list" allowBlank="1" showInputMessage="1" showErrorMessage="1" sqref="N54:S68" xr:uid="{00000000-0002-0000-0800-000004000000}">
      <formula1>KEK_E1</formula1>
    </dataValidation>
    <dataValidation type="list" allowBlank="1" showInputMessage="1" showErrorMessage="1" sqref="N34:S53" xr:uid="{00000000-0002-0000-0800-000005000000}">
      <formula1>KEU_E1</formula1>
    </dataValidation>
    <dataValidation type="list" allowBlank="1" showInputMessage="1" showErrorMessage="1" sqref="N14:S33" xr:uid="{00000000-0002-0000-0800-000006000000}">
      <formula1>KEW_E1</formula1>
    </dataValidation>
  </dataValidations>
  <hyperlinks>
    <hyperlink ref="O13" r:id="rId2" xr:uid="{F27DB940-E1F6-4D32-837F-E39EF5FD2FB3}"/>
  </hyperlinks>
  <printOptions horizontalCentered="1"/>
  <pageMargins left="0.31496062992125984" right="0.31496062992125984" top="0.55118110236220474" bottom="0.15748031496062992" header="0.31496062992125984" footer="0.31496062992125984"/>
  <pageSetup paperSize="9" scale="45" orientation="portrait" r:id="rId3"/>
  <headerFooter>
    <oddHeader>&amp;C&amp;"Century Gothic,Pogrubiony"&amp;12&amp;K05-047KARTA KURSU&amp;R&amp;G</oddHeader>
  </headerFooter>
  <rowBreaks count="1" manualBreakCount="1">
    <brk id="68" max="16383" man="1"/>
  </rowBreaks>
  <drawing r:id="rId4"/>
  <legacyDrawingHF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92E91AAC8AE498449AF29DB644DA4F16" ma:contentTypeVersion="6" ma:contentTypeDescription="Utwórz nowy dokument." ma:contentTypeScope="" ma:versionID="d4f62cfbf72b69ea84321bafbcbfd8a6">
  <xsd:schema xmlns:xsd="http://www.w3.org/2001/XMLSchema" xmlns:xs="http://www.w3.org/2001/XMLSchema" xmlns:p="http://schemas.microsoft.com/office/2006/metadata/properties" xmlns:ns2="5750e74c-419f-49d7-9bb1-c46283c76001" xmlns:ns3="35287338-ff91-4b50-b2d3-b89268c60951" targetNamespace="http://schemas.microsoft.com/office/2006/metadata/properties" ma:root="true" ma:fieldsID="0d5f8b2002ffbed181c16364ea52eb65" ns2:_="" ns3:_="">
    <xsd:import namespace="5750e74c-419f-49d7-9bb1-c46283c76001"/>
    <xsd:import namespace="35287338-ff91-4b50-b2d3-b89268c6095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50e74c-419f-49d7-9bb1-c46283c760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287338-ff91-4b50-b2d3-b89268c60951" elementFormDefault="qualified">
    <xsd:import namespace="http://schemas.microsoft.com/office/2006/documentManagement/types"/>
    <xsd:import namespace="http://schemas.microsoft.com/office/infopath/2007/PartnerControls"/>
    <xsd:element name="SharedWithUsers" ma:index="12"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35287338-ff91-4b50-b2d3-b89268c60951">
      <UserInfo>
        <DisplayName>Renata Nowak-Lewandowska</DisplayName>
        <AccountId>19</AccountId>
        <AccountType/>
      </UserInfo>
      <UserInfo>
        <DisplayName>Michał Bzunek</DisplayName>
        <AccountId>59</AccountId>
        <AccountType/>
      </UserInfo>
      <UserInfo>
        <DisplayName>Monika Stankiewicz</DisplayName>
        <AccountId>60</AccountId>
        <AccountType/>
      </UserInfo>
      <UserInfo>
        <DisplayName>Agnieszka Pawłowska</DisplayName>
        <AccountId>67</AccountId>
        <AccountType/>
      </UserInfo>
      <UserInfo>
        <DisplayName>Krzysztof Osiński</DisplayName>
        <AccountId>69</AccountId>
        <AccountType/>
      </UserInfo>
      <UserInfo>
        <DisplayName>Izabela Grzenkowicz</DisplayName>
        <AccountId>70</AccountId>
        <AccountType/>
      </UserInfo>
      <UserInfo>
        <DisplayName>Daria Majewska-Bielecka</DisplayName>
        <AccountId>26</AccountId>
        <AccountType/>
      </UserInfo>
      <UserInfo>
        <DisplayName>Zbigniew Kulik</DisplayName>
        <AccountId>78</AccountId>
        <AccountType/>
      </UserInfo>
      <UserInfo>
        <DisplayName>Iwona Rafaląt</DisplayName>
        <AccountId>61</AccountId>
        <AccountType/>
      </UserInfo>
    </SharedWithUsers>
  </documentManagement>
</p:properties>
</file>

<file path=customXml/itemProps1.xml><?xml version="1.0" encoding="utf-8"?>
<ds:datastoreItem xmlns:ds="http://schemas.openxmlformats.org/officeDocument/2006/customXml" ds:itemID="{23A8D0EF-8EE8-45B2-B396-6FBDA87F8D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50e74c-419f-49d7-9bb1-c46283c76001"/>
    <ds:schemaRef ds:uri="35287338-ff91-4b50-b2d3-b89268c609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6D75364-93FE-48E7-A477-CCED144FA429}">
  <ds:schemaRefs>
    <ds:schemaRef ds:uri="http://schemas.microsoft.com/sharepoint/v3/contenttype/forms"/>
  </ds:schemaRefs>
</ds:datastoreItem>
</file>

<file path=customXml/itemProps3.xml><?xml version="1.0" encoding="utf-8"?>
<ds:datastoreItem xmlns:ds="http://schemas.openxmlformats.org/officeDocument/2006/customXml" ds:itemID="{0518B90A-9898-471C-90FF-8489B16A3A95}">
  <ds:schemaRefs>
    <ds:schemaRef ds:uri="http://purl.org/dc/terms/"/>
    <ds:schemaRef ds:uri="http://schemas.openxmlformats.org/package/2006/metadata/core-properties"/>
    <ds:schemaRef ds:uri="http://schemas.microsoft.com/office/2006/documentManagement/types"/>
    <ds:schemaRef ds:uri="35287338-ff91-4b50-b2d3-b89268c60951"/>
    <ds:schemaRef ds:uri="http://purl.org/dc/elements/1.1/"/>
    <ds:schemaRef ds:uri="http://schemas.microsoft.com/office/2006/metadata/properties"/>
    <ds:schemaRef ds:uri="5750e74c-419f-49d7-9bb1-c46283c76001"/>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61</vt:i4>
      </vt:variant>
      <vt:variant>
        <vt:lpstr>Nazwane zakresy</vt:lpstr>
      </vt:variant>
      <vt:variant>
        <vt:i4>30</vt:i4>
      </vt:variant>
    </vt:vector>
  </HeadingPairs>
  <TitlesOfParts>
    <vt:vector size="91" baseType="lpstr">
      <vt:lpstr>E1_LST</vt:lpstr>
      <vt:lpstr>M (1)</vt:lpstr>
      <vt:lpstr>1.1. </vt:lpstr>
      <vt:lpstr>1.2</vt:lpstr>
      <vt:lpstr>1.3</vt:lpstr>
      <vt:lpstr>1.4</vt:lpstr>
      <vt:lpstr>1.5</vt:lpstr>
      <vt:lpstr>M (2)</vt:lpstr>
      <vt:lpstr>2.1</vt:lpstr>
      <vt:lpstr>2.2</vt:lpstr>
      <vt:lpstr>2.3</vt:lpstr>
      <vt:lpstr>2.4</vt:lpstr>
      <vt:lpstr>M (3)</vt:lpstr>
      <vt:lpstr>3.1</vt:lpstr>
      <vt:lpstr>3.2</vt:lpstr>
      <vt:lpstr>3.3</vt:lpstr>
      <vt:lpstr>3.4</vt:lpstr>
      <vt:lpstr>M (4)</vt:lpstr>
      <vt:lpstr>4.1</vt:lpstr>
      <vt:lpstr>4.2</vt:lpstr>
      <vt:lpstr>M (5)</vt:lpstr>
      <vt:lpstr>5.1</vt:lpstr>
      <vt:lpstr>5.2</vt:lpstr>
      <vt:lpstr>5.3</vt:lpstr>
      <vt:lpstr>M (6)</vt:lpstr>
      <vt:lpstr>6.1</vt:lpstr>
      <vt:lpstr>6.2</vt:lpstr>
      <vt:lpstr>6.3</vt:lpstr>
      <vt:lpstr>M (7)</vt:lpstr>
      <vt:lpstr>7.1</vt:lpstr>
      <vt:lpstr>7.2</vt:lpstr>
      <vt:lpstr>M (8)</vt:lpstr>
      <vt:lpstr>8.1</vt:lpstr>
      <vt:lpstr>8.2</vt:lpstr>
      <vt:lpstr>8.3</vt:lpstr>
      <vt:lpstr>8.4</vt:lpstr>
      <vt:lpstr>M (9)</vt:lpstr>
      <vt:lpstr>9.1</vt:lpstr>
      <vt:lpstr>9.2</vt:lpstr>
      <vt:lpstr>M (10)</vt:lpstr>
      <vt:lpstr>10.1</vt:lpstr>
      <vt:lpstr>10.2</vt:lpstr>
      <vt:lpstr>10.3</vt:lpstr>
      <vt:lpstr>M (11)</vt:lpstr>
      <vt:lpstr>11.1</vt:lpstr>
      <vt:lpstr>11.2</vt:lpstr>
      <vt:lpstr>11.3</vt:lpstr>
      <vt:lpstr>M (12)</vt:lpstr>
      <vt:lpstr>12.1</vt:lpstr>
      <vt:lpstr>M (13)</vt:lpstr>
      <vt:lpstr>13.1</vt:lpstr>
      <vt:lpstr>M (14)</vt:lpstr>
      <vt:lpstr>14.1</vt:lpstr>
      <vt:lpstr>14.2</vt:lpstr>
      <vt:lpstr>14.3</vt:lpstr>
      <vt:lpstr>M (15)</vt:lpstr>
      <vt:lpstr>15.1</vt:lpstr>
      <vt:lpstr>15.2</vt:lpstr>
      <vt:lpstr>M (16)</vt:lpstr>
      <vt:lpstr>16.1</vt:lpstr>
      <vt:lpstr>listy</vt:lpstr>
      <vt:lpstr>KEK_E1</vt:lpstr>
      <vt:lpstr>KEK_Z1</vt:lpstr>
      <vt:lpstr>KEK_Z2</vt:lpstr>
      <vt:lpstr>KEU_E1</vt:lpstr>
      <vt:lpstr>KEU_Z1</vt:lpstr>
      <vt:lpstr>KEU_Z2</vt:lpstr>
      <vt:lpstr>KEW_E1</vt:lpstr>
      <vt:lpstr>KEW_Z1</vt:lpstr>
      <vt:lpstr>KEW_Z2</vt:lpstr>
      <vt:lpstr>METODY</vt:lpstr>
      <vt:lpstr>E1_LST!Obszar_wydruku</vt:lpstr>
      <vt:lpstr>'M (1)'!Obszar_wydruku</vt:lpstr>
      <vt:lpstr>'M (10)'!Obszar_wydruku</vt:lpstr>
      <vt:lpstr>'M (11)'!Obszar_wydruku</vt:lpstr>
      <vt:lpstr>'M (12)'!Obszar_wydruku</vt:lpstr>
      <vt:lpstr>'M (13)'!Obszar_wydruku</vt:lpstr>
      <vt:lpstr>'M (14)'!Obszar_wydruku</vt:lpstr>
      <vt:lpstr>'M (15)'!Obszar_wydruku</vt:lpstr>
      <vt:lpstr>'M (16)'!Obszar_wydruku</vt:lpstr>
      <vt:lpstr>'M (2)'!Obszar_wydruku</vt:lpstr>
      <vt:lpstr>'M (3)'!Obszar_wydruku</vt:lpstr>
      <vt:lpstr>'M (4)'!Obszar_wydruku</vt:lpstr>
      <vt:lpstr>'M (5)'!Obszar_wydruku</vt:lpstr>
      <vt:lpstr>'M (6)'!Obszar_wydruku</vt:lpstr>
      <vt:lpstr>'M (7)'!Obszar_wydruku</vt:lpstr>
      <vt:lpstr>'M (8)'!Obszar_wydruku</vt:lpstr>
      <vt:lpstr>'M (9)'!Obszar_wydruku</vt:lpstr>
      <vt:lpstr>PRAC_STUD</vt:lpstr>
      <vt:lpstr>STATUS</vt:lpstr>
      <vt:lpstr>ZAL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Agata Mikołajczak</dc:creator>
  <cp:lastModifiedBy>Agata Mikołajczak</cp:lastModifiedBy>
  <cp:lastPrinted>2020-09-21T12:06:37Z</cp:lastPrinted>
  <dcterms:created xsi:type="dcterms:W3CDTF">2019-07-09T12:30:06Z</dcterms:created>
  <dcterms:modified xsi:type="dcterms:W3CDTF">2020-11-24T15:47:24Z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0x01010092E91AAC8AE498449AF29DB644DA4F16</vt:lpwstr>
  </property>
</Properties>
</file>