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BDAB7086-6D6A-44B1-BA36-C426F626D17E}" xr6:coauthVersionLast="45" xr6:coauthVersionMax="45" xr10:uidLastSave="{00000000-0000-0000-0000-000000000000}"/>
  <bookViews>
    <workbookView xWindow="-120" yWindow="480" windowWidth="38640" windowHeight="21240" tabRatio="907" xr2:uid="{00000000-000D-0000-FFFF-FFFF00000000}"/>
  </bookViews>
  <sheets>
    <sheet name="E1_ZB" sheetId="1" r:id="rId1"/>
    <sheet name="M (1)" sheetId="2" r:id="rId2"/>
    <sheet name="1.1. " sheetId="3" r:id="rId3"/>
    <sheet name="1.2" sheetId="6" r:id="rId4"/>
    <sheet name="1.3" sheetId="7" r:id="rId5"/>
    <sheet name="1.4" sheetId="8" r:id="rId6"/>
    <sheet name="1.5" sheetId="9" r:id="rId7"/>
    <sheet name="M (2)" sheetId="14" r:id="rId8"/>
    <sheet name="2.1" sheetId="15" r:id="rId9"/>
    <sheet name="2.2" sheetId="16" r:id="rId10"/>
    <sheet name="2.3" sheetId="17" r:id="rId11"/>
    <sheet name="2.4" sheetId="18" r:id="rId12"/>
    <sheet name="M (3)" sheetId="5" r:id="rId13"/>
    <sheet name="3.1" sheetId="10" r:id="rId14"/>
    <sheet name="3.2" sheetId="11" r:id="rId15"/>
    <sheet name="3.3" sheetId="12" r:id="rId16"/>
    <sheet name="3.4" sheetId="13"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E1_ZB!$A$1:$I$78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6" l="1"/>
  <c r="D3" i="56"/>
  <c r="A3" i="56"/>
  <c r="I71" i="1" l="1"/>
  <c r="H71" i="1" s="1"/>
  <c r="D4" i="13" l="1"/>
  <c r="D4" i="12"/>
  <c r="D4" i="11"/>
  <c r="D4" i="10"/>
  <c r="M26" i="5"/>
  <c r="J26" i="5"/>
  <c r="F26" i="5"/>
  <c r="D26" i="5"/>
  <c r="D30" i="1"/>
  <c r="G30" i="1"/>
  <c r="H28" i="54" l="1"/>
  <c r="J26"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0" i="1"/>
  <c r="H20" i="1" s="1"/>
  <c r="I19" i="1"/>
  <c r="H19" i="1" s="1"/>
  <c r="I18" i="1"/>
  <c r="H18" i="1" s="1"/>
  <c r="I17" i="1"/>
  <c r="H17" i="1" s="1"/>
  <c r="I29" i="1"/>
  <c r="H29" i="1" s="1"/>
  <c r="I28" i="1"/>
  <c r="H28" i="1" s="1"/>
  <c r="I27" i="1"/>
  <c r="H27" i="1" s="1"/>
  <c r="I26" i="1"/>
  <c r="H26"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G72" i="13"/>
  <c r="E7" i="13"/>
  <c r="D7" i="13"/>
  <c r="Q5" i="13"/>
  <c r="D3" i="13"/>
  <c r="A3" i="13"/>
  <c r="A1" i="13"/>
  <c r="F88" i="12"/>
  <c r="G84" i="12"/>
  <c r="G71" i="12"/>
  <c r="S7" i="12"/>
  <c r="N5" i="12"/>
  <c r="D5" i="12"/>
  <c r="G72" i="12"/>
  <c r="E7" i="12"/>
  <c r="D7" i="12"/>
  <c r="Q5" i="12"/>
  <c r="D3" i="12"/>
  <c r="A3" i="12"/>
  <c r="A1" i="12"/>
  <c r="F88" i="11"/>
  <c r="G84" i="11"/>
  <c r="G71" i="11"/>
  <c r="S7" i="11"/>
  <c r="N5" i="11"/>
  <c r="D5" i="11"/>
  <c r="G72" i="11"/>
  <c r="E7" i="11"/>
  <c r="D7" i="11"/>
  <c r="Q5" i="11"/>
  <c r="D3" i="11"/>
  <c r="A3" i="11"/>
  <c r="A1" i="11"/>
  <c r="F88" i="10"/>
  <c r="G84" i="10"/>
  <c r="G71" i="10"/>
  <c r="S7" i="10"/>
  <c r="Q5" i="10"/>
  <c r="N5" i="10"/>
  <c r="D5" i="10"/>
  <c r="D3" i="10"/>
  <c r="A3" i="10"/>
  <c r="G72" i="10"/>
  <c r="E7" i="10"/>
  <c r="D7" i="10"/>
  <c r="A1" i="10"/>
  <c r="K28" i="5"/>
  <c r="K27" i="5"/>
  <c r="H28" i="5"/>
  <c r="H27" i="5"/>
  <c r="E28" i="5"/>
  <c r="E27" i="5"/>
  <c r="B28" i="5"/>
  <c r="B27"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R6" i="19"/>
  <c r="M4" i="19"/>
  <c r="G16" i="1"/>
  <c r="R6" i="14" s="1"/>
  <c r="D16" i="1"/>
  <c r="M4" i="14" s="1"/>
  <c r="G21" i="1"/>
  <c r="G25" i="1"/>
  <c r="D25" i="1"/>
  <c r="G84" i="3"/>
  <c r="G10" i="1"/>
  <c r="D10" i="1"/>
  <c r="R6" i="2" l="1"/>
  <c r="G24" i="1"/>
  <c r="M4" i="5"/>
  <c r="D33" i="1"/>
  <c r="R6" i="5"/>
  <c r="G33" i="1"/>
  <c r="M4" i="2"/>
  <c r="D24" i="1"/>
  <c r="G85" i="3"/>
  <c r="R6" i="46"/>
  <c r="G65" i="1"/>
  <c r="H66" i="1"/>
  <c r="H63" i="1"/>
  <c r="G84" i="51"/>
  <c r="G85" i="51" s="1"/>
  <c r="H75" i="1"/>
  <c r="G84" i="62"/>
  <c r="G85" i="62" s="1"/>
  <c r="H72" i="1"/>
  <c r="G77" i="1"/>
  <c r="I30" i="1"/>
  <c r="D77" i="1"/>
  <c r="H38" i="1"/>
  <c r="I25" i="1"/>
  <c r="I33" i="1" s="1"/>
  <c r="G45" i="1"/>
  <c r="I63" i="1"/>
  <c r="D45" i="1"/>
  <c r="I38" i="1"/>
  <c r="H42" i="1"/>
  <c r="D54" i="1"/>
  <c r="I55" i="1"/>
  <c r="D65" i="1"/>
  <c r="I66" i="1"/>
  <c r="I16" i="1"/>
  <c r="I46" i="1"/>
  <c r="G54" i="1"/>
  <c r="H68" i="1"/>
  <c r="H25" i="1"/>
  <c r="H33" i="1" s="1"/>
  <c r="H59" i="1"/>
  <c r="H34" i="1"/>
  <c r="H55" i="1"/>
  <c r="H10" i="1"/>
  <c r="H16" i="1"/>
  <c r="H30" i="1"/>
  <c r="H46" i="1"/>
  <c r="I34" i="1"/>
  <c r="I42" i="1"/>
  <c r="I59" i="1"/>
  <c r="I68" i="1"/>
  <c r="I72" i="1"/>
  <c r="I75" i="1"/>
  <c r="I10" i="1"/>
  <c r="H24" i="1" l="1"/>
  <c r="I24" i="1"/>
  <c r="H77" i="1"/>
  <c r="H54" i="1"/>
  <c r="I45" i="1"/>
  <c r="I54" i="1"/>
  <c r="I65" i="1"/>
  <c r="H45" i="1"/>
  <c r="G78" i="1"/>
  <c r="H65" i="1"/>
  <c r="D78" i="1"/>
  <c r="I77" i="1"/>
  <c r="I78" i="1" l="1"/>
  <c r="H78" i="1"/>
</calcChain>
</file>

<file path=xl/sharedStrings.xml><?xml version="1.0" encoding="utf-8"?>
<sst xmlns="http://schemas.openxmlformats.org/spreadsheetml/2006/main" count="5146" uniqueCount="905">
  <si>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</si>
  <si>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</si>
  <si>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</si>
  <si>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</si>
  <si>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</si>
  <si>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</si>
  <si>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</si>
  <si>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</si>
  <si>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</si>
  <si>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</si>
  <si>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</si>
  <si>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</si>
  <si>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</si>
  <si>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</si>
  <si>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</si>
  <si>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</si>
  <si>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</si>
  <si>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</si>
  <si>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</si>
  <si>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</si>
  <si>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</si>
  <si>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</si>
  <si>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</si>
  <si>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</si>
  <si>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</si>
  <si>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</si>
  <si>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</si>
  <si>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</si>
  <si>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</si>
  <si>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</si>
  <si>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</si>
  <si>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</si>
  <si>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</si>
  <si>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</si>
  <si>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</si>
  <si>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</si>
  <si>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</si>
  <si>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</si>
  <si>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</si>
  <si>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</si>
  <si>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</si>
  <si>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</si>
  <si>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</si>
  <si>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</si>
  <si>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</si>
  <si>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</si>
  <si>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</si>
  <si>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</si>
  <si>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</si>
  <si>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</si>
  <si>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</si>
  <si>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</si>
  <si>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</si>
  <si>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</si>
  <si>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</si>
  <si>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</si>
  <si>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</si>
  <si>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</si>
  <si>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</si>
  <si>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</si>
  <si>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</si>
  <si>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</si>
  <si>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</si>
  <si>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</si>
  <si>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</si>
  <si>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</si>
  <si>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</si>
  <si>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</si>
  <si>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</si>
  <si>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</si>
  <si>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</si>
  <si>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</si>
  <si>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</si>
  <si>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</si>
  <si>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</si>
  <si>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</si>
  <si>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</si>
  <si>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</si>
  <si>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</si>
  <si>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</si>
  <si>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</si>
  <si>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</si>
  <si>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</si>
  <si>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</si>
  <si>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</si>
  <si>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</si>
  <si>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</si>
  <si>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</si>
  <si>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</si>
  <si>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</si>
  <si>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</si>
  <si>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</si>
  <si>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</si>
  <si>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</si>
  <si>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</si>
  <si>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</si>
  <si>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</si>
  <si>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</si>
  <si>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</si>
  <si>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</si>
  <si>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</si>
  <si>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</si>
  <si>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</si>
  <si>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</si>
  <si>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</si>
  <si>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</si>
  <si>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</si>
  <si>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</si>
  <si>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</si>
  <si>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</si>
  <si>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</si>
  <si>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</si>
  <si>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</si>
  <si>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</si>
  <si>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</si>
  <si>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</si>
  <si>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</si>
  <si>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</si>
  <si>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</si>
  <si>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</si>
  <si>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</si>
  <si>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</si>
  <si>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</si>
  <si>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</si>
  <si>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</si>
  <si>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</si>
  <si>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</si>
  <si>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</si>
  <si>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</si>
  <si>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</si>
  <si>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</si>
  <si>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</si>
  <si>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</si>
  <si>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</si>
  <si>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</si>
  <si>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</si>
  <si>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</si>
  <si>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</si>
  <si>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</si>
  <si>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</si>
  <si>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</si>
  <si>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</si>
  <si>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</si>
  <si>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</si>
  <si>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</si>
  <si>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</si>
  <si>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</si>
  <si>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</si>
  <si>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</si>
  <si>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</si>
  <si>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</si>
  <si>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</si>
  <si>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</si>
  <si>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</si>
  <si>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</si>
  <si>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</si>
  <si>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</si>
  <si>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</si>
  <si>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</si>
  <si>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</si>
  <si>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</si>
  <si>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</si>
  <si>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</si>
  <si>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</si>
  <si>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</si>
  <si>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</si>
  <si>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</si>
  <si>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</si>
  <si>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</si>
  <si>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</si>
  <si>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</si>
  <si>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</si>
  <si>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</si>
  <si>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</si>
  <si>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</si>
  <si>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</si>
  <si>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</si>
  <si>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</si>
  <si>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</si>
  <si>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</si>
  <si>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</si>
  <si>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</si>
  <si>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</si>
  <si>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</si>
  <si>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</si>
  <si>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</si>
  <si>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</si>
  <si>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</si>
  <si>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</si>
  <si>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</si>
  <si>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</si>
  <si>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</si>
  <si>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</si>
  <si>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</si>
  <si>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</si>
  <si>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</si>
  <si>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</si>
  <si>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</si>
  <si>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</si>
  <si>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</si>
  <si>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</si>
  <si>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</si>
  <si>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</si>
  <si>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</si>
  <si>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</si>
  <si>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</si>
  <si>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</si>
  <si>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</si>
  <si>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</si>
  <si>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</si>
  <si>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</si>
  <si>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</si>
  <si>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</si>
  <si>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</si>
  <si>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</si>
  <si>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</si>
  <si>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</si>
  <si>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</si>
  <si>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</si>
  <si>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</si>
  <si>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</si>
  <si>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</si>
  <si>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</si>
  <si>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</si>
  <si>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</si>
  <si>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</si>
  <si>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</si>
  <si>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</si>
  <si>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</si>
  <si>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</si>
  <si>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</si>
  <si>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</si>
  <si>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</si>
  <si>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</si>
  <si>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</si>
  <si>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</si>
  <si>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</si>
  <si>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</si>
  <si>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</si>
  <si>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</si>
  <si>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</si>
  <si>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</si>
  <si>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</si>
  <si>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</si>
  <si>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</si>
  <si>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</si>
  <si>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</si>
  <si>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</si>
  <si>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</si>
  <si>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</si>
  <si>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</si>
  <si>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</si>
  <si>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</si>
  <si>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</si>
  <si>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</si>
  <si>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</si>
  <si>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</si>
  <si>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</si>
  <si>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</si>
  <si>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</si>
  <si>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</si>
  <si>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</si>
  <si>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</si>
  <si>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</si>
  <si>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</si>
  <si>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</si>
  <si>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</si>
  <si>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</si>
  <si>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</si>
  <si>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</si>
  <si>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</si>
  <si>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</si>
  <si>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</si>
  <si>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</si>
  <si>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</si>
  <si>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</si>
  <si>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</si>
  <si>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</si>
  <si>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</si>
  <si>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</si>
  <si>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</si>
  <si>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</si>
  <si>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</si>
  <si>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</si>
  <si>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</si>
  <si>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</si>
  <si>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</si>
  <si>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</si>
  <si>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</si>
  <si>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</si>
  <si>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</si>
  <si>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</si>
  <si>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</si>
  <si>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</si>
  <si>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</si>
  <si>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</si>
  <si>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</si>
  <si>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</si>
  <si>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</si>
  <si>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</si>
  <si>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</si>
  <si>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</si>
  <si>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</si>
  <si>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</si>
  <si>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</si>
  <si>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</si>
  <si>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</si>
  <si>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</si>
  <si>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</si>
  <si>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</si>
  <si>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</si>
  <si>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</si>
  <si>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</si>
  <si>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</si>
  <si>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</si>
  <si>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</si>
  <si>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</si>
  <si>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</si>
  <si>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</si>
  <si>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</si>
  <si>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</si>
  <si>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</si>
  <si>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</si>
  <si>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</si>
  <si>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</si>
  <si>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</si>
  <si>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</si>
  <si>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</si>
  <si>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</si>
  <si>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</si>
  <si>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</si>
  <si>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</si>
  <si>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</si>
  <si>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</si>
  <si>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</si>
  <si>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</si>
  <si>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</si>
  <si>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</si>
  <si>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</si>
  <si>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</si>
  <si>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</si>
  <si>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</si>
  <si>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</si>
  <si>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</si>
  <si>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</si>
  <si>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</si>
  <si>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</si>
  <si>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</si>
  <si>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</si>
  <si>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</si>
  <si>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</si>
  <si>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</si>
  <si>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</si>
  <si>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</si>
  <si>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</si>
  <si>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</si>
  <si>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</si>
  <si>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</si>
  <si>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</si>
  <si>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</si>
  <si>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</si>
  <si>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</si>
  <si>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</si>
  <si>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</si>
  <si>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</si>
  <si>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</si>
  <si>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</si>
  <si>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</si>
  <si>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</si>
  <si>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</si>
  <si>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</si>
  <si>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</si>
  <si>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</si>
  <si>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</si>
  <si>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</si>
  <si>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</si>
  <si>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</si>
  <si>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</si>
  <si>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</si>
  <si>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</si>
  <si>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</si>
  <si>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</si>
  <si>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</si>
  <si>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</si>
  <si>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</si>
  <si>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</si>
  <si>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</si>
  <si>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</si>
  <si>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ZARZĄDZANIE BIZNESEM</t>
  </si>
  <si>
    <t>Moduł specjalnościowy (1) ZARZĄDZANIE BIZNESEM</t>
  </si>
  <si>
    <t>Moduł specjalnościowy (2) ZARZĄDZANIE BIZNESEM</t>
  </si>
  <si>
    <t>Moduł specjalnościowy (3) ZARZĄDZANIE BIZNESEM</t>
  </si>
  <si>
    <t>Finansowanie działalności gospodarczej</t>
  </si>
  <si>
    <t>Narzędzia HR w firmie</t>
  </si>
  <si>
    <t>Dyscyplina finasowa w firmie</t>
  </si>
  <si>
    <t>Zarządzanie projektami</t>
  </si>
  <si>
    <t>E-commerce</t>
  </si>
  <si>
    <t>Strategie w biznesie</t>
  </si>
  <si>
    <t>Narzedzia IT w prowadzeniu własnej firmy</t>
  </si>
  <si>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</si>
  <si>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</si>
  <si>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</si>
  <si>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</si>
  <si>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</si>
  <si>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</si>
  <si>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Bednarz J., Gostomski E., Finansowanie działalności gospodarcvzej, Wyd. Uniwersytetu Gdańskiego, Gdańsk 2008. </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</si>
  <si>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</si>
  <si>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</si>
  <si>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</si>
  <si>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</si>
  <si>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</si>
  <si>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</si>
  <si>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</si>
  <si>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Biznes w działaniu, Organizacja i zarządzanie, Ekonomia stosowana, Finanse i rachunkowość</t>
  </si>
  <si>
    <t xml:space="preserve">Moduł składa się z dwóch kursów: Finansowanie działalności gospodarczej oraz Narzędzia HR w firmie. Istotą modułu jest zrozumienie zależności między rachunkowością finansową a rachunkowością zarządczą, a także między finansowaniem działalności gospodarczej, a dostępnymi na rynku instrumentami finansowymi. Celem modułu jest przedstawienie możliwości informacyjnych rachunkowości finansowej dla celów zarządzania firmą i podejmowania decyzji, a także wielości rozwiązań w zakresie pozyskiwania źródeł do finansowania działalności gospodarczej oraz szans i zagrożeń wynikających z charakteru rynku finansowego. Ponadto w ramach modułu student poznaje podstawowe narzędzia HR w firmie, co w przyszłości umożliwi mu prawidłową realizację polityki HR w przedsiębiorstwie. Szczególny nacisk zostanie położony na skuteczne narzędzia wspierające procesy rekrutacyjne w firmie. </t>
  </si>
  <si>
    <t>T. Listwan, Ł. Sułkowski (red.), Metody i techniki zarządzania zasobami ludzkimi, Wyd. Difin S.A., Warszawa 2016
J. Marciniak (red.), Meritum HR. Human Resources, Oficyna Wydawnicza Wolters Kluwer, Warszawa 2018</t>
  </si>
  <si>
    <t>Regulamin praktyk oraz dokumentacja praktyk dostępne na stronie www.zpsb.pl, w zakładce Strefa Studenta - Plikownia (Praktyki studenckie)</t>
  </si>
  <si>
    <t xml:space="preserve">Istotą modułu dla specjalności Zarządzanie biznesem jest wyposażenie słuchacza w wiedzę i umiejętności, niezbędne dla prowadzenia własnej działalności gospodarczej. Kolejne kursy w ramach modułu obejmują takie zagadnienia jak dyscyplina finansowa, ze szczególnym uwzgędnieniem kwestii związanych z odpowiedzialnością wobec organów podatkowych, zarządzanie projektami, gdzie szczególne znaczenie przypsuje się planowaniu przedsięwzięć projektowych w kluczowych dla nich obszarch. Pierwszy moduł specjalnościowy Zarządzanie biznesem zamykają zagadnienia związane z E-commerce,  istotnej formy funkcjonowania współczesnych podmiotów gospodarczych na rynku. </t>
  </si>
  <si>
    <t xml:space="preserve">Biznes w działaniu, Ekonomia stosowana, Kluczowe kompetencje dla biznesu, Zarządzanie marketingowe, Organizacja i zarządzanie, Finanse i rachunkowość. </t>
  </si>
  <si>
    <t>Biznes w działaniu, Ekonomia stosowana, Kluczowe kompetencje dla biznesu, Zarządzanie marketingowe, Organizacja i zarządzanie, Finanse i rachunkowość.</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</si>
  <si>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</si>
  <si>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</si>
  <si>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</si>
  <si>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</si>
  <si>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</si>
  <si>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</si>
  <si>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</si>
  <si>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</si>
  <si>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</si>
  <si>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</si>
  <si>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</si>
  <si>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</si>
  <si>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</si>
  <si>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</si>
  <si>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</si>
  <si>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</si>
  <si>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</si>
  <si>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</si>
  <si>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</si>
  <si>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</si>
  <si>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</si>
  <si>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</si>
  <si>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</si>
  <si>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</si>
  <si>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</si>
  <si>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</si>
  <si>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Podejście procesowe we współczesnych koncepcjach zarządzania.
Istota zarządzania procesowego. Procesy główne i pomocnicze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</si>
  <si>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</si>
  <si>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</si>
  <si>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</si>
  <si>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</si>
  <si>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</si>
  <si>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</si>
  <si>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</si>
  <si>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</si>
  <si>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</si>
  <si>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</si>
  <si>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</si>
  <si>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</si>
  <si>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</si>
  <si>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</si>
  <si>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</si>
  <si>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</si>
  <si>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</si>
  <si>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</si>
  <si>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</si>
  <si>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</si>
  <si>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</si>
  <si>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</si>
  <si>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</si>
  <si>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</si>
  <si>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</si>
  <si>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</si>
  <si>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</si>
  <si>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</si>
  <si>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</si>
  <si>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</si>
  <si>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</si>
  <si>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</si>
  <si>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</si>
  <si>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</si>
  <si>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</si>
  <si>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</si>
  <si>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t>
  </si>
  <si>
    <t>1. Podstawy zarządzania procesowego, red. K. Szczepańska, M. Bugdoł, Difin, Warszawa 2016
2. Metody podejścia procesowego w organizacjach. Teoria i praktyka, red. A. Bitkowska, E. Weiss, Vizja Pres&amp; It, 2015</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</si>
  <si>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</si>
  <si>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</si>
  <si>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</si>
  <si>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</si>
  <si>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</si>
  <si>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</si>
  <si>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</si>
  <si>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</si>
  <si>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</si>
  <si>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</si>
  <si>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</si>
  <si>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</si>
  <si>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</si>
  <si>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</si>
  <si>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</si>
  <si>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</si>
  <si>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</si>
  <si>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</si>
  <si>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</si>
  <si>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</si>
  <si>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</si>
  <si>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</si>
  <si>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</si>
  <si>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</si>
  <si>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</si>
  <si>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</si>
  <si>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</si>
  <si>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</si>
  <si>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</si>
  <si>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</si>
  <si>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</si>
  <si>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</si>
  <si>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</si>
  <si>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</si>
  <si>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</si>
  <si>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</si>
  <si>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</si>
  <si>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</si>
  <si>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</si>
  <si>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</si>
  <si>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</si>
  <si>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</si>
  <si>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</si>
  <si>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</si>
  <si>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</si>
  <si>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</si>
  <si>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</si>
  <si>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</si>
  <si>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</si>
  <si>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</si>
  <si>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 xml:space="preserve">1) Istota polityki HR w firmie, 
2) Planowanie i analiza zasobów ludzkich 
3) Rekrutacja pracowników oraz narzędzia wspierające rekrutację, 
4) Analiza pracy, opisy stanowisk pracy, 
5) Systemy ocen pracowniczych oraz narzędzie wykorzystywane w ocenianiu pracowników, 
6) Planowanie ścieżek rozwoju i kariery pracowników, 
7) Tworzenie systemów motywacyjnych w firmie oraz metody oceny ich skuteczności, </t>
  </si>
  <si>
    <t>Praktyki HRM 2. Najlepsze studia przypadku z polskiego rynku, praca zbiorowa, Wyd. Grupa Wyd INFOR Sp. z o.o., Warszawa 2018
M. Suchar, Rekrutacja i selekcja personelu, Wyd. C.H. Beck, Warszawa 2018
D. Byczkowska-Owczarek, K. Konecki, Narzędzia i procedury zarządzania zasobami ludzkimi, Wyd. UŁ, 2015</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</si>
  <si>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</si>
  <si>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</si>
  <si>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</si>
  <si>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</si>
  <si>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</si>
  <si>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</si>
  <si>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</si>
  <si>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</si>
  <si>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Pojęcie dyscypliny finansowej przedsiębiorstwa; 
2/ Prawno-administracyjne formy oddziaływania państwa na podmioty gospodarcze w zakresie dyscypliny finansowej; 
3/ Obowiązki ewidencyjne i fiskalne w biznesie; 
4/ Formy opodatkowania w MŚP; 
5/ Rozliczenia podatku od towarów i usług; 
6/ Strategie podatkowe firm.</t>
  </si>
  <si>
    <t>1/ Matejun M., Zarządzanie małą i średnią firmą w teorii i ćwiczeniach, Difin, Warszawa 2012; 
2/ Kamińska A., Działalność gospodarcza. 542 pytania i odpowiedzi, Wolters Kluwer, Warzszawa 2013; 
3/ Nowak E., Rachunkowość. Kurs podstawowy, PWE, Warszawa 2016; 
4/ Czubakowska K., Rachunek kosztów i wyników, PWE, Warszawa 2015; 
5/ Kudert S., Jamroży M., Optymalizacja opodatkowania dochodów przedsiębiorców, Wolters Kluwer, Warszawa 2013; 
6/ Szlęzak- Matusewicz J., Zarządzanie podatkami osób fizycznych, Wolters Kluwer, Warszawa 2013.</t>
  </si>
  <si>
    <t>1/ Matejun M. (red.), Wyzwania i perspektywy zarządzania w małych i średnich przedsiębiorstwach, C.H.Beck, Warszawa 2010;, 
2/ Poszwa M., Zarządzanie podatkami w małej i średniej firmie, C.H. Beck, Warszawa 2007; 
3/ Ustawa z dnia 11 marca 2004 r. o podatku od towarów i usług (Dz.U. 2004, nr 54, poz. 535 z późn. zm.).</t>
  </si>
  <si>
    <t>1/ Istota i rodzaje projektów w zarządzaniu; 
2/ Elementy projektu (cel, działania, uzasadnienie, harmonogram, budżet); 
3/ Dobór zasobów do projektu (zasoby rzeczowe i ludzkie); 
4/ Źródła finasnowania projektów; 
5/ Zarządzanie projektami finansowanymi ze środków UE; 
6/ Ewaluacja projektów (produkty, rezultaty, oddziaływanie).</t>
  </si>
  <si>
    <t>1/ Kisielnicki J., Zarządzanie projektami, Wolters Kluwer, Warszawa 2014; 
2/ Wysocki R.K., Efektywne zarządzanie projektami, Wydawnictwo OnePress, Warszawa 2013; 
3/ Trocki M. (red.), Nowoczesne zarządzanie projektami, PWE, Warszawa 2012; 
4/ Wirkus M. (red.), Zarządzanie projektami i procesami. Teoria i przypadki praktyczne, Difin, Warszawa 2013.</t>
  </si>
  <si>
    <t>1/ Mingus N., Zarządzanie projektami, Wydawnictwo Helion, Warszawa 2002; 
2/ Heerkens G.R., Jak zarządzać projektami, Wydawnictwo RM, Warszawa 2003.</t>
  </si>
  <si>
    <t>1/ Obsługa systemu zarządzania treścią, służącego do sprzedaży poprzez internet; 
2/ Zasady promocji produktów i usług w internecie; 
3/ Zasady promocji produktów i usług z wykorzystaniem social mediów; 
4/ Symulacja sprzedaży, obsługi klienta (w tym potencjalnego klienta) poprzez internet; 
5/ Tworzenie kontentu sprzedażowego przy użyciu narzędzi internetowych; 
6/ Logistyka w obsłudze internetowych narzędzi sprzedażowych (ruch produktów, stany magazynowe); 
7/ Formy organizacji płatności i wysyłki produktów.</t>
  </si>
  <si>
    <t>1/ Bonek T., Smaga M., Biznes w internecie, Wolters Kluwer, Warszawa 2012; 
2/ Cendrowska B., Sokół A., Żylińska P., E-marketing dla małych i średnich przedsiębiorstw, CeDeWu, Warszawa 2014; 
3/ Bonek T., Smaga M., Jak zarabiać w internecie, Wolters Kluwer, Warszawa 2015; 
4/ Dutko M., E-biznes. Poradnik praktyka, Helion, Warszawa 2012; 
5/ Sosna Ł., E-biznes. 50 kroków do pozyskania klientów na twojej stronie www, Nakom, Warszawa 2011.</t>
  </si>
  <si>
    <t>1/ Czubała A. (red.), Podstawy marketingu, PWE, Warszawa 2012; 
2/ De Tienne K.B., Komunikacja elektroniczna, Wolters Kluwer, Warszawa 2009; 
3/ Zelek M., Sprzedaż przez internet. Aspekty prawne, Difin, Warszawa 2012.</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</si>
  <si>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</si>
  <si>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</si>
  <si>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</si>
  <si>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</si>
  <si>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1/ Zarządzanie w korporacji a małej firmie (podobieńswa, różnice); 
2/ Istota, cechy i znaczenie strategii; 
3/ Poziomy i rodzaje strategii; 
4/ Analiza strategiczna firmy, ze szczególnym uwzględnieniem specyfiki małej firmy; 
5/ Opracowywanie i realizacja strategii; 
6/ Konkurencyjność małej firmy- budowanie strategii; 
7/ Strategie konkurencji dla małych firm.</t>
  </si>
  <si>
    <t>1/ Stabryła A., Zarządzanie strategiczne w teorii i praktyce firmy, PWN, Warszawa 2017; 
2/ Berliński L., Zarządzanie strategiczne małym przedsiębiorstwem, OPO, Bydgoszcz 2002; 
3/ Matejun M., Zarządzanie małą i średnią firmą, Difin, Warszawa 2012; 
4/ Romanowska M., Planowanie strategiczne w przedsiębiorstwie, PWE, Warszawa 2009; 
5/ Obłój K., Pasja i dyscyplina strategii, Poltext, Warszawa 2010.</t>
  </si>
  <si>
    <t>1/ Porter M.E., Strategia konkurencji. Metody analizy sektorów i konkurentów, PWE, Warszawa 2000; 
2/ Strategor, Zarządzanie firmą. Strategia, struktury, decyzje, tożsamość, PWE, Warszawa 2001.</t>
  </si>
  <si>
    <t>Rozwój komputerowych narzędzi wspomagania decyzji:  
  Systemy Wspomagania Decyzji a Systemy Informacyjne Zarządzania; 
  Systemy interaktywne wspomagania decyzji indywidualnych i grupowych;  
  Systemy Wspomagania Decyzji z Bazą Wiedzy. 
Podstawowe koncepcje podejmowania decyzji wykorzystywane w SWD: 
  Decydent-decyzja (podejście behawioralne i diagnostyczne); 
  Proces decyzyjny (podejście „procesowe”; Newell, Simon); 
  Kontekst organizacyjny (Thompson, Galbraith, March).
Narzędzia analityczne w SWD z przykładami zastosowań: 
  Modelowanie matematyczne (modele BO, psychologicznej teorii wyboru); 
  Symulacja komputerowa (wprowadzenie do sieci neuronowych); 
  Analiza systemowa, Technologie SWD z przykładami zastosowań; 
  Arkusze kalkulacyjne i pakiety analityczne;  
  Generatory modeli, systemy zarządzania bazą modeli;  
  Symulatory sieci neuronowych. 
Systemy wspomagania Decyzji i ich użytkownicy:  
  Klasyfikacja systemów; 
  Główne dziedziny zastosowań; 
  Przegląd oprogramowania.</t>
  </si>
  <si>
    <t>1) Z. Banaszak, S.Kłos, J.Mleczko, Zintegrowane systemy zarządzania, PWE, Warszawa 2016. 
2) Materiały własne przygotowane w formie online wraz z zestawem ćwiczeń - dostepne dla uczestników kursu na platformie elearningowej.</t>
  </si>
  <si>
    <t>Moduł specjalistyczny obejmuje następujące kursy: Strategie w biznesie, Narzędzia IT w prowadzeniu własnej firmy oraz Profesional workshop (realizowany w języku obcym). Moduł stanowi kontynuację modułu poświęconego zarządzaniu mikro, małym i średnim biznesem,  w ramach specjalności Zarządzanie biznesem.  Kursy te przygotowują osoby, planujące prowadzenie własnego biznesu, do umiejętnego fukcjonowania w warunkach gospodarki wolnorynkowej, której najważniejszymi cechami jest rosnąca konkurencja oraz wciąż zmieniające się warunki funkcjonowania każdej firmy. Strategie w biznesie to niezbędne narzędzia, by z odpowiednim wyprzedzeniem monitorować otaczającą firmę rzeczywistość oraz w porę reagować na wszelkie zdarzenia, mogące wpływać na sytuację firmy. Z kolei w ramach kursu poświęconemu narzędziom IT w biznesie,  student poznaje, jakie narzędzia mogą wspierać przedsiębiorcę w prowadzeniu własnej firmy. Zasadniczym celem modułu jest rozwijanie praktycznych umiejętności w zakresie uniwersalnych, kluczowych kompetencji menedżerskich.</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</si>
  <si>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</si>
  <si>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</si>
  <si>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</si>
  <si>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</si>
  <si>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</si>
  <si>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</si>
  <si>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</si>
  <si>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analizować przepisy prawa podatkowego i finansowego oraz dostosować do nich swoje działania jako przedsiębiorcy; zaplanować wykorzystanie oraz zastosować narzędzia i technologie informatyczne do prowadzenia własnego biznesu; działać w konktekście konkretnych projektów biznesowych, formułując wnioski i propozycje rozwiązań dla biznesu a także w tym zakresie organizować zasoby ludzkie.</t>
  </si>
  <si>
    <t xml:space="preserve">uświadamiać sobie istotę współzależności oraz wzajemnej odpowiedzialności podmiotów uczestniczących w obrocie gospodarczym; współpracować w grupie w ramach przygotowania i realizacji projektów biznesowych; wykazuywać wiedzę i samodzielność w pracy; być przedsiębiorczym i kreatywnym, gotowym do podejmoania wyzwań, związanych z realizacją konkretnych przedsięwzięć biznesowych. </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</si>
  <si>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</si>
  <si>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</si>
  <si>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</si>
  <si>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</si>
  <si>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</si>
  <si>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</si>
  <si>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</si>
  <si>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</si>
  <si>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</si>
  <si>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</si>
  <si>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</si>
  <si>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</si>
  <si>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</si>
  <si>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</si>
  <si>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</si>
  <si>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</si>
  <si>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</si>
  <si>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</si>
  <si>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</si>
  <si>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</si>
  <si>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</si>
  <si>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</si>
  <si>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</si>
  <si>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</si>
  <si>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</si>
  <si>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</si>
  <si>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</si>
  <si>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</si>
  <si>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podstawowe pojęcia jakości i zarządzania jakością.</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</si>
  <si>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</si>
  <si>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</si>
  <si>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</si>
  <si>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</si>
  <si>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</si>
  <si>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</si>
  <si>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</si>
  <si>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</si>
  <si>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</si>
  <si>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</si>
  <si>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</si>
  <si>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</si>
  <si>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</si>
  <si>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</si>
  <si>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</si>
  <si>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</si>
  <si>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</si>
  <si>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</si>
  <si>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</si>
  <si>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</si>
  <si>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</si>
  <si>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</si>
  <si>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</si>
  <si>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</si>
  <si>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</si>
  <si>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</si>
  <si>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</si>
  <si>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</si>
  <si>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</si>
  <si>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</si>
  <si>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</si>
  <si>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</si>
  <si>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</si>
  <si>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</si>
  <si>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</si>
  <si>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</si>
  <si>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</si>
  <si>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</si>
  <si>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</si>
  <si>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</si>
  <si>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</si>
  <si>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</si>
  <si>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</si>
  <si>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</si>
  <si>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</si>
  <si>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</si>
  <si>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</si>
  <si>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</si>
  <si>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</si>
  <si>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</si>
  <si>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</si>
  <si>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</si>
  <si>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</si>
  <si>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</si>
  <si>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</si>
  <si>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</si>
  <si>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</si>
  <si>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</si>
  <si>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</si>
  <si>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</si>
  <si>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</si>
  <si>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</si>
  <si>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</si>
  <si>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</si>
  <si>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</si>
  <si>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</si>
  <si>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</si>
  <si>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</si>
  <si>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</si>
  <si>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</si>
  <si>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</si>
  <si>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</si>
  <si>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</si>
  <si>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</si>
  <si>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</si>
  <si>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</si>
  <si>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</si>
  <si>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</si>
  <si>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</si>
  <si>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</si>
  <si>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</si>
  <si>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</si>
  <si>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</si>
  <si>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</si>
  <si>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</si>
  <si>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</si>
  <si>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</si>
  <si>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</si>
  <si>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</si>
  <si>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</si>
  <si>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</si>
  <si>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</si>
  <si>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</si>
  <si>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</si>
  <si>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</si>
  <si>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</si>
  <si>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</si>
  <si>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</si>
  <si>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</si>
  <si>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</si>
  <si>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</si>
  <si>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</si>
  <si>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</si>
  <si>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</si>
  <si>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</si>
  <si>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</si>
  <si>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</si>
  <si>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</si>
  <si>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</si>
  <si>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</si>
  <si>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</si>
  <si>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</si>
  <si>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</si>
  <si>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potrafi prawidłowo przeanalizować i interpretować  dokumentację związaną z pozyskiwaniem źródeł finanosowania działalności. Potrafi przygotować odpowiednie dokumenty, wnioski itp.</t>
  </si>
  <si>
    <t xml:space="preserve">jest gotów do odpowiedniej oceny i akceptacji pewnego poziomu ryzyka w inicjowanych i wdrażanych w firmie projektów biznesowych. </t>
  </si>
  <si>
    <t xml:space="preserve">jest gotów do podejmowania decyzji biznesowych na podstawie zdobytej wiedzy oraz samodzielnej identyfikacji, diagnozy konkretnych problemów ekonomicznych i zarządczych. </t>
  </si>
  <si>
    <t>prawidłowo interpretuje typowe problemy w obszarze HR w firmie. Potrafi diagnozować i rozwiązywać problemy w obszarze HR oraz dobrać odpowiednie narzędzia i metody w celu ich rozwiązania lub uefektywnienia funkcjonowania organizacji w obszarze HR.</t>
  </si>
  <si>
    <t>potrafi dobrać i wykorzystać optymalne narzędzia wspierające obszar HR w firmie.</t>
  </si>
  <si>
    <t xml:space="preserve">jest gotów umiejętnie zastosować wybrane narzędzia HR w firmie. </t>
  </si>
  <si>
    <t>przyjmuje krytyczną postawę wobec wyników swojej pracy. Myśli racjonalnie i ma świadomość poziomu swojej wiedzy oraz umiejętności. Dokonuje samooceny własnych kompetencji i doskonali umiejętności, wyznacza kierunki własnego rozwoju i kształcenia.</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</si>
  <si>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</si>
  <si>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</si>
  <si>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</si>
  <si>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</si>
  <si>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</si>
  <si>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</si>
  <si>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</si>
  <si>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</si>
  <si>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</si>
  <si>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</si>
  <si>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</si>
  <si>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</si>
  <si>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</si>
  <si>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</si>
  <si>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zna i rozumie w zaawansowanym stopniu pojęcia z zakresu rachunkowości i finansów w MŚP, ze szczególnym uwzględnieniem zobowiązań wobec instytucji podatkowych. </t>
  </si>
  <si>
    <t>potrafi analizować przepisy prawa podatkowego i finansowego oraz w sposób świadomy i kreatywny  dostosować do nich swoje działania jako przedsiębiorcy.</t>
  </si>
  <si>
    <t>potrafi zaplanować wykorzystanie oraz zastosować narzędzia i technologie informatyczne do prowadzenia własnego biznesu, w tym również w obszarach związanych z zachowaniem dyscypliny finansowej.</t>
  </si>
  <si>
    <t xml:space="preserve">potrafi innowacyjnie wykonywać zadania zawodowe oraz rozwiązywać złożone i nietypowe problemy z nimi związane, w warunkach obciążonych ryzykiem i niepewnością. Potrafi również myśleć strategicznie i planować działania w obszarach prowadzonej działalności. </t>
  </si>
  <si>
    <t>jest gotowy do ciągłego uczenia się i aktualizowania swojej wiedzy, w obliczu zmieniajacego się świata, otoczenia biznesowego i prawnego. Jest gotowy do podejmowania wyzwań zawodowych w poczuciu odopowiedzialności, z uwzględnieniem prawnych, ekonomicznych i politycznych skutków swoich decyzji.</t>
  </si>
  <si>
    <t xml:space="preserve">potrafi współpracować w grupie w ramach przygotowania i realizacji zadań, wykazuje wiedzę i samodzielność w pracy. </t>
  </si>
  <si>
    <t xml:space="preserve">jest przedsiębiorczy i kreatywny, gotowy do podejmoania wyzwań, związanych z realizacją konkretnych przedsięwzięć biznesowych, jednocześnie jest świadomy skutków swojego działania. </t>
  </si>
  <si>
    <t xml:space="preserve">zna w stopniu zaawansowanym typowe metody i narzędzia badawcze do opisu wybranych procesów, przedsięwzięć i zjawisk gospodarczych. </t>
  </si>
  <si>
    <t xml:space="preserve">zna i rozumie w stopniu zaawansowanym stopniu terminologię, zjawiska i zależności w zakresie planowania przedsięwzięć biznesowych i projektowych. </t>
  </si>
  <si>
    <t xml:space="preserve">ma zaawansowaną wiedzę na temat nowoczesnych technik informatycznych i informacyjnych, wspierających przygotowanie i zarządzanie projektami i przedsięwzięciami biznesowymi. </t>
  </si>
  <si>
    <t xml:space="preserve">potrafi pozyskiwać i przetwarzać rzetelne dane do analizoania i realizacji konkretnych procesów i projektów gospodarczych/ biznesowych. </t>
  </si>
  <si>
    <t>potrafi działać w konktekście konkretnych projektów biznesowych, formułując wnioski i propozycje rozwiązań dla biznesu. Potrafi w tym zakresie organizować zasoby ludzkie.</t>
  </si>
  <si>
    <t xml:space="preserve">potrafi zaplanować wykorzystanie oraz zastosować narzędzia i technologie informatyczne do prowadzenia własnego biznesu i realizacji przedsięwzięć projektowych. Reprezentuje podejście innowacyjne i kreatywne. </t>
  </si>
  <si>
    <t>potrafi współpracować w grupie w ramach przygotowania i realizacji projektów biznesowych, wykazuje wiedzę i samodzielność w pracy.</t>
  </si>
  <si>
    <t xml:space="preserve">jest przedsiębiorczy i kreatywny, gotowy do podejmoania wyzwań, związanych z realizacją konkretnych przedsięwzięć biznesowych. </t>
  </si>
  <si>
    <t>zna i rozumie najważniejsze uwarunkowania rozwoju działalności e-commerce.</t>
  </si>
  <si>
    <t xml:space="preserve">zna podstawowe metody i narzędzia badawcze służące zaplanowaniu i realizacji działalności e-commerce. </t>
  </si>
  <si>
    <t xml:space="preserve">zna i rozumie znaczenie zarządzania marketingowego oraz strategii marketingowych, wspierających działalność w obszarze e-commerce. </t>
  </si>
  <si>
    <t>potrafi zaplanować i realizować  działalności gospodarczą w obszarze e-commerce.</t>
  </si>
  <si>
    <t xml:space="preserve"> potrafi zaplanować wykorzystanie oraz zastosować narzędzia i technologie informatyczne do prowadzenia własnego biznesu.</t>
  </si>
  <si>
    <t>wykorzystuje myślenie kreatywne i jest twórczy w zaplanowaniu i realizacji działalności e- commerce.</t>
  </si>
  <si>
    <t xml:space="preserve">jest świadomy dynamiki zjawisk zachodzących we współczesnym biznesie, potrafi prawidłowo reagować na zmieniającą się rzeczywistość, nadąża za trendami. </t>
  </si>
  <si>
    <t xml:space="preserve">jest gotów do inicjowania i uczestnictwa wprocesach kreatywnego , przedsiębiorczego projektowania przedsięwzięć związanych z prowadzoną przez siebie działalnością.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</si>
  <si>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</si>
  <si>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</si>
  <si>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</si>
  <si>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</si>
  <si>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</si>
  <si>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</si>
  <si>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 xml:space="preserve">posiada wiedzę specjalistyczną z zakresu związanego z docelowym profilem zawodowym/ specjalnością. </t>
  </si>
  <si>
    <t>potrafi analizować  i oceniać zjawiska gospodarcze w otoczeniu firmy i wykorzystać to w praktyce, potrafi analizować i oceniać przyczyny i skutki wszelkich zjawisk zachodzących w firmie, jak również decyzje podmiotów z jej otoczenia.</t>
  </si>
  <si>
    <t xml:space="preserve">umie formułować praktyczne wnioski i forsować swoje pomysły w kwestii rozwiązywania konkretnych problemów biznesowych. </t>
  </si>
  <si>
    <t xml:space="preserve">potrafi założyć własną działalność gospodarczą, działać w sposób przemyślany, myśli strategicznie i perspektywicznie. </t>
  </si>
  <si>
    <t>jest świadomy swojej wiedzy, dokonuje samooceny swoich kompetencji w zakresie procesów zachodzących w ramach firmy oraz w jej otoczeniu mikro- i makroekonomicznym.</t>
  </si>
  <si>
    <t xml:space="preserve">samodzielnie dokonuje analiz rynkowych, myśli logicznie, jest odpowiedzialny w wykonywaniu swoich obowiązków zawodowych. </t>
  </si>
  <si>
    <t xml:space="preserve">ma wiedzę na temat nowoczesnych technik i narzędzi informatycznych i informacyjnych oraz możliwości ich wykorzystania w biznesie. </t>
  </si>
  <si>
    <t>posiada wiedzę z obszaru współczesnych koncepcji i narzędzi wspomagania decyzji.</t>
  </si>
  <si>
    <t xml:space="preserve">posiada praktyczne umiejętności w zakresie wybranych aspektów komputerowego modelowania i analizy wybranych
problemów decyzyjnych. </t>
  </si>
  <si>
    <t>jest świadomy konieczności stałego doskonalenia swojej wiedzy i umiejętności z zakresu stosowania narzędzi IT w procesach decyzyjnych i zarządczych.</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</si>
  <si>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</si>
  <si>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</si>
  <si>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</si>
  <si>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</si>
  <si>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</si>
  <si>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zna metody i techniki sprzedaży, organizacji produkcji, zarządzania zmianą i jakością w organizacji. </t>
  </si>
  <si>
    <t xml:space="preserve">potrafi dokonać analizy strategicznej w organizacji. </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</si>
  <si>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</si>
  <si>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</si>
  <si>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</si>
  <si>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</si>
  <si>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</si>
  <si>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</si>
  <si>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</si>
  <si>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</si>
  <si>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</si>
  <si>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</si>
  <si>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</si>
  <si>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</si>
  <si>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</si>
  <si>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 xml:space="preserve">zna, rozumie i opisuje sposoby analizy i oceny procesów, w tym narzędzia wspomagajace podejmowanie decyzji. </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</si>
  <si>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</si>
  <si>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</si>
  <si>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</si>
  <si>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</si>
  <si>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</si>
  <si>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</si>
  <si>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</si>
  <si>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</si>
  <si>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</si>
  <si>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</si>
  <si>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</si>
  <si>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</si>
  <si>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</si>
  <si>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</si>
  <si>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</si>
  <si>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</si>
  <si>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</si>
  <si>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</si>
  <si>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</si>
  <si>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</si>
  <si>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</si>
  <si>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</si>
  <si>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</si>
  <si>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</si>
  <si>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</si>
  <si>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</si>
  <si>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</si>
  <si>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</si>
  <si>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</si>
  <si>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</si>
  <si>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</si>
  <si>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</si>
  <si>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</si>
  <si>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</si>
  <si>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</si>
  <si>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</si>
  <si>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</si>
  <si>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</si>
  <si>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formy i  żródła finansowania działalności gospodarczej; pojęcie kapitału własnego i kapitału obcego, a także rozróżnia sposoby finansowania krótko- i długotermnowego; jakie jest znaczenie rynku finansowego w gospodarce rynkowej; segmenty i podmioty rynku finansowego; instrumenty finansowe według kryterium rentowności i płynności; narzędzia wspierające obszar HR w firmie; proces rekrutacji w przedsiębiorstwie; na czym polega planowanie rozwój pracowników; zasady tworzenia systemu motywacyjnego, zarządzania czasem pracy; problemy w obszarze zarządzania zasobami ludzkimi oraz narzędzia i metody w celu ich rozwiązania lub uefektywnienia funkcjonowania organizacji w obszarze HR. </t>
  </si>
  <si>
    <t xml:space="preserve">potrafi dokonać wyboru optymalnej formy i źródła finansowania określonej działalności gospodarczej, a także przeprowadzić analizę struktury kapitału i ocenić kondycję finansową podmiotu; dobrać i wykorzystać optymalne narzędzia wspierające obszar HR w firmie; prawidłowo interpretować typowe problemy z zakresu HR a także je diagnozować i rozwiązywać oraz dobrać odpowiednie narzędzia i metody w celu ich rozwiązania lub uefektywnienia funkcjonowania organizacji w obszarze HR.
</t>
  </si>
  <si>
    <t>identyfikować i stosować rózne możliwości finansowania działalności gospodarczej; do samodzielnej oceny danej formy finansowania i jej dopasowania do danego podmiotu gospodarczego; umiejętnie zastosować wybrane narzędzia HR w firmie; przyjąć krytyczną postawę wobec wyników swojej pracy; myśleć racjonalnie i oceniać poziom swojej wiedzy oraz umiejętności; dokonywać samooceny własnych kompetencji i doskonalić umiejętności, wyznaczać kierunki własnego rozwoju i kształcenia.</t>
  </si>
  <si>
    <t xml:space="preserve">zna zasady, związane z finansowaniem działalności gospodarczej i finansami firmy. Zna narzędzia wspierające decyzje oraz procesy zwiazane z pozyskiwaniem i wykorzystywaniem źródeł finansowania działalności gospodarczej. </t>
  </si>
  <si>
    <t xml:space="preserve">zna narzędzia wspierające obszar HR w firmie, wie, jak prawidłowo powinien przebiegać proces rekrutacji w przedsiębiorstwie, jak planować rozwój pracowników, jak wspierać tworzenie systemu motywacyjnego, czy zarządzać czasem pracy.  </t>
  </si>
  <si>
    <t>umie prawidłowo interpretować typowe problemy z zakresu HR. Potrafi je diagnozować i rozwiązywać oraz dobrać odpowiednie narzędzia i metody w celu ich rozwiązania lub uefektywnienia funkcjonowania organizacji w obszarze HR.</t>
  </si>
  <si>
    <t xml:space="preserve">wymogi, związane z zachowaniem dyscypliny finansowej w firmie, ze szczególnym uwzględnieniem zobowiązań wobec instytucji podatkowych; na czym polegają najważniejsze powiązania między podmiotami gospodarczymi, w szczególności między firmą, a jej otoczeniem; zasady tworzenia i organizowania podmiotów gospodarczych, jak również przedsięwzięć w ramach ich funkcjonowania; zasady funkcjonowania w obrocie gospodarczym przy wykorzystaniu instrumentów e-commerce i e-biznesu. </t>
  </si>
  <si>
    <t xml:space="preserve">zna i rozumie wymogi, związane z zachowaniem dyscypliny finansowej w firmie, ze szczególnym uwzględnieniem zobowiązań wobec instytucji podatkowych. </t>
  </si>
  <si>
    <t xml:space="preserve">zna najważniejsze narzędzia internetowe i informatycznie, wspierające procesy decyzyjne, w tym służące zachowaniu dyscypliny finansowej firmy. </t>
  </si>
  <si>
    <t>zna i rozumie zasady tworzenia i organizowania podmiotów gospodarczych, jak również przedsięwzięć w ramach ich funkcjonowania.</t>
  </si>
  <si>
    <t>zna i rozumie reguły rządzące gospodarką rynkową oraz podmiotami, uczestniczącymi w procesie gospodarowania, zna również wzajemne relacje między nimi.</t>
  </si>
  <si>
    <t>zna metody i narzędzia analizy strategicznej przedsiębiorstwa w różnych obszarach jego funkcjonowania.</t>
  </si>
  <si>
    <t xml:space="preserve">jest świadomy złożoności procesów zachodzących w organizacji i jest zdolny do ich badania - analizy, oceny i raportowania. </t>
  </si>
  <si>
    <t>świadomie wykorzystywać swoją wiedzę, dokonywać samooceny swoich kompetencji w zakresie procesów zachodzących w ramach firmy oraz w jej otoczeniu mikro- i makroekonomicznym; samodzielnie dokonywać analiz rynkowych, myśleć logicznie, być odpowiedzialnym w wykonywaniu swoich obowiązków zawodowych; do stałego doskonalenia swojej wiedzy i umiejętności z zakresu stosowania narzędzi IT w procesach decyzyjnych i zarządczych;  do doskonalenia specjalistycznego słownictwa w języku obcym.</t>
  </si>
  <si>
    <t>reguły rządzące gospodarką rynkową oraz podmiotami, uczestniczącymi w procesie gospodarowania oraz wzajemne relacje między nimi;  metody i narzędzia analizy strategicznej przedsiębiorstwa w różnych obszarach jego funkcjonowania; nowoczesne techniik i narzędzia informatyczne i informacyjne oraz możliwości ich wykorzystania w biznesie; współczesne koncepcjie i narzędzia wspomagania decyzji; zagadnienia specjalistyczne z zakresu związanego z docelowym profilem zawodowym/ specjalnością;  słownictwo specjalistyczne związane z tematyką biznesową.</t>
  </si>
  <si>
    <t>analizować  i oceniać zjawiska gospodarcze w otoczeniu firmy i wykorzystać to w praktyce; analizować i oceniać przyczyny i skutki wszelkich zjawisk zachodzących w firmie, jak również decyzje podmiotów z jej otoczenia; formułować praktyczne wnioski i forsować swoje pomysły w kwestii rozwiązywania konkretnych problemów biznesowych; wykorzystać praktyczne umiejętności w zakresie wybranych aspektów komputerowego modelowania i analizy wybranych problemów decyzyjnych; posługiwać się w języku obcym specjalistycznym słownictwem związanym z tematyką biznesową.</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</si>
  <si>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</si>
  <si>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</si>
  <si>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</si>
  <si>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ma wystarczający zasób słownictwa specjalistycznego (z obszaru zarządzania biznesem) w języku obcym.</t>
  </si>
  <si>
    <t>potrafi pracować nad przygotowaniem narzędzi biznesowych z wykorzystaniem specjalistycznego słownictwa w języku obcym.</t>
  </si>
  <si>
    <t>1/ Poznanie realnych problemów biznesowych.
2/  Sesja warsztatowa prowadzone w języku obcym z wykorzystaniem specjalistycznego słownictwa branżowego.</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</si>
  <si>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</si>
  <si>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</si>
  <si>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</si>
  <si>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</si>
  <si>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</si>
  <si>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</si>
  <si>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</si>
  <si>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</si>
  <si>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</si>
  <si>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</si>
  <si>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</si>
  <si>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</si>
  <si>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</si>
  <si>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</si>
  <si>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</si>
  <si>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</si>
  <si>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</si>
  <si>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</si>
  <si>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</si>
  <si>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</si>
  <si>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</si>
  <si>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I/ Finansowanie działalności kapitałem własnym 
   1.1. Publiczna emisja akcji, 1.2. Venture capital, 1.3. Anioły biznesu, 1.4. Crowdfunding, 1.5. Zysk zatrzymany, 1.6. Odpisy amortyzacyjne 
II/Finansowanie działalności kapitałem obcym 
  2. Zobowiązania długoterminowe 
   2.1. Kredyt bankowy, 2.2. Emisja obligacji, 2.3. Pożyczki, 2.4. Leasing, 2.5. Forfaiting, 2.6. Franchising 
III/ Zobowiązania krótkoterminowe 
   3.1. Kredyt kupiecki, 3.2. Kredyt bankowy (krótkoterminowy), 3.3. Kredyt wekslowy, 3.4. Kredyt odbiorcy, 3.5. Emisja papierów komercyjnych, 3.6. Faktoring, 3.7. Zobowiązania stałe, 3.8. Dotacje oraz subwencje</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</si>
  <si>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</si>
  <si>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Moduł aktywności praktycznej (2) ZB</t>
  </si>
  <si>
    <t>ma świadomość swojej wiedzy zawodowej, rozumie potrzebę ciągłego doskonalenia się i rozwoju.</t>
  </si>
  <si>
    <t>polski / obcy</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</si>
  <si>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</si>
  <si>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</si>
  <si>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</si>
  <si>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</si>
  <si>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</si>
  <si>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</si>
  <si>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dr A. Lachowska</t>
  </si>
  <si>
    <t>niedostateczny &lt; 51%</t>
  </si>
  <si>
    <t>2020/2021</t>
  </si>
  <si>
    <t>| niestacjonarne</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</si>
  <si>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</si>
  <si>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</si>
  <si>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</si>
  <si>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zna podstawowe źródła prawa.</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</si>
  <si>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</si>
  <si>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</si>
  <si>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</si>
  <si>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niestacjonarne</t>
  </si>
  <si>
    <t>Zarządzanie procesowe i logistyka w organizacji</t>
  </si>
  <si>
    <t xml:space="preserve">zna i rozumie przebieg i etapy procesu rejestrowania firmy w kontekście aspektów formalno – prawnych tworzenia podmiotów gospodarczych w różnych formach organizacyjnych i własnościowych. </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</si>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</sst>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i/>
      <u/>
      <sz val="12"/>
      <name val="Calibri"/>
      <family val="2"/>
      <charset val="238"/>
      <scheme val="minor"/>
    </font>
    <font>
      <b/>
      <sz val="18"/>
      <color rgb="FF0094C8"/>
      <name val="Calibri"/>
      <family val="2"/>
      <charset val="238"/>
      <scheme val="minor"/>
    </font>
    <font>
      <b/>
      <sz val="11"/>
      <color rgb="FF0094C8"/>
      <name val="Century Gothic"/>
      <family val="2"/>
      <charset val="238"/>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b/>
      <sz val="11"/>
      <color rgb="FFBC043D"/>
      <name val="Century Gothic"/>
      <family val="2"/>
      <charset val="238"/>
    </font>
    <font>
      <sz val="11"/>
      <color theme="1"/>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medium">
        <color theme="5" tint="-0.499984740745262"/>
      </left>
      <right style="medium">
        <color theme="5" tint="-0.499984740745262"/>
      </right>
      <top/>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theme="5" tint="-0.499984740745262"/>
      </right>
      <top/>
      <bottom style="medium">
        <color theme="5" tint="-0.499984740745262"/>
      </bottom>
      <diagonal/>
    </border>
  </borders>
  <cellStyleXfs count="4">
    <xf numFmtId="0" fontId="0" fillId="0" borderId="0"/>
    <xf numFmtId="0" fontId="53" fillId="0" borderId="0" applyNumberFormat="0" applyFill="0" applyBorder="0" applyAlignment="0" applyProtection="0"/>
    <xf numFmtId="0" fontId="55" fillId="9" borderId="3" applyFill="0">
      <alignment horizontal="left" vertical="center"/>
    </xf>
    <xf numFmtId="0" fontId="63" fillId="0" borderId="3"/>
  </cellStyleXfs>
  <cellXfs count="700">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4" fillId="12" borderId="3" xfId="0" applyFont="1" applyFill="1" applyBorder="1" applyAlignment="1" applyProtection="1">
      <alignment horizontal="left"/>
    </xf>
    <xf numFmtId="0" fontId="5" fillId="12" borderId="8" xfId="0" applyFont="1" applyFill="1" applyBorder="1" applyAlignment="1" applyProtection="1">
      <alignment horizontal="center"/>
    </xf>
    <xf numFmtId="0" fontId="5" fillId="0" borderId="3" xfId="0" applyFont="1" applyBorder="1" applyAlignment="1" applyProtection="1">
      <alignment horizontal="left" wrapText="1"/>
    </xf>
    <xf numFmtId="0" fontId="31" fillId="0" borderId="3" xfId="0" applyFont="1" applyBorder="1" applyAlignment="1" applyProtection="1">
      <alignment horizontal="center"/>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4" fillId="11" borderId="3" xfId="0" applyFont="1" applyFill="1" applyBorder="1" applyAlignment="1" applyProtection="1">
      <alignment horizontal="center" vertical="center"/>
    </xf>
    <xf numFmtId="0" fontId="5" fillId="11" borderId="3" xfId="0" applyFont="1" applyFill="1" applyBorder="1" applyAlignment="1" applyProtection="1">
      <alignment horizontal="center" vertical="center" wrapText="1"/>
    </xf>
    <xf numFmtId="0" fontId="2" fillId="11" borderId="3" xfId="0" applyFont="1" applyFill="1" applyBorder="1" applyAlignment="1" applyProtection="1">
      <alignment horizontal="center" vertical="center"/>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3" fillId="7" borderId="7" xfId="0" applyFont="1" applyFill="1" applyBorder="1" applyAlignment="1" applyProtection="1">
      <alignment vertical="center"/>
    </xf>
    <xf numFmtId="0" fontId="3" fillId="7" borderId="79" xfId="0" applyFont="1" applyFill="1" applyBorder="1" applyAlignment="1" applyProtection="1">
      <alignment vertical="center"/>
    </xf>
    <xf numFmtId="0" fontId="3" fillId="7" borderId="8" xfId="0" applyFont="1" applyFill="1" applyBorder="1" applyAlignment="1" applyProtection="1">
      <alignment vertical="center"/>
    </xf>
    <xf numFmtId="0" fontId="3" fillId="11" borderId="7" xfId="0" applyFont="1" applyFill="1" applyBorder="1" applyAlignment="1" applyProtection="1">
      <alignment vertical="center"/>
    </xf>
    <xf numFmtId="0" fontId="3" fillId="11" borderId="79" xfId="0" applyFont="1" applyFill="1" applyBorder="1" applyAlignment="1" applyProtection="1">
      <alignment vertical="center"/>
    </xf>
    <xf numFmtId="0" fontId="3" fillId="11" borderId="8" xfId="0" applyFont="1" applyFill="1" applyBorder="1" applyAlignment="1" applyProtection="1">
      <alignment vertical="center"/>
    </xf>
    <xf numFmtId="0" fontId="3" fillId="8" borderId="5" xfId="0" applyFont="1" applyFill="1" applyBorder="1" applyAlignment="1" applyProtection="1"/>
    <xf numFmtId="0" fontId="3" fillId="8" borderId="12" xfId="0" applyFont="1" applyFill="1" applyBorder="1" applyAlignment="1" applyProtection="1"/>
    <xf numFmtId="0" fontId="3" fillId="8" borderId="6" xfId="0" applyFont="1" applyFill="1" applyBorder="1" applyAlignment="1" applyProtection="1"/>
    <xf numFmtId="0" fontId="13" fillId="3" borderId="40" xfId="0" applyFont="1" applyFill="1" applyBorder="1" applyAlignment="1" applyProtection="1">
      <alignment vertical="center"/>
    </xf>
    <xf numFmtId="0" fontId="8" fillId="3" borderId="44" xfId="0" applyFont="1" applyFill="1" applyBorder="1" applyAlignment="1" applyProtection="1">
      <alignment vertical="center" textRotation="90"/>
    </xf>
    <xf numFmtId="0" fontId="8" fillId="3" borderId="40" xfId="0" applyFont="1" applyFill="1" applyBorder="1" applyAlignment="1" applyProtection="1">
      <alignment vertical="center" textRotation="90"/>
    </xf>
    <xf numFmtId="0" fontId="8" fillId="3" borderId="46" xfId="0" applyFont="1" applyFill="1" applyBorder="1" applyAlignment="1" applyProtection="1">
      <alignment vertical="center" textRotation="90"/>
    </xf>
    <xf numFmtId="0" fontId="8" fillId="3" borderId="48" xfId="0" applyFont="1" applyFill="1" applyBorder="1" applyAlignment="1" applyProtection="1">
      <alignment vertical="center" textRotation="90"/>
    </xf>
    <xf numFmtId="0" fontId="8" fillId="3" borderId="49" xfId="0" applyFont="1" applyFill="1" applyBorder="1" applyAlignment="1" applyProtection="1">
      <alignment vertical="center" textRotation="90"/>
    </xf>
    <xf numFmtId="0" fontId="8" fillId="3" borderId="50" xfId="0" applyFont="1" applyFill="1" applyBorder="1" applyAlignment="1" applyProtection="1">
      <alignment vertical="center" textRotation="90"/>
    </xf>
    <xf numFmtId="0" fontId="8" fillId="3" borderId="44" xfId="0" applyFont="1" applyFill="1" applyBorder="1" applyAlignment="1" applyProtection="1">
      <alignment vertical="center" textRotation="90" wrapText="1"/>
    </xf>
    <xf numFmtId="0" fontId="8" fillId="5" borderId="51" xfId="0" applyFont="1" applyFill="1" applyBorder="1" applyAlignment="1" applyProtection="1">
      <alignment vertical="center" textRotation="90" wrapText="1"/>
    </xf>
    <xf numFmtId="0" fontId="51" fillId="0" borderId="13" xfId="0" applyFont="1" applyFill="1" applyBorder="1" applyAlignment="1" applyProtection="1"/>
    <xf numFmtId="0" fontId="51" fillId="0" borderId="14" xfId="0" applyFont="1" applyFill="1" applyBorder="1" applyAlignment="1" applyProtection="1"/>
    <xf numFmtId="0" fontId="59" fillId="0" borderId="0" xfId="0" applyFont="1" applyProtection="1"/>
    <xf numFmtId="0" fontId="60" fillId="0" borderId="0" xfId="0" applyFont="1" applyProtection="1"/>
    <xf numFmtId="0" fontId="61" fillId="0" borderId="0" xfId="0" applyFont="1" applyProtection="1"/>
    <xf numFmtId="0" fontId="62" fillId="15" borderId="9"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10" xfId="0" applyFont="1" applyFill="1" applyBorder="1" applyAlignment="1" applyProtection="1">
      <alignment horizontal="center" vertical="center"/>
    </xf>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3"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8" fillId="2" borderId="17" xfId="0" applyFont="1" applyFill="1" applyBorder="1" applyAlignment="1" applyProtection="1">
      <alignment horizontal="center" vertical="center" textRotation="90" wrapText="1"/>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8"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43" fillId="3" borderId="10"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xf>
    <xf numFmtId="0" fontId="53" fillId="21" borderId="37" xfId="1" applyFill="1" applyBorder="1" applyAlignment="1" applyProtection="1">
      <alignment vertical="center" wrapText="1"/>
    </xf>
    <xf numFmtId="0" fontId="53" fillId="21" borderId="47" xfId="1" applyFill="1" applyBorder="1" applyAlignment="1" applyProtection="1">
      <alignment vertical="center" wrapText="1"/>
    </xf>
    <xf numFmtId="0" fontId="57" fillId="0" borderId="5" xfId="0" applyFont="1" applyBorder="1" applyAlignment="1" applyProtection="1">
      <alignment horizontal="center"/>
    </xf>
    <xf numFmtId="0" fontId="57" fillId="0" borderId="6" xfId="0" applyFont="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3" fillId="12" borderId="7" xfId="0" applyFont="1" applyFill="1" applyBorder="1" applyAlignment="1" applyProtection="1">
      <alignment horizontal="center" vertical="center"/>
    </xf>
    <xf numFmtId="0" fontId="3" fillId="12" borderId="79" xfId="0" applyFont="1" applyFill="1" applyBorder="1" applyAlignment="1" applyProtection="1">
      <alignment horizontal="center" vertical="center"/>
    </xf>
    <xf numFmtId="0" fontId="3" fillId="12" borderId="8" xfId="0" applyFont="1" applyFill="1" applyBorder="1" applyAlignment="1" applyProtection="1">
      <alignment horizontal="center" vertical="center"/>
    </xf>
    <xf numFmtId="0" fontId="3" fillId="10" borderId="7" xfId="0" applyFont="1" applyFill="1" applyBorder="1" applyAlignment="1" applyProtection="1">
      <alignment horizontal="center" vertical="center"/>
    </xf>
    <xf numFmtId="0" fontId="3" fillId="10" borderId="79" xfId="0" applyFont="1" applyFill="1" applyBorder="1" applyAlignment="1" applyProtection="1">
      <alignment horizontal="center" vertical="center"/>
    </xf>
    <xf numFmtId="0" fontId="3" fillId="10" borderId="8" xfId="0" applyFont="1" applyFill="1" applyBorder="1" applyAlignment="1" applyProtection="1">
      <alignment horizontal="center" vertical="center"/>
    </xf>
    <xf numFmtId="0" fontId="3" fillId="14" borderId="7" xfId="0" applyFont="1" applyFill="1" applyBorder="1" applyAlignment="1" applyProtection="1">
      <alignment horizontal="center" vertical="center"/>
    </xf>
    <xf numFmtId="0" fontId="3" fillId="14" borderId="79" xfId="0" applyFont="1" applyFill="1" applyBorder="1" applyAlignment="1" applyProtection="1">
      <alignment horizontal="center" vertical="center"/>
    </xf>
    <xf numFmtId="0" fontId="3" fillId="14" borderId="8" xfId="0" applyFont="1" applyFill="1" applyBorder="1" applyAlignment="1" applyProtection="1">
      <alignment horizontal="center" vertical="center"/>
    </xf>
    <xf numFmtId="0" fontId="3" fillId="9" borderId="7" xfId="0" applyFont="1" applyFill="1" applyBorder="1" applyAlignment="1" applyProtection="1">
      <alignment horizontal="center" vertical="center"/>
    </xf>
    <xf numFmtId="0" fontId="3" fillId="9" borderId="79" xfId="0" applyFont="1" applyFill="1" applyBorder="1" applyAlignment="1" applyProtection="1">
      <alignment horizontal="center" vertical="center"/>
    </xf>
    <xf numFmtId="0" fontId="3" fillId="9" borderId="8"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37" fillId="0" borderId="0" xfId="0" applyFont="1" applyBorder="1" applyAlignment="1" applyProtection="1">
      <alignment horizontal="center" vertical="top"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43" fillId="3" borderId="10"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1"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38" fillId="3" borderId="40" xfId="0" applyFont="1" applyFill="1" applyBorder="1" applyAlignment="1" applyProtection="1">
      <alignment horizontal="center" vertical="center" textRotation="90"/>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8" fillId="3" borderId="44" xfId="0" applyFont="1" applyFill="1" applyBorder="1" applyAlignment="1" applyProtection="1">
      <alignment horizontal="center" vertical="center" textRotation="90"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textRotation="90"/>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58" fillId="3" borderId="1" xfId="0" applyFont="1" applyFill="1" applyBorder="1" applyAlignment="1" applyProtection="1">
      <alignment horizontal="center" vertical="center"/>
    </xf>
    <xf numFmtId="0" fontId="58" fillId="3" borderId="2" xfId="0" applyFont="1" applyFill="1" applyBorder="1" applyAlignment="1" applyProtection="1">
      <alignment horizontal="center" vertical="center"/>
    </xf>
    <xf numFmtId="0" fontId="45" fillId="3" borderId="10"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3" borderId="51" xfId="0" applyFont="1" applyFill="1" applyBorder="1" applyAlignment="1" applyProtection="1">
      <alignment horizontal="center" vertical="center" textRotation="90" wrapText="1"/>
    </xf>
    <xf numFmtId="0" fontId="8" fillId="3" borderId="48" xfId="0" applyFont="1" applyFill="1" applyBorder="1" applyAlignment="1" applyProtection="1">
      <alignment horizontal="center" vertical="center" textRotation="90" wrapText="1"/>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xf numFmtId="0" fontId="55" fillId="7" borderId="3" xfId="2" applyFill="1" applyProtection="1">
      <alignment horizontal="left" vertical="center"/>
    </xf>
    <xf numFmtId="0" fontId="0" fillId="0" borderId="3" xfId="0" applyBorder="1" applyProtection="1"/>
    <xf numFmtId="0" fontId="55" fillId="7" borderId="3" xfId="2" applyFill="1" applyAlignment="1" applyProtection="1">
      <alignment horizontal="left"/>
    </xf>
    <xf numFmtId="0" fontId="63" fillId="0" borderId="3" xfId="3" applyProtection="1"/>
    <xf numFmtId="0" fontId="55" fillId="11" borderId="3" xfId="2" applyFill="1" applyProtection="1">
      <alignment horizontal="left" vertical="center"/>
    </xf>
    <xf numFmtId="0" fontId="55" fillId="9" borderId="3" xfId="2" applyFill="1" applyProtection="1">
      <alignment horizontal="left" vertical="center"/>
    </xf>
    <xf numFmtId="0" fontId="55" fillId="14" borderId="3" xfId="2" applyFill="1" applyProtection="1">
      <alignment horizontal="left" vertical="center"/>
    </xf>
    <xf numFmtId="0" fontId="56" fillId="14" borderId="3" xfId="2" applyFont="1" applyFill="1" applyProtection="1">
      <alignment horizontal="left" vertical="center"/>
    </xf>
    <xf numFmtId="0" fontId="55" fillId="10" borderId="3" xfId="2" applyFill="1" applyProtection="1">
      <alignment horizontal="left" vertical="center"/>
    </xf>
    <xf numFmtId="0" fontId="56" fillId="10" borderId="3" xfId="2" applyFont="1" applyFill="1" applyProtection="1">
      <alignment horizontal="left" vertic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55" fillId="12" borderId="3" xfId="2" applyFill="1" applyProtection="1">
      <alignment horizontal="left" vertical="center"/>
    </xf>
    <xf numFmtId="0" fontId="56" fillId="12" borderId="3" xfId="2" applyFont="1" applyFill="1" applyProtection="1">
      <alignment horizontal="left" vertical="center"/>
    </xf>
    <xf numFmtId="0" fontId="0" fillId="0" borderId="0" xfId="0" applyBorder="1" applyProtection="1"/>
    <xf numFmtId="0" fontId="0" fillId="0" borderId="0" xfId="0" applyBorder="1" applyAlignment="1" applyProtection="1"/>
    <xf numFmtId="0" fontId="10" fillId="0" borderId="10"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0" xfId="0" applyFont="1" applyProtection="1"/>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3" borderId="4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35" fillId="0" borderId="34" xfId="0" applyFont="1" applyBorder="1" applyAlignment="1" applyProtection="1">
      <alignment horizontal="lef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49" fillId="0" borderId="75" xfId="0" applyFont="1" applyBorder="1" applyAlignment="1" applyProtection="1">
      <alignment horizontal="left" vertical="top" wrapText="1"/>
    </xf>
    <xf numFmtId="0" fontId="49" fillId="0" borderId="76" xfId="0" applyFont="1" applyBorder="1" applyAlignment="1" applyProtection="1">
      <alignment horizontal="left" vertical="top" wrapText="1"/>
    </xf>
    <xf numFmtId="0" fontId="49" fillId="0" borderId="77" xfId="0" applyFont="1" applyBorder="1" applyAlignment="1" applyProtection="1">
      <alignment horizontal="left" vertical="top" wrapText="1"/>
    </xf>
    <xf numFmtId="0" fontId="35" fillId="0" borderId="0" xfId="0" applyFont="1" applyAlignment="1" applyProtection="1">
      <alignment horizontal="left" vertical="center" wrapText="1"/>
    </xf>
    <xf numFmtId="0" fontId="49" fillId="0" borderId="80" xfId="0" applyFont="1" applyBorder="1" applyAlignment="1" applyProtection="1">
      <alignment horizontal="left" vertical="top" wrapText="1"/>
    </xf>
    <xf numFmtId="0" fontId="49" fillId="0" borderId="81" xfId="0" applyFont="1" applyBorder="1" applyAlignment="1" applyProtection="1">
      <alignment horizontal="left" vertical="top" wrapText="1"/>
    </xf>
    <xf numFmtId="0" fontId="49" fillId="0" borderId="82"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45" fillId="3" borderId="10"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35" fillId="0" borderId="21" xfId="0" applyFont="1" applyBorder="1" applyAlignment="1" applyProtection="1">
      <alignment vertical="center" wrapText="1"/>
    </xf>
    <xf numFmtId="0" fontId="35" fillId="0" borderId="22" xfId="0" applyFont="1" applyBorder="1" applyAlignment="1" applyProtection="1">
      <alignment vertical="center" wrapText="1"/>
    </xf>
    <xf numFmtId="0" fontId="35" fillId="0" borderId="34" xfId="0" applyFont="1" applyBorder="1" applyAlignment="1" applyProtection="1">
      <alignment vertical="center" wrapText="1"/>
    </xf>
    <xf numFmtId="0" fontId="35" fillId="0" borderId="35" xfId="0" applyFont="1" applyBorder="1" applyAlignment="1" applyProtection="1">
      <alignmen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35" fillId="0" borderId="24" xfId="0" applyFont="1" applyBorder="1" applyAlignment="1" applyProtection="1">
      <alignment vertical="center" wrapText="1"/>
    </xf>
    <xf numFmtId="0" fontId="35" fillId="0" borderId="0" xfId="0" applyFont="1" applyBorder="1" applyAlignment="1" applyProtection="1">
      <alignment vertical="center" wrapText="1"/>
    </xf>
    <xf numFmtId="0" fontId="35" fillId="0" borderId="34" xfId="0" applyFont="1" applyBorder="1" applyAlignment="1" applyProtection="1">
      <alignment horizontal="left" vertical="center" wrapText="1"/>
    </xf>
    <xf numFmtId="0" fontId="35" fillId="0" borderId="30" xfId="0" applyFont="1" applyBorder="1" applyAlignment="1" applyProtection="1">
      <alignment vertical="center" wrapText="1"/>
    </xf>
    <xf numFmtId="0" fontId="35" fillId="0" borderId="31" xfId="0" applyFont="1" applyBorder="1" applyAlignment="1" applyProtection="1">
      <alignment vertical="center" wrapText="1"/>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5" fillId="28" borderId="13" xfId="0" applyFont="1" applyFill="1" applyBorder="1" applyAlignment="1" applyProtection="1">
      <alignment horizontal="left" vertical="top" wrapText="1"/>
    </xf>
    <xf numFmtId="0" fontId="35" fillId="28" borderId="14" xfId="0" applyFont="1" applyFill="1" applyBorder="1" applyAlignment="1" applyProtection="1">
      <alignment horizontal="left" vertical="top" wrapText="1"/>
    </xf>
    <xf numFmtId="0" fontId="35" fillId="28" borderId="72" xfId="0" applyFont="1" applyFill="1" applyBorder="1" applyAlignment="1" applyProtection="1">
      <alignment horizontal="left" vertical="top" wrapText="1"/>
    </xf>
    <xf numFmtId="0" fontId="37" fillId="0" borderId="0" xfId="0" applyFont="1" applyAlignment="1" applyProtection="1">
      <alignment horizontal="center" vertical="top" wrapText="1"/>
    </xf>
    <xf numFmtId="0" fontId="11" fillId="3" borderId="10" xfId="0" applyFont="1" applyFill="1" applyBorder="1" applyAlignment="1" applyProtection="1">
      <alignment horizontal="center" vertical="center" wrapText="1"/>
    </xf>
    <xf numFmtId="0" fontId="38" fillId="0" borderId="0" xfId="0" applyFont="1" applyProtection="1"/>
  </cellXfs>
  <cellStyles count="4">
    <cellStyle name="Hiperłącze" xfId="1" builtinId="8" customBuiltin="1"/>
    <cellStyle name="Kurs" xfId="3" xr:uid="{E1D9509C-054D-402F-9713-1595623E61D5}"/>
    <cellStyle name="Modul" xfId="2" xr:uid="{C49CF907-3BA0-40AE-B444-3BE570D5B744}"/>
    <cellStyle name="Normalny" xfId="0" builtinId="0"/>
  </cellStyles>
  <dxfs count="0"/>
  <tableStyles count="0" defaultTableStyle="TableStyleMedium2" defaultPivotStyle="PivotStyleLight16"/>
  <colors>
    <mruColors>
      <color rgb="FFD5D5FF"/>
      <color rgb="FFFFFF8F"/>
      <color rgb="FFE6FD91"/>
      <color rgb="FFCCFFCC"/>
      <color rgb="FFF9D3B9"/>
      <color rgb="FFC9C9FF"/>
      <color rgb="FFFFCD2F"/>
      <color rgb="FFE7E7FF"/>
      <color rgb="FFABABFF"/>
      <color rgb="FFBDB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167748</xdr:colOff>
      <xdr:row>4</xdr:row>
      <xdr:rowOff>71422</xdr:rowOff>
    </xdr:to>
    <xdr:pic>
      <xdr:nvPicPr>
        <xdr:cNvPr id="2" name="Obraz 1">
          <a:extLst>
            <a:ext uri="{FF2B5EF4-FFF2-40B4-BE49-F238E27FC236}">
              <a16:creationId xmlns:a16="http://schemas.microsoft.com/office/drawing/2014/main" id="{5357E20E-5CAD-4BC3-9634-07239991B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87298" cy="11667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ED3631A-5034-428A-BD14-EDD542DC4D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5782B30-E07C-4E8F-89DA-3A93CFB6BB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8C5538A-C0D2-4A01-87BA-4A380E7BA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ABFB96D-C929-470B-8F1E-106BF54350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B42272F-2484-4446-8EDA-5A3BE61D1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06360AD-8160-4195-8E4C-F52570E1F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4233F10-4B1D-4D89-862B-547D8AAF3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1267304-3D7F-4337-BD3E-D12F999F8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4A9259B-14F7-4891-ABE7-2B74C8FA38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706E457-1F06-4976-9299-09F5D32935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2146BC1A-2646-4923-A333-DE9CD35EA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6A10EF1-6827-4A46-82DB-6876B428F0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E0E05D5C-8114-40D4-82EA-DE128DDC60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0E253C4-47F1-46F2-94AE-DDFA793F7E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65485CA-09EC-4753-9117-2054A0A1D4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87CC075-AB0D-4A72-AF1D-B7AFDC055E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6C349F55-F320-4BA4-A4A0-834EB64988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DDFCBC1-2163-4825-B30E-698EC05FD6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0641605-9E2C-466B-949A-DC9290852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0666295-93E7-4C18-B886-ACAF481708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93795</xdr:colOff>
      <xdr:row>2</xdr:row>
      <xdr:rowOff>358588</xdr:rowOff>
    </xdr:to>
    <xdr:pic>
      <xdr:nvPicPr>
        <xdr:cNvPr id="2" name="Obraz 1">
          <a:extLst>
            <a:ext uri="{FF2B5EF4-FFF2-40B4-BE49-F238E27FC236}">
              <a16:creationId xmlns:a16="http://schemas.microsoft.com/office/drawing/2014/main" id="{73363262-FC38-458D-AEED-0B36C02F84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51295" cy="81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E755ABB-7CCD-45A5-9D8A-013E8A68F5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086E0B4-DF5D-4923-ACDD-02C7EFE766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FC90FB6-1A84-4A1E-A827-0E62F1D11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EB234745-9B68-41E8-887D-023780C6AE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DD9514C-9645-4D6D-947A-6BF01FE15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0389D38-7E6D-46AC-A5FA-69A5B12A5F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06897A0-04E1-4312-A8FF-D4159F6BB2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758205B-1DA6-4121-8F59-EECCE5823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5ADE6F6A-12D1-4D49-8890-4BD77891D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7A31E8AD-7DBA-4068-B164-47DB77A26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C702C78-9F01-4544-8A5E-02DD1964E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0E6E812-7832-4AC1-9B1E-6730E5BD61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2069048-760D-4D5A-B4E7-B549DAFC0F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47D3F8F-B1E5-423B-9488-2318F02320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B8AF0A2-2C44-4291-BCB8-C8A52F60B9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42A6659-C818-4309-8189-FEE014A662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BE8279E-8AF5-4D8B-B404-C8E65AC254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BB833FE-FF11-42DA-AB30-E3DF75F9F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649DA51-D099-4DE0-B2C5-B3A155290E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90CA59F-100E-4AED-9FA4-976ED378F2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8ED2C939-6AEE-4F6F-980D-12E3FFF156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E68A1E6-F0A7-4733-8D2E-E0DFFF3957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FFB11F2-42BB-43F4-9F47-5AAEC0DA9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3635C2D-5159-46CE-98D6-47C1483484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8CB9FE17-0C95-4C5F-8B3C-6069FCB40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135A5F2-D04C-4E20-ADA9-2D4ADAD764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3ACAE43-3F85-4DC1-8A84-DED4003005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7B13035-2796-4ED9-ADBA-58C83B15C1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667D3F5-9F42-4D47-8250-F77EB2598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FA23478-6869-423E-AF6B-7ABDB038F4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A2FD25C-5323-4419-B968-213F5DBD1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DFF04E5-B509-428C-B823-9824D7BC2A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9AA584D-B48C-47F8-9A54-DE2656AF4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44B3106-627C-469D-BDC4-466793FB4C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7C43378-7E97-42CD-9507-B2A288B847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4056849-825F-4763-AF34-BBC4B0767E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8344A709-F9EE-4119-9869-ABD26EBBE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61B21BC-B0CA-4D80-8D4F-DDD0D75227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_Wydz.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_Wydz.pdf" TargetMode="External"/><Relationship Id="rId1" Type="http://schemas.openxmlformats.org/officeDocument/2006/relationships/hyperlink" Target="https://www.zpsb.pl/wp-content/uploads/2019/09/EKONOMIA-1_Kurs-3-2_2019-20_Wydz.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_Wydz.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zpsb.pl/wp-content/uploads/2019/09/EKONOMIA-1_M10_2019-20.pdf" TargetMode="External"/><Relationship Id="rId13" Type="http://schemas.openxmlformats.org/officeDocument/2006/relationships/hyperlink" Target="https://www.zpsb.pl/wp-content/uploads/2019/09/EKONOMIA-1_M14_ZB_2019-20.pdf" TargetMode="External"/><Relationship Id="rId18" Type="http://schemas.openxmlformats.org/officeDocument/2006/relationships/vmlDrawing" Target="../drawings/vmlDrawing14.vml"/><Relationship Id="rId3" Type="http://schemas.openxmlformats.org/officeDocument/2006/relationships/hyperlink" Target="https://www.zpsb.pl/wp-content/uploads/2019/09/EKONOMIA-1_M4_2019-20.pdf" TargetMode="External"/><Relationship Id="rId7" Type="http://schemas.openxmlformats.org/officeDocument/2006/relationships/hyperlink" Target="https://www.zpsb.pl/wp-content/uploads/2019/09/EKONOMIA-1_M8_2019-20.pdf" TargetMode="External"/><Relationship Id="rId12" Type="http://schemas.openxmlformats.org/officeDocument/2006/relationships/hyperlink" Target="https://www.zpsb.pl/wp-content/uploads/2019/09/EKONOMIA-1_M11_ZB_2019-20.pdf" TargetMode="External"/><Relationship Id="rId17" Type="http://schemas.openxmlformats.org/officeDocument/2006/relationships/drawing" Target="../drawings/drawing14.xml"/><Relationship Id="rId2" Type="http://schemas.openxmlformats.org/officeDocument/2006/relationships/hyperlink" Target="https://www.zpsb.pl/wp-content/uploads/2019/09/EKONOMIA-1_M3_2019-20_Wydz.pdf" TargetMode="External"/><Relationship Id="rId16" Type="http://schemas.openxmlformats.org/officeDocument/2006/relationships/printerSettings" Target="../printerSettings/printerSettings14.bin"/><Relationship Id="rId1" Type="http://schemas.openxmlformats.org/officeDocument/2006/relationships/hyperlink" Target="https://www.zpsb.pl/wp-content/uploads/2019/09/EKONOMIA-1_M2_2019-20_Wydz.pdf" TargetMode="External"/><Relationship Id="rId6" Type="http://schemas.openxmlformats.org/officeDocument/2006/relationships/hyperlink" Target="https://www.zpsb.pl/wp-content/uploads/2019/09/EKONOMIA-1_M7_2019-20.pdf" TargetMode="External"/><Relationship Id="rId11" Type="http://schemas.openxmlformats.org/officeDocument/2006/relationships/hyperlink" Target="https://www.zpsb.pl/wp-content/uploads/2019/09/EKONOMIA-1_M9_ZB_2019-20.pdf" TargetMode="External"/><Relationship Id="rId5" Type="http://schemas.openxmlformats.org/officeDocument/2006/relationships/hyperlink" Target="https://www.zpsb.pl/wp-content/uploads/2019/09/EKONOMIA-1_M6_2019-20.pdf" TargetMode="External"/><Relationship Id="rId15" Type="http://schemas.openxmlformats.org/officeDocument/2006/relationships/hyperlink" Target="https://www.zpsb.pl/wp-content/uploads/2020/09/Efekty-uczenia-sie_E1_2020-2021.pdf" TargetMode="External"/><Relationship Id="rId10" Type="http://schemas.openxmlformats.org/officeDocument/2006/relationships/hyperlink" Target="https://www.zpsb.pl/wp-content/uploads/2019/09/EKONOMIA-1_M13_2019-20.pdf" TargetMode="External"/><Relationship Id="rId4" Type="http://schemas.openxmlformats.org/officeDocument/2006/relationships/hyperlink" Target="https://www.zpsb.pl/wp-content/uploads/2019/09/EKONOMIA-1_M5_2019-20.pdf" TargetMode="External"/><Relationship Id="rId9" Type="http://schemas.openxmlformats.org/officeDocument/2006/relationships/hyperlink" Target="https://www.zpsb.pl/wp-content/uploads/2019/09/EKONOMIA-1_M12_2019-20.pdf" TargetMode="External"/><Relationship Id="rId14" Type="http://schemas.openxmlformats.org/officeDocument/2006/relationships/hyperlink" Target="https://www.zpsb.pl/wp-content/uploads/2019/09/EKONOMIA-1_M16_ZB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09/EKONOMIA-1_Kurs-9-1_ZB_2019-20.pdf" TargetMode="External"/><Relationship Id="rId1" Type="http://schemas.openxmlformats.org/officeDocument/2006/relationships/hyperlink" Target="https://www.zpsb.pl/wp-content/uploads/2019/09/EKONOMIA-1_Kurs-9-2_ZB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3_ZB_2019-20.pdf" TargetMode="External"/><Relationship Id="rId2" Type="http://schemas.openxmlformats.org/officeDocument/2006/relationships/hyperlink" Target="https://www.zpsb.pl/wp-content/uploads/2019/09/EKONOMIA-1_Kurs-11-1_ZB_2019-20.pdf" TargetMode="External"/><Relationship Id="rId1" Type="http://schemas.openxmlformats.org/officeDocument/2006/relationships/hyperlink" Target="https://www.zpsb.pl/wp-content/uploads/2019/09/EKONOMIA-1_Kurs-11-2_ZB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3_ZB_2019-20.pdf" TargetMode="External"/><Relationship Id="rId2" Type="http://schemas.openxmlformats.org/officeDocument/2006/relationships/hyperlink" Target="https://www.zpsb.pl/wp-content/uploads/2019/09/EKONOMIA-1_Kurs-14-1_ZB_2019-20.pdf" TargetMode="External"/><Relationship Id="rId1" Type="http://schemas.openxmlformats.org/officeDocument/2006/relationships/hyperlink" Target="https://www.zpsb.pl/wp-content/uploads/2019/09/EKONOMIA-1_Kurs-14-2_ZB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09/EKONOMIA-1_Kurs-16-1_ZB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_Wydz.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_Wydz.pdf" TargetMode="External"/><Relationship Id="rId1" Type="http://schemas.openxmlformats.org/officeDocument/2006/relationships/hyperlink" Target="https://www.zpsb.pl/wp-content/uploads/2019/09/EKONOMIA-1_Kurs-2-2_2019-20_Wydz.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_Wydz.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I78"/>
  <sheetViews>
    <sheetView showGridLines="0" tabSelected="1" zoomScale="120" zoomScaleNormal="120" workbookViewId="0">
      <selection activeCell="B2" sqref="B2"/>
    </sheetView>
  </sheetViews>
  <sheetFormatPr defaultColWidth="8.7109375" defaultRowHeight="15" x14ac:dyDescent="0.25"/>
  <cols>
    <col min="1" max="1" width="21.42578125" style="2" customWidth="1"/>
    <col min="2" max="2" width="14" style="2" customWidth="1"/>
    <col min="3" max="3" width="62.42578125" style="2" customWidth="1"/>
    <col min="4" max="4" width="8.7109375" style="48"/>
    <col min="5" max="5" width="13.7109375" style="2" customWidth="1"/>
    <col min="6" max="6" width="17" style="2" customWidth="1"/>
    <col min="7" max="7" width="11.42578125" style="2" customWidth="1"/>
    <col min="8" max="8" width="9.42578125" style="2" customWidth="1"/>
    <col min="9" max="11" width="8.7109375" style="2"/>
    <col min="12" max="12" width="14.28515625" style="2" customWidth="1"/>
    <col min="13" max="16384" width="8.7109375" style="2"/>
  </cols>
  <sheetData>
    <row r="1" spans="1:9" ht="23.25" x14ac:dyDescent="0.35">
      <c r="A1" s="46" t="s">
        <v>0</v>
      </c>
      <c r="B1" s="47"/>
    </row>
    <row r="2" spans="1:9" ht="21" x14ac:dyDescent="0.35">
      <c r="A2" s="49" t="s">
        <v>189</v>
      </c>
      <c r="B2" s="156" t="s">
        <v>890</v>
      </c>
      <c r="C2" s="157"/>
    </row>
    <row r="3" spans="1:9" ht="21" x14ac:dyDescent="0.35">
      <c r="A3" s="49" t="s">
        <v>1</v>
      </c>
      <c r="B3" s="156" t="s">
        <v>365</v>
      </c>
      <c r="C3" s="157"/>
    </row>
    <row r="4" spans="1:9" ht="21" x14ac:dyDescent="0.35">
      <c r="A4" s="49" t="s">
        <v>190</v>
      </c>
      <c r="B4" s="156" t="s">
        <v>191</v>
      </c>
      <c r="C4" s="158" t="s">
        <v>899</v>
      </c>
    </row>
    <row r="5" spans="1:9" ht="21" x14ac:dyDescent="0.35">
      <c r="A5" s="49" t="s">
        <v>192</v>
      </c>
      <c r="B5" s="156" t="s">
        <v>193</v>
      </c>
      <c r="C5" s="158"/>
    </row>
    <row r="6" spans="1:9" ht="10.15" customHeight="1" thickBot="1" x14ac:dyDescent="0.3">
      <c r="A6" s="50"/>
    </row>
    <row r="7" spans="1:9" ht="24" thickBot="1" x14ac:dyDescent="0.4">
      <c r="A7" s="49" t="s">
        <v>2</v>
      </c>
      <c r="B7" s="272" t="s">
        <v>388</v>
      </c>
      <c r="C7" s="273"/>
    </row>
    <row r="8" spans="1:9" ht="10.15" customHeight="1" thickBot="1" x14ac:dyDescent="0.3"/>
    <row r="9" spans="1:9" ht="39" thickBot="1" x14ac:dyDescent="0.3">
      <c r="A9" s="51" t="s">
        <v>3</v>
      </c>
      <c r="B9" s="52" t="s">
        <v>4</v>
      </c>
      <c r="C9" s="52" t="s">
        <v>5</v>
      </c>
      <c r="D9" s="52" t="s">
        <v>6</v>
      </c>
      <c r="E9" s="53" t="s">
        <v>7</v>
      </c>
      <c r="F9" s="52" t="s">
        <v>8</v>
      </c>
      <c r="G9" s="54" t="s">
        <v>9</v>
      </c>
      <c r="H9" s="54" t="s">
        <v>136</v>
      </c>
      <c r="I9" s="55" t="s">
        <v>456</v>
      </c>
    </row>
    <row r="10" spans="1:9" ht="16.5" customHeight="1" thickBot="1" x14ac:dyDescent="0.3">
      <c r="A10" s="136" t="s">
        <v>10</v>
      </c>
      <c r="B10" s="56" t="s">
        <v>366</v>
      </c>
      <c r="C10" s="529" t="s">
        <v>11</v>
      </c>
      <c r="D10" s="56">
        <f>SUM(D11:D15)</f>
        <v>17</v>
      </c>
      <c r="E10" s="56"/>
      <c r="F10" s="106" t="s">
        <v>12</v>
      </c>
      <c r="G10" s="58">
        <f>SUM(G11:G15)</f>
        <v>68</v>
      </c>
      <c r="H10" s="58">
        <f t="shared" ref="H10:I10" si="0">SUM(H11:H15)</f>
        <v>357</v>
      </c>
      <c r="I10" s="58">
        <f t="shared" si="0"/>
        <v>425</v>
      </c>
    </row>
    <row r="11" spans="1:9" ht="16.5" customHeight="1" thickBot="1" x14ac:dyDescent="0.3">
      <c r="A11" s="137"/>
      <c r="B11" s="59" t="s">
        <v>13</v>
      </c>
      <c r="C11" s="530" t="s">
        <v>14</v>
      </c>
      <c r="D11" s="107">
        <v>8</v>
      </c>
      <c r="E11" s="107" t="s">
        <v>15</v>
      </c>
      <c r="F11" s="107"/>
      <c r="G11" s="60">
        <v>24</v>
      </c>
      <c r="H11" s="60">
        <f t="shared" ref="H11:H15" si="1">I11-G11</f>
        <v>176</v>
      </c>
      <c r="I11" s="60">
        <f>D11*25</f>
        <v>200</v>
      </c>
    </row>
    <row r="12" spans="1:9" ht="16.5" customHeight="1" thickBot="1" x14ac:dyDescent="0.3">
      <c r="A12" s="137"/>
      <c r="B12" s="59" t="s">
        <v>16</v>
      </c>
      <c r="C12" s="530" t="s">
        <v>17</v>
      </c>
      <c r="D12" s="109">
        <v>1</v>
      </c>
      <c r="E12" s="109" t="s">
        <v>15</v>
      </c>
      <c r="F12" s="109"/>
      <c r="G12" s="61">
        <v>6</v>
      </c>
      <c r="H12" s="61">
        <f t="shared" si="1"/>
        <v>19</v>
      </c>
      <c r="I12" s="61">
        <f t="shared" ref="I12:I15" si="2">D12*25</f>
        <v>25</v>
      </c>
    </row>
    <row r="13" spans="1:9" ht="16.5" customHeight="1" thickBot="1" x14ac:dyDescent="0.3">
      <c r="A13" s="137"/>
      <c r="B13" s="59" t="s">
        <v>18</v>
      </c>
      <c r="C13" s="530" t="s">
        <v>382</v>
      </c>
      <c r="D13" s="109">
        <v>2</v>
      </c>
      <c r="E13" s="109" t="s">
        <v>887</v>
      </c>
      <c r="F13" s="109"/>
      <c r="G13" s="61">
        <v>12</v>
      </c>
      <c r="H13" s="61">
        <f t="shared" si="1"/>
        <v>38</v>
      </c>
      <c r="I13" s="61">
        <f t="shared" si="2"/>
        <v>50</v>
      </c>
    </row>
    <row r="14" spans="1:9" ht="16.5" customHeight="1" thickBot="1" x14ac:dyDescent="0.3">
      <c r="A14" s="137"/>
      <c r="B14" s="59" t="s">
        <v>187</v>
      </c>
      <c r="C14" s="530" t="s">
        <v>19</v>
      </c>
      <c r="D14" s="109">
        <v>2</v>
      </c>
      <c r="E14" s="109" t="s">
        <v>15</v>
      </c>
      <c r="F14" s="109"/>
      <c r="G14" s="61">
        <v>12</v>
      </c>
      <c r="H14" s="61">
        <f t="shared" si="1"/>
        <v>38</v>
      </c>
      <c r="I14" s="61">
        <f t="shared" si="2"/>
        <v>50</v>
      </c>
    </row>
    <row r="15" spans="1:9" ht="16.5" customHeight="1" thickBot="1" x14ac:dyDescent="0.3">
      <c r="A15" s="137"/>
      <c r="B15" s="62" t="s">
        <v>186</v>
      </c>
      <c r="C15" s="530" t="s">
        <v>20</v>
      </c>
      <c r="D15" s="109">
        <v>4</v>
      </c>
      <c r="E15" s="109" t="s">
        <v>21</v>
      </c>
      <c r="F15" s="109"/>
      <c r="G15" s="61">
        <v>14</v>
      </c>
      <c r="H15" s="61">
        <f t="shared" si="1"/>
        <v>86</v>
      </c>
      <c r="I15" s="61">
        <f t="shared" si="2"/>
        <v>100</v>
      </c>
    </row>
    <row r="16" spans="1:9" ht="16.5" customHeight="1" thickBot="1" x14ac:dyDescent="0.3">
      <c r="A16" s="137"/>
      <c r="B16" s="56" t="s">
        <v>367</v>
      </c>
      <c r="C16" s="531" t="s">
        <v>34</v>
      </c>
      <c r="D16" s="56">
        <f>SUM(D17:D20)</f>
        <v>13</v>
      </c>
      <c r="E16" s="56"/>
      <c r="F16" s="106" t="s">
        <v>35</v>
      </c>
      <c r="G16" s="58">
        <f>SUM(G17:G20)</f>
        <v>90</v>
      </c>
      <c r="H16" s="58">
        <f t="shared" ref="H16:I16" si="3">SUM(H17:H20)</f>
        <v>235</v>
      </c>
      <c r="I16" s="58">
        <f t="shared" si="3"/>
        <v>325</v>
      </c>
    </row>
    <row r="17" spans="1:9" ht="16.5" customHeight="1" thickBot="1" x14ac:dyDescent="0.3">
      <c r="A17" s="137"/>
      <c r="B17" s="59" t="s">
        <v>24</v>
      </c>
      <c r="C17" s="532" t="s">
        <v>37</v>
      </c>
      <c r="D17" s="109">
        <v>3</v>
      </c>
      <c r="E17" s="111" t="s">
        <v>15</v>
      </c>
      <c r="F17" s="109"/>
      <c r="G17" s="61">
        <v>18</v>
      </c>
      <c r="H17" s="61">
        <f t="shared" ref="H17:H20" si="4">I17-G17</f>
        <v>57</v>
      </c>
      <c r="I17" s="61">
        <f t="shared" ref="I17:I20" si="5">D17*25</f>
        <v>75</v>
      </c>
    </row>
    <row r="18" spans="1:9" ht="16.5" customHeight="1" thickBot="1" x14ac:dyDescent="0.3">
      <c r="A18" s="137"/>
      <c r="B18" s="59" t="s">
        <v>26</v>
      </c>
      <c r="C18" s="532" t="s">
        <v>38</v>
      </c>
      <c r="D18" s="109">
        <v>4</v>
      </c>
      <c r="E18" s="111" t="s">
        <v>15</v>
      </c>
      <c r="F18" s="109"/>
      <c r="G18" s="61">
        <v>24</v>
      </c>
      <c r="H18" s="61">
        <f t="shared" si="4"/>
        <v>76</v>
      </c>
      <c r="I18" s="61">
        <f t="shared" si="5"/>
        <v>100</v>
      </c>
    </row>
    <row r="19" spans="1:9" ht="16.5" customHeight="1" thickBot="1" x14ac:dyDescent="0.3">
      <c r="A19" s="137"/>
      <c r="B19" s="59" t="s">
        <v>28</v>
      </c>
      <c r="C19" s="532" t="s">
        <v>40</v>
      </c>
      <c r="D19" s="109">
        <v>4</v>
      </c>
      <c r="E19" s="111" t="s">
        <v>21</v>
      </c>
      <c r="F19" s="109"/>
      <c r="G19" s="61">
        <v>36</v>
      </c>
      <c r="H19" s="61">
        <f t="shared" si="4"/>
        <v>64</v>
      </c>
      <c r="I19" s="61">
        <f t="shared" si="5"/>
        <v>100</v>
      </c>
    </row>
    <row r="20" spans="1:9" ht="16.5" customHeight="1" thickBot="1" x14ac:dyDescent="0.3">
      <c r="A20" s="137"/>
      <c r="B20" s="59" t="s">
        <v>29</v>
      </c>
      <c r="C20" s="532" t="s">
        <v>41</v>
      </c>
      <c r="D20" s="114">
        <v>2</v>
      </c>
      <c r="E20" s="115" t="s">
        <v>15</v>
      </c>
      <c r="F20" s="107"/>
      <c r="G20" s="60">
        <v>12</v>
      </c>
      <c r="H20" s="60">
        <f t="shared" si="4"/>
        <v>38</v>
      </c>
      <c r="I20" s="60">
        <f t="shared" si="5"/>
        <v>50</v>
      </c>
    </row>
    <row r="21" spans="1:9" ht="16.5" customHeight="1" thickBot="1" x14ac:dyDescent="0.3">
      <c r="A21" s="137"/>
      <c r="B21" s="57"/>
      <c r="C21" s="57"/>
      <c r="D21" s="57"/>
      <c r="E21" s="57"/>
      <c r="F21" s="57"/>
      <c r="G21" s="58">
        <f>SUM(G22:G23)</f>
        <v>6</v>
      </c>
      <c r="H21" s="57"/>
      <c r="I21" s="57"/>
    </row>
    <row r="22" spans="1:9" ht="16.5" customHeight="1" thickBot="1" x14ac:dyDescent="0.3">
      <c r="A22" s="137"/>
      <c r="B22" s="59"/>
      <c r="C22" s="108" t="s">
        <v>31</v>
      </c>
      <c r="D22" s="109">
        <v>0</v>
      </c>
      <c r="E22" s="111" t="s">
        <v>15</v>
      </c>
      <c r="F22" s="112"/>
      <c r="G22" s="61">
        <v>2</v>
      </c>
      <c r="H22" s="61"/>
      <c r="I22" s="61"/>
    </row>
    <row r="23" spans="1:9" ht="16.5" customHeight="1" thickBot="1" x14ac:dyDescent="0.3">
      <c r="A23" s="137"/>
      <c r="B23" s="59"/>
      <c r="C23" s="108" t="s">
        <v>32</v>
      </c>
      <c r="D23" s="109">
        <v>0</v>
      </c>
      <c r="E23" s="111" t="s">
        <v>15</v>
      </c>
      <c r="F23" s="112"/>
      <c r="G23" s="61">
        <v>4</v>
      </c>
      <c r="H23" s="61"/>
      <c r="I23" s="61"/>
    </row>
    <row r="24" spans="1:9" ht="16.5" customHeight="1" thickBot="1" x14ac:dyDescent="0.3">
      <c r="A24" s="138"/>
      <c r="B24" s="274" t="s">
        <v>196</v>
      </c>
      <c r="C24" s="275"/>
      <c r="D24" s="63">
        <f>D10+D16</f>
        <v>30</v>
      </c>
      <c r="E24" s="64"/>
      <c r="F24" s="65"/>
      <c r="G24" s="66">
        <f>G10+G16+G21</f>
        <v>164</v>
      </c>
      <c r="H24" s="66">
        <f t="shared" ref="H24:I24" si="6">H10+H16+H21</f>
        <v>592</v>
      </c>
      <c r="I24" s="66">
        <f t="shared" si="6"/>
        <v>750</v>
      </c>
    </row>
    <row r="25" spans="1:9" ht="32.25" thickBot="1" x14ac:dyDescent="0.3">
      <c r="A25" s="139" t="s">
        <v>33</v>
      </c>
      <c r="B25" s="130" t="s">
        <v>368</v>
      </c>
      <c r="C25" s="533" t="s">
        <v>22</v>
      </c>
      <c r="D25" s="130">
        <f>SUM(D26:D29)</f>
        <v>12</v>
      </c>
      <c r="E25" s="130"/>
      <c r="F25" s="131" t="s">
        <v>23</v>
      </c>
      <c r="G25" s="132">
        <f>SUM(G26:G29)</f>
        <v>88</v>
      </c>
      <c r="H25" s="132">
        <f t="shared" ref="H25:I25" si="7">SUM(H26:H29)</f>
        <v>212</v>
      </c>
      <c r="I25" s="132">
        <f t="shared" si="7"/>
        <v>300</v>
      </c>
    </row>
    <row r="26" spans="1:9" ht="16.5" customHeight="1" thickBot="1" x14ac:dyDescent="0.3">
      <c r="A26" s="140"/>
      <c r="B26" s="59" t="s">
        <v>36</v>
      </c>
      <c r="C26" s="532" t="s">
        <v>25</v>
      </c>
      <c r="D26" s="109">
        <v>4</v>
      </c>
      <c r="E26" s="109" t="s">
        <v>21</v>
      </c>
      <c r="F26" s="109"/>
      <c r="G26" s="110">
        <v>30</v>
      </c>
      <c r="H26" s="61">
        <f t="shared" ref="H26:H29" si="8">I26-G26</f>
        <v>70</v>
      </c>
      <c r="I26" s="61">
        <f t="shared" ref="I26:I29" si="9">D26*25</f>
        <v>100</v>
      </c>
    </row>
    <row r="27" spans="1:9" ht="16.5" customHeight="1" thickBot="1" x14ac:dyDescent="0.3">
      <c r="A27" s="140"/>
      <c r="B27" s="59" t="s">
        <v>188</v>
      </c>
      <c r="C27" s="532" t="s">
        <v>27</v>
      </c>
      <c r="D27" s="109">
        <v>3</v>
      </c>
      <c r="E27" s="111" t="s">
        <v>15</v>
      </c>
      <c r="F27" s="109"/>
      <c r="G27" s="61">
        <v>24</v>
      </c>
      <c r="H27" s="61">
        <f t="shared" si="8"/>
        <v>51</v>
      </c>
      <c r="I27" s="61">
        <f t="shared" si="9"/>
        <v>75</v>
      </c>
    </row>
    <row r="28" spans="1:9" ht="16.5" customHeight="1" thickBot="1" x14ac:dyDescent="0.3">
      <c r="A28" s="140"/>
      <c r="B28" s="59" t="s">
        <v>39</v>
      </c>
      <c r="C28" s="532" t="s">
        <v>900</v>
      </c>
      <c r="D28" s="109">
        <v>3</v>
      </c>
      <c r="E28" s="111" t="s">
        <v>15</v>
      </c>
      <c r="F28" s="109"/>
      <c r="G28" s="61">
        <v>20</v>
      </c>
      <c r="H28" s="61">
        <f t="shared" si="8"/>
        <v>55</v>
      </c>
      <c r="I28" s="61">
        <f t="shared" si="9"/>
        <v>75</v>
      </c>
    </row>
    <row r="29" spans="1:9" ht="16.5" customHeight="1" thickBot="1" x14ac:dyDescent="0.3">
      <c r="A29" s="140"/>
      <c r="B29" s="62" t="s">
        <v>348</v>
      </c>
      <c r="C29" s="532" t="s">
        <v>30</v>
      </c>
      <c r="D29" s="109">
        <v>2</v>
      </c>
      <c r="E29" s="111" t="s">
        <v>15</v>
      </c>
      <c r="F29" s="109"/>
      <c r="G29" s="61">
        <v>14</v>
      </c>
      <c r="H29" s="61">
        <f t="shared" si="8"/>
        <v>36</v>
      </c>
      <c r="I29" s="61">
        <f t="shared" si="9"/>
        <v>50</v>
      </c>
    </row>
    <row r="30" spans="1:9" ht="16.5" customHeight="1" thickBot="1" x14ac:dyDescent="0.3">
      <c r="A30" s="140"/>
      <c r="B30" s="67" t="s">
        <v>369</v>
      </c>
      <c r="C30" s="533" t="s">
        <v>42</v>
      </c>
      <c r="D30" s="67">
        <f>SUM(D31:D32)</f>
        <v>16</v>
      </c>
      <c r="E30" s="67"/>
      <c r="F30" s="113" t="s">
        <v>43</v>
      </c>
      <c r="G30" s="68">
        <f>SUM(G31:G32)</f>
        <v>64</v>
      </c>
      <c r="H30" s="68">
        <f>SUM(H31:H32)</f>
        <v>336</v>
      </c>
      <c r="I30" s="68">
        <f>SUM(I31:I32)</f>
        <v>400</v>
      </c>
    </row>
    <row r="31" spans="1:9" ht="16.5" customHeight="1" thickBot="1" x14ac:dyDescent="0.3">
      <c r="A31" s="140"/>
      <c r="B31" s="59" t="s">
        <v>44</v>
      </c>
      <c r="C31" s="530" t="s">
        <v>45</v>
      </c>
      <c r="D31" s="109">
        <v>8</v>
      </c>
      <c r="E31" s="111" t="s">
        <v>21</v>
      </c>
      <c r="F31" s="109"/>
      <c r="G31" s="61">
        <v>32</v>
      </c>
      <c r="H31" s="61">
        <f t="shared" ref="H31:H32" si="10">I31-G31</f>
        <v>168</v>
      </c>
      <c r="I31" s="60">
        <f t="shared" ref="I31:I32" si="11">D31*25</f>
        <v>200</v>
      </c>
    </row>
    <row r="32" spans="1:9" ht="16.5" customHeight="1" thickBot="1" x14ac:dyDescent="0.3">
      <c r="A32" s="140"/>
      <c r="B32" s="59" t="s">
        <v>46</v>
      </c>
      <c r="C32" s="530" t="s">
        <v>47</v>
      </c>
      <c r="D32" s="109">
        <v>8</v>
      </c>
      <c r="E32" s="111" t="s">
        <v>21</v>
      </c>
      <c r="F32" s="109"/>
      <c r="G32" s="61">
        <v>32</v>
      </c>
      <c r="H32" s="61">
        <f t="shared" si="10"/>
        <v>168</v>
      </c>
      <c r="I32" s="60">
        <f t="shared" si="11"/>
        <v>200</v>
      </c>
    </row>
    <row r="33" spans="1:9" ht="16.5" customHeight="1" thickBot="1" x14ac:dyDescent="0.3">
      <c r="A33" s="141"/>
      <c r="B33" s="276" t="s">
        <v>196</v>
      </c>
      <c r="C33" s="277"/>
      <c r="D33" s="69">
        <f>D25+D30</f>
        <v>28</v>
      </c>
      <c r="E33" s="70"/>
      <c r="F33" s="71"/>
      <c r="G33" s="69">
        <f t="shared" ref="G33:I33" si="12">G25+G30</f>
        <v>152</v>
      </c>
      <c r="H33" s="69">
        <f t="shared" si="12"/>
        <v>548</v>
      </c>
      <c r="I33" s="69">
        <f t="shared" si="12"/>
        <v>700</v>
      </c>
    </row>
    <row r="34" spans="1:9" ht="16.5" customHeight="1" thickBot="1" x14ac:dyDescent="0.3">
      <c r="A34" s="293" t="s">
        <v>48</v>
      </c>
      <c r="B34" s="72" t="s">
        <v>370</v>
      </c>
      <c r="C34" s="534" t="s">
        <v>49</v>
      </c>
      <c r="D34" s="72">
        <f>SUM(D35:D37)</f>
        <v>4</v>
      </c>
      <c r="E34" s="72"/>
      <c r="F34" s="116" t="s">
        <v>50</v>
      </c>
      <c r="G34" s="73">
        <f>SUM(G35:G37)</f>
        <v>34</v>
      </c>
      <c r="H34" s="73">
        <f>SUM(H35:H37)</f>
        <v>66</v>
      </c>
      <c r="I34" s="73">
        <f>SUM(I35:I37)</f>
        <v>100</v>
      </c>
    </row>
    <row r="35" spans="1:9" ht="16.5" customHeight="1" thickBot="1" x14ac:dyDescent="0.3">
      <c r="A35" s="294"/>
      <c r="B35" s="59" t="s">
        <v>349</v>
      </c>
      <c r="C35" s="530" t="s">
        <v>51</v>
      </c>
      <c r="D35" s="107">
        <v>1</v>
      </c>
      <c r="E35" s="115" t="s">
        <v>15</v>
      </c>
      <c r="F35" s="107"/>
      <c r="G35" s="60">
        <v>10</v>
      </c>
      <c r="H35" s="60">
        <f t="shared" ref="H35:H37" si="13">I35-G35</f>
        <v>15</v>
      </c>
      <c r="I35" s="60">
        <f t="shared" ref="I35:I37" si="14">D35*25</f>
        <v>25</v>
      </c>
    </row>
    <row r="36" spans="1:9" ht="16.5" customHeight="1" thickBot="1" x14ac:dyDescent="0.3">
      <c r="A36" s="294"/>
      <c r="B36" s="59" t="s">
        <v>350</v>
      </c>
      <c r="C36" s="530" t="s">
        <v>52</v>
      </c>
      <c r="D36" s="107">
        <v>1</v>
      </c>
      <c r="E36" s="115" t="s">
        <v>15</v>
      </c>
      <c r="F36" s="107"/>
      <c r="G36" s="60">
        <v>10</v>
      </c>
      <c r="H36" s="60">
        <f t="shared" si="13"/>
        <v>15</v>
      </c>
      <c r="I36" s="60">
        <f t="shared" si="14"/>
        <v>25</v>
      </c>
    </row>
    <row r="37" spans="1:9" ht="16.5" customHeight="1" thickBot="1" x14ac:dyDescent="0.3">
      <c r="A37" s="294"/>
      <c r="B37" s="59" t="s">
        <v>351</v>
      </c>
      <c r="C37" s="530" t="s">
        <v>53</v>
      </c>
      <c r="D37" s="114">
        <v>2</v>
      </c>
      <c r="E37" s="115" t="s">
        <v>15</v>
      </c>
      <c r="F37" s="107"/>
      <c r="G37" s="60">
        <v>14</v>
      </c>
      <c r="H37" s="60">
        <f t="shared" si="13"/>
        <v>36</v>
      </c>
      <c r="I37" s="60">
        <f t="shared" si="14"/>
        <v>50</v>
      </c>
    </row>
    <row r="38" spans="1:9" ht="32.25" thickBot="1" x14ac:dyDescent="0.3">
      <c r="A38" s="294"/>
      <c r="B38" s="133" t="s">
        <v>371</v>
      </c>
      <c r="C38" s="534" t="s">
        <v>54</v>
      </c>
      <c r="D38" s="133">
        <f>SUM(D39:D41)</f>
        <v>18</v>
      </c>
      <c r="E38" s="133"/>
      <c r="F38" s="135" t="s">
        <v>63</v>
      </c>
      <c r="G38" s="134">
        <f>SUM(G39:G41)</f>
        <v>94</v>
      </c>
      <c r="H38" s="134">
        <f t="shared" ref="H38:I38" si="15">SUM(H39:H41)</f>
        <v>356</v>
      </c>
      <c r="I38" s="134">
        <f t="shared" si="15"/>
        <v>450</v>
      </c>
    </row>
    <row r="39" spans="1:9" ht="16.5" customHeight="1" thickBot="1" x14ac:dyDescent="0.3">
      <c r="A39" s="294"/>
      <c r="B39" s="59" t="s">
        <v>352</v>
      </c>
      <c r="C39" s="530" t="s">
        <v>55</v>
      </c>
      <c r="D39" s="109">
        <v>7</v>
      </c>
      <c r="E39" s="111" t="s">
        <v>21</v>
      </c>
      <c r="F39" s="109"/>
      <c r="G39" s="61">
        <v>38</v>
      </c>
      <c r="H39" s="61">
        <f>I39-G39</f>
        <v>137</v>
      </c>
      <c r="I39" s="60">
        <f>D39*25</f>
        <v>175</v>
      </c>
    </row>
    <row r="40" spans="1:9" ht="16.5" customHeight="1" thickBot="1" x14ac:dyDescent="0.3">
      <c r="A40" s="294"/>
      <c r="B40" s="59" t="s">
        <v>353</v>
      </c>
      <c r="C40" s="530" t="s">
        <v>56</v>
      </c>
      <c r="D40" s="109">
        <v>7</v>
      </c>
      <c r="E40" s="111" t="s">
        <v>21</v>
      </c>
      <c r="F40" s="109"/>
      <c r="G40" s="61">
        <v>38</v>
      </c>
      <c r="H40" s="61">
        <f>I40-G40</f>
        <v>137</v>
      </c>
      <c r="I40" s="60">
        <f>D40*25</f>
        <v>175</v>
      </c>
    </row>
    <row r="41" spans="1:9" ht="16.5" customHeight="1" thickBot="1" x14ac:dyDescent="0.3">
      <c r="A41" s="294"/>
      <c r="B41" s="59" t="s">
        <v>354</v>
      </c>
      <c r="C41" s="530" t="s">
        <v>383</v>
      </c>
      <c r="D41" s="109">
        <v>4</v>
      </c>
      <c r="E41" s="111" t="s">
        <v>15</v>
      </c>
      <c r="F41" s="109"/>
      <c r="G41" s="61">
        <v>18</v>
      </c>
      <c r="H41" s="61">
        <f>I41-G41</f>
        <v>82</v>
      </c>
      <c r="I41" s="60">
        <f>D41*25</f>
        <v>100</v>
      </c>
    </row>
    <row r="42" spans="1:9" ht="16.5" customHeight="1" thickBot="1" x14ac:dyDescent="0.3">
      <c r="A42" s="294"/>
      <c r="B42" s="72" t="s">
        <v>372</v>
      </c>
      <c r="C42" s="534" t="s">
        <v>57</v>
      </c>
      <c r="D42" s="72">
        <f>SUM(D43:D44)</f>
        <v>10</v>
      </c>
      <c r="E42" s="72"/>
      <c r="F42" s="116" t="s">
        <v>58</v>
      </c>
      <c r="G42" s="73">
        <f>SUM(G43:G44)</f>
        <v>44</v>
      </c>
      <c r="H42" s="73">
        <f>SUM(H43:H44)</f>
        <v>206</v>
      </c>
      <c r="I42" s="73">
        <f>SUM(I43:I44)</f>
        <v>250</v>
      </c>
    </row>
    <row r="43" spans="1:9" ht="16.5" customHeight="1" thickBot="1" x14ac:dyDescent="0.3">
      <c r="A43" s="294"/>
      <c r="B43" s="59" t="s">
        <v>355</v>
      </c>
      <c r="C43" s="530" t="s">
        <v>59</v>
      </c>
      <c r="D43" s="109">
        <v>5</v>
      </c>
      <c r="E43" s="111" t="s">
        <v>15</v>
      </c>
      <c r="F43" s="109"/>
      <c r="G43" s="61">
        <v>24</v>
      </c>
      <c r="H43" s="61">
        <f t="shared" ref="H43:H44" si="16">I43-G43</f>
        <v>101</v>
      </c>
      <c r="I43" s="60">
        <f t="shared" ref="I43:I44" si="17">D43*25</f>
        <v>125</v>
      </c>
    </row>
    <row r="44" spans="1:9" ht="16.5" customHeight="1" thickBot="1" x14ac:dyDescent="0.3">
      <c r="A44" s="294"/>
      <c r="B44" s="59" t="s">
        <v>356</v>
      </c>
      <c r="C44" s="530" t="s">
        <v>60</v>
      </c>
      <c r="D44" s="109">
        <v>5</v>
      </c>
      <c r="E44" s="111" t="s">
        <v>15</v>
      </c>
      <c r="F44" s="109"/>
      <c r="G44" s="61">
        <v>20</v>
      </c>
      <c r="H44" s="61">
        <f t="shared" si="16"/>
        <v>105</v>
      </c>
      <c r="I44" s="60">
        <f t="shared" si="17"/>
        <v>125</v>
      </c>
    </row>
    <row r="45" spans="1:9" ht="16.5" customHeight="1" thickBot="1" x14ac:dyDescent="0.3">
      <c r="A45" s="295"/>
      <c r="B45" s="278" t="s">
        <v>196</v>
      </c>
      <c r="C45" s="279"/>
      <c r="D45" s="74">
        <f>D38+D34+D42</f>
        <v>32</v>
      </c>
      <c r="E45" s="75"/>
      <c r="F45" s="76"/>
      <c r="G45" s="77">
        <f>G38+G34+G42</f>
        <v>172</v>
      </c>
      <c r="H45" s="77">
        <f t="shared" ref="H45:I45" si="18">H38+H34+H42</f>
        <v>628</v>
      </c>
      <c r="I45" s="77">
        <f t="shared" si="18"/>
        <v>800</v>
      </c>
    </row>
    <row r="46" spans="1:9" ht="32.25" customHeight="1" thickBot="1" x14ac:dyDescent="0.3">
      <c r="A46" s="290" t="s">
        <v>61</v>
      </c>
      <c r="B46" s="78" t="s">
        <v>373</v>
      </c>
      <c r="C46" s="535" t="s">
        <v>62</v>
      </c>
      <c r="D46" s="78">
        <f>SUM(D47:D50)</f>
        <v>18</v>
      </c>
      <c r="E46" s="78"/>
      <c r="F46" s="117" t="s">
        <v>63</v>
      </c>
      <c r="G46" s="79">
        <f>SUM(G47:G50)</f>
        <v>90</v>
      </c>
      <c r="H46" s="79">
        <f t="shared" ref="H46:I46" si="19">SUM(H47:H50)</f>
        <v>360</v>
      </c>
      <c r="I46" s="79">
        <f t="shared" si="19"/>
        <v>450</v>
      </c>
    </row>
    <row r="47" spans="1:9" ht="16.5" customHeight="1" thickBot="1" x14ac:dyDescent="0.3">
      <c r="A47" s="291"/>
      <c r="B47" s="59" t="s">
        <v>64</v>
      </c>
      <c r="C47" s="530" t="s">
        <v>65</v>
      </c>
      <c r="D47" s="109">
        <v>6</v>
      </c>
      <c r="E47" s="111" t="s">
        <v>21</v>
      </c>
      <c r="F47" s="109"/>
      <c r="G47" s="61">
        <v>26</v>
      </c>
      <c r="H47" s="61">
        <f t="shared" ref="H47:H50" si="20">I47-G47</f>
        <v>124</v>
      </c>
      <c r="I47" s="60">
        <f t="shared" ref="I47:I50" si="21">D47*25</f>
        <v>150</v>
      </c>
    </row>
    <row r="48" spans="1:9" ht="16.5" customHeight="1" thickBot="1" x14ac:dyDescent="0.3">
      <c r="A48" s="291"/>
      <c r="B48" s="59" t="s">
        <v>66</v>
      </c>
      <c r="C48" s="530" t="s">
        <v>67</v>
      </c>
      <c r="D48" s="109">
        <v>6</v>
      </c>
      <c r="E48" s="111" t="s">
        <v>21</v>
      </c>
      <c r="F48" s="109"/>
      <c r="G48" s="61">
        <v>26</v>
      </c>
      <c r="H48" s="61">
        <f t="shared" si="20"/>
        <v>124</v>
      </c>
      <c r="I48" s="60">
        <f t="shared" si="21"/>
        <v>150</v>
      </c>
    </row>
    <row r="49" spans="1:9" ht="16.5" customHeight="1" thickBot="1" x14ac:dyDescent="0.3">
      <c r="A49" s="291"/>
      <c r="B49" s="59" t="s">
        <v>68</v>
      </c>
      <c r="C49" s="530" t="s">
        <v>69</v>
      </c>
      <c r="D49" s="109">
        <v>4</v>
      </c>
      <c r="E49" s="111" t="s">
        <v>15</v>
      </c>
      <c r="F49" s="109"/>
      <c r="G49" s="61">
        <v>24</v>
      </c>
      <c r="H49" s="61">
        <f t="shared" si="20"/>
        <v>76</v>
      </c>
      <c r="I49" s="60">
        <f t="shared" si="21"/>
        <v>100</v>
      </c>
    </row>
    <row r="50" spans="1:9" ht="16.5" customHeight="1" thickBot="1" x14ac:dyDescent="0.3">
      <c r="A50" s="291"/>
      <c r="B50" s="59" t="s">
        <v>70</v>
      </c>
      <c r="C50" s="530" t="s">
        <v>71</v>
      </c>
      <c r="D50" s="109">
        <v>2</v>
      </c>
      <c r="E50" s="111" t="s">
        <v>15</v>
      </c>
      <c r="F50" s="109"/>
      <c r="G50" s="61">
        <v>14</v>
      </c>
      <c r="H50" s="61">
        <f t="shared" si="20"/>
        <v>36</v>
      </c>
      <c r="I50" s="60">
        <f t="shared" si="21"/>
        <v>50</v>
      </c>
    </row>
    <row r="51" spans="1:9" ht="16.5" customHeight="1" thickBot="1" x14ac:dyDescent="0.3">
      <c r="A51" s="291"/>
      <c r="B51" s="78" t="s">
        <v>374</v>
      </c>
      <c r="C51" s="536" t="s">
        <v>389</v>
      </c>
      <c r="D51" s="78">
        <f>SUM(D52:D53)</f>
        <v>8</v>
      </c>
      <c r="E51" s="78"/>
      <c r="F51" s="117" t="s">
        <v>888</v>
      </c>
      <c r="G51" s="79">
        <f>SUM(G52:G53)</f>
        <v>52</v>
      </c>
      <c r="H51" s="79">
        <f>SUM(H52:H53)</f>
        <v>148</v>
      </c>
      <c r="I51" s="79">
        <f>SUM(I52:I53)</f>
        <v>200</v>
      </c>
    </row>
    <row r="52" spans="1:9" ht="16.5" customHeight="1" thickBot="1" x14ac:dyDescent="0.3">
      <c r="A52" s="291"/>
      <c r="B52" s="59" t="s">
        <v>357</v>
      </c>
      <c r="C52" s="530" t="s">
        <v>392</v>
      </c>
      <c r="D52" s="109">
        <v>4</v>
      </c>
      <c r="E52" s="111" t="s">
        <v>15</v>
      </c>
      <c r="F52" s="109"/>
      <c r="G52" s="61">
        <v>26</v>
      </c>
      <c r="H52" s="61">
        <f t="shared" ref="H52:H53" si="22">I52-G52</f>
        <v>74</v>
      </c>
      <c r="I52" s="60">
        <f t="shared" ref="I52:I53" si="23">D52*25</f>
        <v>100</v>
      </c>
    </row>
    <row r="53" spans="1:9" ht="16.5" customHeight="1" thickBot="1" x14ac:dyDescent="0.3">
      <c r="A53" s="291"/>
      <c r="B53" s="59" t="s">
        <v>358</v>
      </c>
      <c r="C53" s="530" t="s">
        <v>393</v>
      </c>
      <c r="D53" s="109">
        <v>4</v>
      </c>
      <c r="E53" s="115" t="s">
        <v>21</v>
      </c>
      <c r="F53" s="118"/>
      <c r="G53" s="60">
        <v>26</v>
      </c>
      <c r="H53" s="60">
        <f t="shared" si="22"/>
        <v>74</v>
      </c>
      <c r="I53" s="60">
        <f t="shared" si="23"/>
        <v>100</v>
      </c>
    </row>
    <row r="54" spans="1:9" ht="16.5" customHeight="1" thickBot="1" x14ac:dyDescent="0.3">
      <c r="A54" s="292"/>
      <c r="B54" s="280" t="s">
        <v>196</v>
      </c>
      <c r="C54" s="281"/>
      <c r="D54" s="80">
        <f>D51+D46</f>
        <v>26</v>
      </c>
      <c r="E54" s="81"/>
      <c r="F54" s="82"/>
      <c r="G54" s="83">
        <f>G51+G46</f>
        <v>142</v>
      </c>
      <c r="H54" s="83">
        <f t="shared" ref="H54:I54" si="24">H51+H46</f>
        <v>508</v>
      </c>
      <c r="I54" s="83">
        <f t="shared" si="24"/>
        <v>650</v>
      </c>
    </row>
    <row r="55" spans="1:9" ht="16.5" customHeight="1" thickBot="1" x14ac:dyDescent="0.3">
      <c r="A55" s="287" t="s">
        <v>72</v>
      </c>
      <c r="B55" s="84" t="s">
        <v>375</v>
      </c>
      <c r="C55" s="537" t="s">
        <v>73</v>
      </c>
      <c r="D55" s="84">
        <f>SUM(D56:D58)</f>
        <v>7</v>
      </c>
      <c r="E55" s="84"/>
      <c r="F55" s="119" t="s">
        <v>12</v>
      </c>
      <c r="G55" s="85">
        <f>SUM(G56:G58)</f>
        <v>30</v>
      </c>
      <c r="H55" s="85">
        <f t="shared" ref="H55:I55" si="25">SUM(H56:H58)</f>
        <v>145</v>
      </c>
      <c r="I55" s="85">
        <f t="shared" si="25"/>
        <v>175</v>
      </c>
    </row>
    <row r="56" spans="1:9" ht="16.5" customHeight="1" thickBot="1" x14ac:dyDescent="0.3">
      <c r="A56" s="288"/>
      <c r="B56" s="59" t="s">
        <v>359</v>
      </c>
      <c r="C56" s="530" t="s">
        <v>883</v>
      </c>
      <c r="D56" s="107">
        <v>2</v>
      </c>
      <c r="E56" s="109" t="s">
        <v>887</v>
      </c>
      <c r="F56" s="107"/>
      <c r="G56" s="60">
        <v>6</v>
      </c>
      <c r="H56" s="60">
        <f t="shared" ref="H56:H58" si="26">I56-G56</f>
        <v>44</v>
      </c>
      <c r="I56" s="60">
        <f t="shared" ref="I56:I58" si="27">D56*25</f>
        <v>50</v>
      </c>
    </row>
    <row r="57" spans="1:9" ht="16.5" customHeight="1" thickBot="1" x14ac:dyDescent="0.3">
      <c r="A57" s="288"/>
      <c r="B57" s="59" t="s">
        <v>360</v>
      </c>
      <c r="C57" s="530" t="s">
        <v>74</v>
      </c>
      <c r="D57" s="107">
        <v>2</v>
      </c>
      <c r="E57" s="115" t="s">
        <v>15</v>
      </c>
      <c r="F57" s="107"/>
      <c r="G57" s="60">
        <v>12</v>
      </c>
      <c r="H57" s="60">
        <f t="shared" si="26"/>
        <v>38</v>
      </c>
      <c r="I57" s="60">
        <f t="shared" si="27"/>
        <v>50</v>
      </c>
    </row>
    <row r="58" spans="1:9" ht="16.5" customHeight="1" thickBot="1" x14ac:dyDescent="0.3">
      <c r="A58" s="288"/>
      <c r="B58" s="59" t="s">
        <v>361</v>
      </c>
      <c r="C58" s="530" t="s">
        <v>75</v>
      </c>
      <c r="D58" s="107">
        <v>3</v>
      </c>
      <c r="E58" s="109" t="s">
        <v>887</v>
      </c>
      <c r="F58" s="107"/>
      <c r="G58" s="60">
        <v>12</v>
      </c>
      <c r="H58" s="60">
        <f t="shared" si="26"/>
        <v>63</v>
      </c>
      <c r="I58" s="60">
        <f t="shared" si="27"/>
        <v>75</v>
      </c>
    </row>
    <row r="59" spans="1:9" ht="16.5" customHeight="1" thickBot="1" x14ac:dyDescent="0.3">
      <c r="A59" s="288"/>
      <c r="B59" s="84" t="s">
        <v>376</v>
      </c>
      <c r="C59" s="538" t="s">
        <v>390</v>
      </c>
      <c r="D59" s="84">
        <f>SUM(D60:D62)</f>
        <v>14</v>
      </c>
      <c r="E59" s="84"/>
      <c r="F59" s="119" t="s">
        <v>888</v>
      </c>
      <c r="G59" s="85">
        <f>SUM(G60:G62)</f>
        <v>86</v>
      </c>
      <c r="H59" s="85">
        <f>SUM(H60:H62)</f>
        <v>264</v>
      </c>
      <c r="I59" s="85">
        <f>SUM(I60:I62)</f>
        <v>350</v>
      </c>
    </row>
    <row r="60" spans="1:9" ht="16.5" customHeight="1" thickBot="1" x14ac:dyDescent="0.3">
      <c r="A60" s="288"/>
      <c r="B60" s="59" t="s">
        <v>76</v>
      </c>
      <c r="C60" s="530" t="s">
        <v>394</v>
      </c>
      <c r="D60" s="109">
        <v>5</v>
      </c>
      <c r="E60" s="115" t="s">
        <v>15</v>
      </c>
      <c r="F60" s="118"/>
      <c r="G60" s="60">
        <v>30</v>
      </c>
      <c r="H60" s="60">
        <f t="shared" ref="H60:H62" si="28">I60-G60</f>
        <v>95</v>
      </c>
      <c r="I60" s="60">
        <f t="shared" ref="I60:I62" si="29">D60*25</f>
        <v>125</v>
      </c>
    </row>
    <row r="61" spans="1:9" ht="16.5" customHeight="1" thickBot="1" x14ac:dyDescent="0.3">
      <c r="A61" s="288"/>
      <c r="B61" s="59" t="s">
        <v>77</v>
      </c>
      <c r="C61" s="530" t="s">
        <v>395</v>
      </c>
      <c r="D61" s="109">
        <v>5</v>
      </c>
      <c r="E61" s="115" t="s">
        <v>15</v>
      </c>
      <c r="F61" s="115"/>
      <c r="G61" s="86">
        <v>30</v>
      </c>
      <c r="H61" s="86">
        <f>I61-G61</f>
        <v>95</v>
      </c>
      <c r="I61" s="86">
        <f>D61*25</f>
        <v>125</v>
      </c>
    </row>
    <row r="62" spans="1:9" ht="16.5" customHeight="1" thickBot="1" x14ac:dyDescent="0.3">
      <c r="A62" s="288"/>
      <c r="B62" s="59" t="s">
        <v>78</v>
      </c>
      <c r="C62" s="530" t="s">
        <v>396</v>
      </c>
      <c r="D62" s="109">
        <v>4</v>
      </c>
      <c r="E62" s="115" t="s">
        <v>15</v>
      </c>
      <c r="F62" s="118"/>
      <c r="G62" s="60">
        <v>26</v>
      </c>
      <c r="H62" s="60">
        <f t="shared" si="28"/>
        <v>74</v>
      </c>
      <c r="I62" s="60">
        <f t="shared" si="29"/>
        <v>100</v>
      </c>
    </row>
    <row r="63" spans="1:9" ht="31.5" customHeight="1" thickBot="1" x14ac:dyDescent="0.3">
      <c r="A63" s="288"/>
      <c r="B63" s="84" t="s">
        <v>377</v>
      </c>
      <c r="C63" s="537" t="s">
        <v>79</v>
      </c>
      <c r="D63" s="84">
        <f>SUM(D64)</f>
        <v>2</v>
      </c>
      <c r="E63" s="84"/>
      <c r="F63" s="119" t="s">
        <v>23</v>
      </c>
      <c r="G63" s="85">
        <f>G64</f>
        <v>40</v>
      </c>
      <c r="H63" s="85">
        <f t="shared" ref="H63:I63" si="30">H64</f>
        <v>10</v>
      </c>
      <c r="I63" s="85">
        <f t="shared" si="30"/>
        <v>50</v>
      </c>
    </row>
    <row r="64" spans="1:9" ht="16.5" customHeight="1" thickBot="1" x14ac:dyDescent="0.3">
      <c r="A64" s="288"/>
      <c r="B64" s="59" t="s">
        <v>80</v>
      </c>
      <c r="C64" s="530" t="s">
        <v>81</v>
      </c>
      <c r="D64" s="109">
        <v>2</v>
      </c>
      <c r="E64" s="109" t="s">
        <v>887</v>
      </c>
      <c r="F64" s="112"/>
      <c r="G64" s="61">
        <v>40</v>
      </c>
      <c r="H64" s="61">
        <f t="shared" ref="H64" si="31">I64-G64</f>
        <v>10</v>
      </c>
      <c r="I64" s="61">
        <f t="shared" ref="I64" si="32">D64*25</f>
        <v>50</v>
      </c>
    </row>
    <row r="65" spans="1:9" ht="16.5" customHeight="1" thickBot="1" x14ac:dyDescent="0.3">
      <c r="A65" s="289"/>
      <c r="B65" s="539" t="s">
        <v>196</v>
      </c>
      <c r="C65" s="540"/>
      <c r="D65" s="88">
        <f>D63+D59+D55</f>
        <v>23</v>
      </c>
      <c r="E65" s="89"/>
      <c r="F65" s="90"/>
      <c r="G65" s="91">
        <f>G63+G59+G55</f>
        <v>156</v>
      </c>
      <c r="H65" s="91">
        <f>H63+H59+H55</f>
        <v>419</v>
      </c>
      <c r="I65" s="91">
        <f>I63+I59+I55</f>
        <v>575</v>
      </c>
    </row>
    <row r="66" spans="1:9" ht="16.5" customHeight="1" thickBot="1" x14ac:dyDescent="0.3">
      <c r="A66" s="284" t="s">
        <v>82</v>
      </c>
      <c r="B66" s="92" t="s">
        <v>378</v>
      </c>
      <c r="C66" s="541" t="s">
        <v>83</v>
      </c>
      <c r="D66" s="92">
        <f>SUM(D67:D67)</f>
        <v>6</v>
      </c>
      <c r="E66" s="92"/>
      <c r="F66" s="120" t="s">
        <v>12</v>
      </c>
      <c r="G66" s="93">
        <f>SUM(G67:G67)</f>
        <v>18</v>
      </c>
      <c r="H66" s="93">
        <f>SUM(H67:H67)</f>
        <v>132</v>
      </c>
      <c r="I66" s="93">
        <f>SUM(I67:I67)</f>
        <v>150</v>
      </c>
    </row>
    <row r="67" spans="1:9" ht="16.5" customHeight="1" thickBot="1" x14ac:dyDescent="0.3">
      <c r="A67" s="285"/>
      <c r="B67" s="59" t="s">
        <v>84</v>
      </c>
      <c r="C67" s="530" t="s">
        <v>75</v>
      </c>
      <c r="D67" s="107">
        <v>6</v>
      </c>
      <c r="E67" s="109" t="s">
        <v>887</v>
      </c>
      <c r="F67" s="121"/>
      <c r="G67" s="60">
        <v>18</v>
      </c>
      <c r="H67" s="60">
        <f t="shared" ref="H67" si="33">I67-G67</f>
        <v>132</v>
      </c>
      <c r="I67" s="60">
        <f t="shared" ref="I67" si="34">D67*25</f>
        <v>150</v>
      </c>
    </row>
    <row r="68" spans="1:9" ht="16.5" customHeight="1" thickBot="1" x14ac:dyDescent="0.3">
      <c r="A68" s="285"/>
      <c r="B68" s="92" t="s">
        <v>379</v>
      </c>
      <c r="C68" s="542" t="s">
        <v>391</v>
      </c>
      <c r="D68" s="92">
        <f>SUM(D69:D71)</f>
        <v>7</v>
      </c>
      <c r="E68" s="92"/>
      <c r="F68" s="120" t="s">
        <v>888</v>
      </c>
      <c r="G68" s="93">
        <f>SUM(G69:G71)</f>
        <v>38</v>
      </c>
      <c r="H68" s="93">
        <f>SUM(H69:H71)</f>
        <v>137</v>
      </c>
      <c r="I68" s="93">
        <f>SUM(I69:I71)</f>
        <v>175</v>
      </c>
    </row>
    <row r="69" spans="1:9" ht="16.5" customHeight="1" thickBot="1" x14ac:dyDescent="0.3">
      <c r="A69" s="285"/>
      <c r="B69" s="87" t="s">
        <v>85</v>
      </c>
      <c r="C69" s="530" t="s">
        <v>397</v>
      </c>
      <c r="D69" s="109">
        <v>4</v>
      </c>
      <c r="E69" s="115" t="s">
        <v>15</v>
      </c>
      <c r="F69" s="87"/>
      <c r="G69" s="60">
        <v>26</v>
      </c>
      <c r="H69" s="60">
        <f t="shared" ref="H69" si="35">I69-G69</f>
        <v>74</v>
      </c>
      <c r="I69" s="60">
        <f t="shared" ref="I69" si="36">D69*25</f>
        <v>100</v>
      </c>
    </row>
    <row r="70" spans="1:9" ht="15.75" customHeight="1" thickBot="1" x14ac:dyDescent="0.3">
      <c r="A70" s="285"/>
      <c r="B70" s="87" t="s">
        <v>362</v>
      </c>
      <c r="C70" s="530" t="s">
        <v>398</v>
      </c>
      <c r="D70" s="109">
        <v>1</v>
      </c>
      <c r="E70" s="115" t="s">
        <v>15</v>
      </c>
      <c r="F70" s="115"/>
      <c r="G70" s="86">
        <v>6</v>
      </c>
      <c r="H70" s="60">
        <f>I70-G70</f>
        <v>19</v>
      </c>
      <c r="I70" s="60">
        <f>D70*25</f>
        <v>25</v>
      </c>
    </row>
    <row r="71" spans="1:9" ht="16.5" customHeight="1" thickBot="1" x14ac:dyDescent="0.3">
      <c r="A71" s="285"/>
      <c r="B71" s="87" t="s">
        <v>363</v>
      </c>
      <c r="C71" s="530" t="s">
        <v>86</v>
      </c>
      <c r="D71" s="122">
        <v>2</v>
      </c>
      <c r="E71" s="111" t="s">
        <v>15</v>
      </c>
      <c r="F71" s="122"/>
      <c r="G71" s="61">
        <v>6</v>
      </c>
      <c r="H71" s="60">
        <f>I71-G71</f>
        <v>44</v>
      </c>
      <c r="I71" s="60">
        <f>D71*25</f>
        <v>50</v>
      </c>
    </row>
    <row r="72" spans="1:9" ht="16.5" customHeight="1" thickBot="1" x14ac:dyDescent="0.3">
      <c r="A72" s="285"/>
      <c r="B72" s="94" t="s">
        <v>380</v>
      </c>
      <c r="C72" s="123" t="s">
        <v>87</v>
      </c>
      <c r="D72" s="94">
        <f>SUM(D73:D74)</f>
        <v>6</v>
      </c>
      <c r="E72" s="95"/>
      <c r="F72" s="124" t="s">
        <v>88</v>
      </c>
      <c r="G72" s="96">
        <f>SUM(G73:G74)</f>
        <v>24</v>
      </c>
      <c r="H72" s="96">
        <f t="shared" ref="H72:I72" si="37">SUM(H73:H74)</f>
        <v>126</v>
      </c>
      <c r="I72" s="96">
        <f t="shared" si="37"/>
        <v>150</v>
      </c>
    </row>
    <row r="73" spans="1:9" ht="16.5" customHeight="1" thickBot="1" x14ac:dyDescent="0.3">
      <c r="A73" s="285"/>
      <c r="B73" s="59" t="s">
        <v>89</v>
      </c>
      <c r="C73" s="125" t="s">
        <v>195</v>
      </c>
      <c r="D73" s="107">
        <v>3</v>
      </c>
      <c r="E73" s="115" t="s">
        <v>15</v>
      </c>
      <c r="F73" s="121"/>
      <c r="G73" s="60">
        <v>12</v>
      </c>
      <c r="H73" s="60">
        <f t="shared" ref="H73:H74" si="38">I73-G73</f>
        <v>63</v>
      </c>
      <c r="I73" s="60">
        <f t="shared" ref="I73:I74" si="39">D73*25</f>
        <v>75</v>
      </c>
    </row>
    <row r="74" spans="1:9" ht="16.5" customHeight="1" thickBot="1" x14ac:dyDescent="0.3">
      <c r="A74" s="285"/>
      <c r="B74" s="59" t="s">
        <v>90</v>
      </c>
      <c r="C74" s="125" t="s">
        <v>195</v>
      </c>
      <c r="D74" s="107">
        <v>3</v>
      </c>
      <c r="E74" s="115" t="s">
        <v>15</v>
      </c>
      <c r="F74" s="121"/>
      <c r="G74" s="60">
        <v>12</v>
      </c>
      <c r="H74" s="60">
        <f t="shared" si="38"/>
        <v>63</v>
      </c>
      <c r="I74" s="60">
        <f t="shared" si="39"/>
        <v>75</v>
      </c>
    </row>
    <row r="75" spans="1:9" ht="32.25" thickBot="1" x14ac:dyDescent="0.3">
      <c r="A75" s="285"/>
      <c r="B75" s="92" t="s">
        <v>381</v>
      </c>
      <c r="C75" s="541" t="s">
        <v>879</v>
      </c>
      <c r="D75" s="92">
        <f>SUM(D76)</f>
        <v>29</v>
      </c>
      <c r="E75" s="92"/>
      <c r="F75" s="120" t="s">
        <v>23</v>
      </c>
      <c r="G75" s="93">
        <f>G76</f>
        <v>725</v>
      </c>
      <c r="H75" s="93">
        <f t="shared" ref="H75:I75" si="40">H76</f>
        <v>0</v>
      </c>
      <c r="I75" s="93">
        <f t="shared" si="40"/>
        <v>725</v>
      </c>
    </row>
    <row r="76" spans="1:9" ht="16.5" customHeight="1" thickBot="1" x14ac:dyDescent="0.3">
      <c r="A76" s="285"/>
      <c r="B76" s="62" t="s">
        <v>364</v>
      </c>
      <c r="C76" s="530" t="s">
        <v>91</v>
      </c>
      <c r="D76" s="107">
        <v>29</v>
      </c>
      <c r="E76" s="109" t="s">
        <v>887</v>
      </c>
      <c r="F76" s="126"/>
      <c r="G76" s="61">
        <v>725</v>
      </c>
      <c r="H76" s="61">
        <f t="shared" ref="H76" si="41">I76-G76</f>
        <v>0</v>
      </c>
      <c r="I76" s="61">
        <f t="shared" ref="I76" si="42">D76*25</f>
        <v>725</v>
      </c>
    </row>
    <row r="77" spans="1:9" ht="16.5" customHeight="1" thickBot="1" x14ac:dyDescent="0.3">
      <c r="A77" s="286"/>
      <c r="B77" s="282" t="s">
        <v>196</v>
      </c>
      <c r="C77" s="283"/>
      <c r="D77" s="97">
        <f>D75+D72+D68+D66</f>
        <v>48</v>
      </c>
      <c r="E77" s="98"/>
      <c r="F77" s="99"/>
      <c r="G77" s="100">
        <f>G75+G72+G68+G66</f>
        <v>805</v>
      </c>
      <c r="H77" s="100">
        <f>H75+H72+H68+H66</f>
        <v>395</v>
      </c>
      <c r="I77" s="100">
        <f>I75+I72+I68+I66</f>
        <v>1200</v>
      </c>
    </row>
    <row r="78" spans="1:9" ht="21.75" thickBot="1" x14ac:dyDescent="0.4">
      <c r="A78" s="142" t="s">
        <v>194</v>
      </c>
      <c r="B78" s="143"/>
      <c r="C78" s="144"/>
      <c r="D78" s="101">
        <f>D77+D65+D54+D45+D33+D24</f>
        <v>187</v>
      </c>
      <c r="E78" s="102"/>
      <c r="F78" s="102"/>
      <c r="G78" s="101">
        <f>G77+G65+G54+G45+G33+G24</f>
        <v>1591</v>
      </c>
      <c r="H78" s="101">
        <f>H77+H65+H54+H45+H33+H24</f>
        <v>3090</v>
      </c>
      <c r="I78" s="101">
        <f>I77+I65+I54+I45+I33+I24</f>
        <v>4675</v>
      </c>
    </row>
  </sheetData>
  <sheetProtection algorithmName="SHA-512" hashValue="nLhvrj8QUGpB0CGh3ThW2tSM5sIZJEpK5u3voQoFEJr+uLzqmQtgBq8LvIwXZl94QXsYrJVnQe2PYmgYWMh4uQ==" saltValue="SmXES5d8PU5KGocK64/V/A==" spinCount="100000" sheet="1" objects="1" scenarios="1"/>
  <mergeCells count="11">
    <mergeCell ref="B77:C77"/>
    <mergeCell ref="A66:A77"/>
    <mergeCell ref="A55:A65"/>
    <mergeCell ref="A46:A54"/>
    <mergeCell ref="A34:A45"/>
    <mergeCell ref="B7:C7"/>
    <mergeCell ref="B65:C65"/>
    <mergeCell ref="B24:C24"/>
    <mergeCell ref="B33:C33"/>
    <mergeCell ref="B45:C45"/>
    <mergeCell ref="B54:C54"/>
  </mergeCells>
  <hyperlinks>
    <hyperlink ref="C16" location="'M (2)'!A1" tooltip="-&gt; idź do karty modułu" display="Kluczowe kompetencje dla biznesu " xr:uid="{5F8BB76C-F147-4EDE-B70E-9BA091B0571E}"/>
    <hyperlink ref="C20" location="'2.4'!A1" tooltip="-&gt; idź do karty kursu" display="Socjologia " xr:uid="{C493706A-07D4-42A4-B0A1-76EAA11D9DB2}"/>
    <hyperlink ref="C19" location="'2.3'!A1" tooltip="-&gt; idź do karty kursu" display="Język obcy profesjonalny " xr:uid="{C96A26FD-6660-4A96-9E4C-C01EB6258603}"/>
    <hyperlink ref="C18" location="'2.2'!A1" tooltip="-&gt; idź do karty kursu" display="Arkusze kalkulacyjne i bazy danych w praktyce " xr:uid="{55248BD8-E699-475A-8F54-1B79FDC9126A}"/>
    <hyperlink ref="C17" location="'2.1'!A1" tooltip="-&gt; idź do karty kursu" display="Technologie informatyczne i komunikacyjne " xr:uid="{5BE9F21E-841A-4D3B-BA43-5384238AFCB0}"/>
    <hyperlink ref="C11" location="'1.1. '!A1" tooltip="-&gt; idź do karty kursu" display="Projekt Przedsiębiorstwo - warsztat" xr:uid="{EC221CBD-343F-4A75-BA40-EE3F5BA05D81}"/>
    <hyperlink ref="C12" location="'1.2'!A1" tooltip="-&gt; idź do karty kursu" display="Gra symulacyjna" xr:uid="{C812BF9A-FED7-48F5-BB35-441F15E73EC6}"/>
    <hyperlink ref="C13" location="'1.3'!A1" tooltip="-&gt; idź do karty kursu" display="Realne problemy ekonomii - warsztat" xr:uid="{FD0F46FA-7A4B-4BB6-BEB7-ABB402AF714A}"/>
    <hyperlink ref="C14" location="'1.4'!A1" tooltip="-&gt; idź do karty kursu" display="Prawa autorskie i ochrona własności intelektualnej" xr:uid="{E1A91F89-AE6D-4A39-B5E5-54D5A01944EF}"/>
    <hyperlink ref="C15" location="'1.5'!A1" tooltip="-&gt; idź do karty kursu" display="Prawo w biznesie" xr:uid="{11A29046-652F-4CDF-840F-E682C8BC3B0F}"/>
    <hyperlink ref="C10" location="'M (1)'!A1" tooltip="-&gt; idź do karty modułu" display="Biznes w działaniu" xr:uid="{09ECD216-A25D-4D33-8C46-962D11A377FE}"/>
    <hyperlink ref="C26" location="'3.1'!A1" tooltip="-&gt; idź do karty kursu" display="Zarządzanie i zachowania organizacji" xr:uid="{6C6B9F15-DB69-4EA9-BEA5-32505BF7F537}"/>
    <hyperlink ref="C27" location="'3.2'!A1" tooltip="-&gt; idź do karty kursu" display="Zarządzanie zasobami ludzkimi" xr:uid="{E0494A4C-1477-4704-904E-3C5D7F35951A}"/>
    <hyperlink ref="C29" location="'3.4'!A1" tooltip="-&gt; idź do karty kursu" display="Zarządzanie jakością" xr:uid="{BC283995-9D60-44FF-B54B-66CE4856400C}"/>
    <hyperlink ref="C25" location="'M (3)'!A1" tooltip="-&gt; idź do karty modułu" display="Organizacja i zarządzanie" xr:uid="{9979ABE5-2512-4150-A17D-7C7B85BF8CCD}"/>
    <hyperlink ref="C28" location="'3.3'!A1" tooltip="-&gt; idź do karty kursu" display="Zarządzanie procesowe i logistyka w organizacji" xr:uid="{D145D3BB-569A-4E57-84D6-D098592DA96C}"/>
    <hyperlink ref="C31" location="'4.1'!A1" tooltip="-&gt; idź do karty kursu" display="Matematyka w biznesie" xr:uid="{3CA20402-1C15-46A4-92ED-098064450C94}"/>
    <hyperlink ref="C32" location="'4.2'!A1" tooltip="-&gt; idź do karty kursu" display="Statystyka" xr:uid="{839DC65E-775F-4FD5-8B96-295C53403FD5}"/>
    <hyperlink ref="C30" location="'M (4)'!A1" tooltip="-&gt; idź do karty modułu" display="Metody ilościowe w biznesie" xr:uid="{09772FAD-71D3-46EF-BAB7-E54F5AC469D9}"/>
    <hyperlink ref="C35" location="'5.1'!A1" tooltip="-&gt; idź do karty kursu" display="Autoprezentacja - warsztat" xr:uid="{9FA97049-1233-4DBC-9490-9AFD57086278}"/>
    <hyperlink ref="C36" location="'5.2'!A1" tooltip="-&gt; idź do karty kursu" display="Praca w zespole - warsztat" xr:uid="{0AD3815C-292B-4E25-8BC9-4B3B028835B9}"/>
    <hyperlink ref="C37" location="'5.3'!A1" tooltip="-&gt; idź do karty kursu" display="Etyka w biznesie - warsztat" xr:uid="{95EB995F-7414-41FF-85F2-82A25A574A6A}"/>
    <hyperlink ref="C39" location="'6.1'!A1" tooltip="-&gt; idź do karty kursu" display="Makroekonomia" xr:uid="{0B5030A5-7A8B-4899-96C0-DA77CBEFC7A0}"/>
    <hyperlink ref="C40" location="'6.2'!A1" tooltip="-&gt; idź do karty kursu" display="Mikroekonomia" xr:uid="{134C5D06-09A9-403B-86A2-D72DE864E83C}"/>
    <hyperlink ref="C41" location="'6.3'!A1" tooltip="-&gt; idź do karty kursu" display="Współczesna polityka ekonomiczna" xr:uid="{8EC6BBCE-5600-42B3-B8C4-AD0AB9F69D6E}"/>
    <hyperlink ref="C43" location="'7.1'!A1" tooltip="-&gt; idź do karty kursu" display="Marketing" xr:uid="{6E9ACDA7-6757-4A49-B040-2200AEF7AA60}"/>
    <hyperlink ref="C44" location="'7.2'!A1" tooltip="-&gt; idź do karty kursu" display="Badania rynkowe i marketingowe - warsztat" xr:uid="{261088B7-3236-429D-B987-2C7855B9F00A}"/>
    <hyperlink ref="C34" location="'M (5)'!A1" tooltip="-&gt; idź do karty kursu" display="Rozwój osobisty i kompetencje interpersonalne" xr:uid="{01BFF70D-56D7-4987-A0C3-ED2BD605D167}"/>
    <hyperlink ref="C38" location="'M (6)'!A1" tooltip="-&gt; idź do karty modułu" display="Ekonomia Stosowana" xr:uid="{2F50406B-DADA-4E9D-91F4-FF54EC761AA8}"/>
    <hyperlink ref="C42" location="'M (7)'!A1" tooltip="-&gt; idź do karty modułu" display="Zarządzanie marketingowe" xr:uid="{FFB65B1D-9D55-4E04-8225-F1E8F14443B5}"/>
    <hyperlink ref="C47" location="'8.1'!A1" tooltip="-&gt; idź do karty kursu" display="Rachunkowość" xr:uid="{875CB21E-2AC1-4FD3-9D6C-BD76D68AF88C}"/>
    <hyperlink ref="C48" location="'8.2'!A1" tooltip="-&gt; idź do karty kursu" display="Finanse przedsiębiorstw" xr:uid="{05CBC14B-415B-4FDA-8A1C-440874158DD4}"/>
    <hyperlink ref="C49" location="'8.3'!A1" tooltip="-&gt; idź do karty kursu" display="Analiza finansowa - warsztaty " xr:uid="{4AC1A3CB-5768-4404-BFC2-8D2DC7597E87}"/>
    <hyperlink ref="C50" location="'8.4'!A1" tooltip="-&gt; idź do karty kursu" display="Strategie podatkowe" xr:uid="{9F5C24AC-EFA5-43E4-97E6-7225B402F8CA}"/>
    <hyperlink ref="C46" location="'M (8)'!A1" tooltip="-&gt; idź do karty modułu" display="Finanse i rachunkowość" xr:uid="{C77D8663-E5DE-4DEE-BD68-8B527FBBC326}"/>
    <hyperlink ref="C56" location="'10.1'!A1" tooltip="-&gt; idź do karty kursu" display="Metodyka pisania prac dyplomowych" xr:uid="{13DD1192-DAB1-4705-B3F4-82858FB70157}"/>
    <hyperlink ref="C57" location="'10.2'!A1" tooltip="-&gt; idź do karty kursu" display="Metody badań ekonomicznych - warsztat" xr:uid="{B9B30CF4-49F1-49EA-9B17-70479831DAF6}"/>
    <hyperlink ref="C58" location="'10.3'!A1" tooltip="-&gt; idź do karty kursu" display="Praca z promotorem" xr:uid="{5F317E2E-7469-4896-97BF-EC93117C7380}"/>
    <hyperlink ref="C55" location="'M (10)'!A1" tooltip="-&gt; idź do karty modułu" display="Moduł dyplomowy (1)" xr:uid="{193B8D27-D3CC-4984-A240-F15BCAA10DB6}"/>
    <hyperlink ref="C64" location="'12.1'!A1" tooltip="-&gt; idź do karty kursu" display="Aktywności dodatkowe z katalogu aktywności" xr:uid="{3D0F62A8-1105-44C5-88F8-0C69144945D3}"/>
    <hyperlink ref="C63" location="'M (12)'!A1" tooltip="-&gt; idź do karty modułu" display="Moduł aktywności praktycznej (1)" xr:uid="{A13781CC-4A77-4824-960D-D1FA160E5F30}"/>
    <hyperlink ref="C67" location="'13.1'!A1" tooltip="-&gt; idź do karty kursu" display="Praca z promotorem" xr:uid="{C2F968D5-7335-49C9-A9A1-FBF144B84CF3}"/>
    <hyperlink ref="C66" location="'M (13)'!A1" tooltip="-&gt; idź do karty modułu" display="Moduł dyplomowy (2)" xr:uid="{6151E93A-DD9E-41E8-85E5-EF950169DD02}"/>
    <hyperlink ref="C76" location="'16.1'!A1" tooltip="-&gt; idź do karty kursu" display="Praktyka zawodowa" xr:uid="{276F9521-A6AA-4CB8-B33B-5228ACB8D882}"/>
    <hyperlink ref="C75" location="'M (16)'!A1" tooltip="-&gt; idź do karty modułu" display="Moduł aktywności praktycznej (2) ZB" xr:uid="{E4420FE7-7387-4145-983C-D1E9582275FD}"/>
    <hyperlink ref="C52" location="'9.1'!A1" tooltip="-&gt; idź do karty kursu" display="Finansowanie działalności gospodarczej" xr:uid="{94EC3E15-F2DA-47F1-87D1-C3AE6982DD65}"/>
    <hyperlink ref="C53" location="'9.2'!A1" tooltip="-&gt; idź do karty kursu" display="Narzędzia HR w firmie" xr:uid="{EAB3D4F6-DEA4-469D-A732-6396182D7C62}"/>
    <hyperlink ref="C51" location="'M (9)'!A1" tooltip="-&gt; idź do karty modułu" display="Moduł specjalnościowy (1) ZARZĄDZANIE BIZNESEM" xr:uid="{ED7B21EF-893A-4EE3-BE12-E2B08C6ACDDD}"/>
    <hyperlink ref="C60" location="'11.1'!A1" tooltip="-&gt; idź do karty kursu" display="Dyscyplina finasowa w firmie" xr:uid="{5A03FA91-DCC0-4ED1-A455-E0F3054ECF4F}"/>
    <hyperlink ref="C61" location="'11.2'!A1" tooltip="-&gt; idź do karty kursu" display="Zarządzanie projektami" xr:uid="{B248DB08-F715-4FAD-9BCA-4F94F4E8359D}"/>
    <hyperlink ref="C62" location="'11.3'!A1" tooltip="-&gt; idź do karty kursu" display="E-commerce" xr:uid="{2626B12F-632D-4F64-9EF0-DEFAB37C04A0}"/>
    <hyperlink ref="C59" location="'M (11)'!A1" tooltip="-&gt; idź do karty modułu" display="Moduł specjalnościowy (2) ZARZĄDZANIE BIZNESEM" xr:uid="{A2EADC40-AEF5-409B-B966-6E312AE757F1}"/>
    <hyperlink ref="C69" location="'14.1'!A1" tooltip="-&gt; idź do karty kursu" display="Strategie w biznesie" xr:uid="{E5637E75-1E69-4FBF-9D8A-3D3144F23A4A}"/>
    <hyperlink ref="C70" location="'14.2'!A1" tooltip="-&gt; idź do karty kursu" display="Narzedzia IT w prowadzeniu własnej firmy" xr:uid="{228E791F-6772-485C-B963-7B1FE4E92238}"/>
    <hyperlink ref="C71" location="'14.3'!A1" tooltip="-&gt; idź do karty kursu" display="Profesional workshop (kurs w języku obcym)" xr:uid="{8FE2D19D-D486-48F9-A7A7-23F5B170C94E}"/>
    <hyperlink ref="C68" location="'M (14)'!A1" tooltip="-&gt; idź do karty modułu" display="Moduł specjalnościowy (3) ZARZĄDZANIE BIZNESEM" xr:uid="{37C8B671-02F8-4FFC-82FB-B832DB131082}"/>
  </hyperlinks>
  <printOptions horizontalCentered="1"/>
  <pageMargins left="0.31496062992125984" right="0.31496062992125984" top="0.43307086614173229" bottom="0.23622047244094491" header="0.19685039370078741" footer="0.19685039370078741"/>
  <pageSetup paperSize="9" scale="58" orientation="portrait" r:id="rId1"/>
  <headerFooter>
    <oddHeader>&amp;R
&amp;G</oddHeader>
  </headerFooter>
  <ignoredErrors>
    <ignoredError sqref="H16:I16 H30:I30 H38:I38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E1_ZB!B16</f>
        <v>Moduł E1/2</v>
      </c>
      <c r="B3" s="427"/>
      <c r="C3" s="427"/>
      <c r="D3" s="431" t="str">
        <f>E1_ZB!C16</f>
        <v xml:space="preserve">Kluczowe kompetencje dla biznesu </v>
      </c>
      <c r="E3" s="432"/>
      <c r="F3" s="432"/>
      <c r="G3" s="432"/>
      <c r="H3" s="432"/>
      <c r="I3" s="433"/>
      <c r="J3" s="3"/>
      <c r="K3" s="3"/>
      <c r="L3" s="4"/>
      <c r="M3" s="4"/>
      <c r="N3" s="4"/>
      <c r="O3" s="4"/>
      <c r="P3" s="4"/>
      <c r="Q3" s="4"/>
      <c r="R3" s="4"/>
    </row>
    <row r="4" spans="1:19" ht="18.75" thickBot="1" x14ac:dyDescent="0.3">
      <c r="A4" s="382" t="s">
        <v>110</v>
      </c>
      <c r="B4" s="382"/>
      <c r="C4" s="382"/>
      <c r="D4" s="428" t="str">
        <f>E1_ZB!B18</f>
        <v>Kurs 2.2.</v>
      </c>
      <c r="E4" s="429"/>
      <c r="F4" s="429"/>
      <c r="G4" s="429"/>
      <c r="H4" s="429"/>
      <c r="I4" s="430"/>
      <c r="J4" s="3"/>
      <c r="K4" s="3"/>
      <c r="L4" s="4"/>
      <c r="M4" s="4"/>
      <c r="N4" s="4"/>
      <c r="O4" s="4"/>
      <c r="P4" s="4"/>
      <c r="Q4" s="4"/>
      <c r="R4" s="4"/>
    </row>
    <row r="5" spans="1:19" ht="23.25" thickBot="1" x14ac:dyDescent="0.3">
      <c r="A5" s="383" t="s">
        <v>111</v>
      </c>
      <c r="B5" s="383"/>
      <c r="C5" s="383"/>
      <c r="D5" s="384" t="str">
        <f>E1_ZB!C18</f>
        <v xml:space="preserve">Arkusze kalkulacyjne i bazy danych w praktyce </v>
      </c>
      <c r="E5" s="384"/>
      <c r="F5" s="384"/>
      <c r="G5" s="384"/>
      <c r="H5" s="384"/>
      <c r="I5" s="384"/>
      <c r="J5" s="384"/>
      <c r="K5" s="384"/>
      <c r="L5" s="385" t="s">
        <v>94</v>
      </c>
      <c r="M5" s="385"/>
      <c r="N5" s="44">
        <f>E1_ZB!D18</f>
        <v>4</v>
      </c>
      <c r="O5" s="385" t="s">
        <v>95</v>
      </c>
      <c r="P5" s="385"/>
      <c r="Q5" s="386" t="str">
        <f>E1_ZB!F16</f>
        <v>dr M. Stankiewicz</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(2)'!G6</f>
        <v>I</v>
      </c>
      <c r="H7" s="264" t="s">
        <v>99</v>
      </c>
      <c r="I7" s="40">
        <f>'M (2)'!I6</f>
        <v>2</v>
      </c>
      <c r="J7" s="321" t="s">
        <v>384</v>
      </c>
      <c r="K7" s="322"/>
      <c r="L7" s="556" t="s">
        <v>100</v>
      </c>
      <c r="M7" s="557"/>
      <c r="N7" s="7" t="s">
        <v>101</v>
      </c>
      <c r="O7" s="487" t="s">
        <v>102</v>
      </c>
      <c r="P7" s="487"/>
      <c r="Q7" s="393" t="s">
        <v>103</v>
      </c>
      <c r="R7" s="393"/>
      <c r="S7" s="45">
        <f>E1_ZB!G18</f>
        <v>24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605</v>
      </c>
      <c r="C14" s="576"/>
      <c r="D14" s="576"/>
      <c r="E14" s="576"/>
      <c r="F14" s="576"/>
      <c r="G14" s="576"/>
      <c r="H14" s="576"/>
      <c r="I14" s="576"/>
      <c r="J14" s="576"/>
      <c r="K14" s="576"/>
      <c r="L14" s="576"/>
      <c r="M14" s="577"/>
      <c r="N14" s="578" t="s">
        <v>298</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606</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607</v>
      </c>
      <c r="C24" s="594"/>
      <c r="D24" s="594"/>
      <c r="E24" s="594"/>
      <c r="F24" s="594"/>
      <c r="G24" s="594"/>
      <c r="H24" s="594"/>
      <c r="I24" s="594"/>
      <c r="J24" s="594"/>
      <c r="K24" s="594"/>
      <c r="L24" s="594"/>
      <c r="M24" s="595"/>
      <c r="N24" s="596" t="s">
        <v>298</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306</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608</v>
      </c>
      <c r="C34" s="576"/>
      <c r="D34" s="576"/>
      <c r="E34" s="576"/>
      <c r="F34" s="576"/>
      <c r="G34" s="576"/>
      <c r="H34" s="576"/>
      <c r="I34" s="576"/>
      <c r="J34" s="576"/>
      <c r="K34" s="576"/>
      <c r="L34" s="576"/>
      <c r="M34" s="577"/>
      <c r="N34" s="578" t="s">
        <v>310</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315</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609</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610</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315</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611</v>
      </c>
      <c r="C49" s="594"/>
      <c r="D49" s="594"/>
      <c r="E49" s="594"/>
      <c r="F49" s="594"/>
      <c r="G49" s="594"/>
      <c r="H49" s="594"/>
      <c r="I49" s="594"/>
      <c r="J49" s="594"/>
      <c r="K49" s="594"/>
      <c r="L49" s="594"/>
      <c r="M49" s="595"/>
      <c r="N49" s="596" t="s">
        <v>317</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612</v>
      </c>
      <c r="C54" s="582"/>
      <c r="D54" s="582"/>
      <c r="E54" s="582"/>
      <c r="F54" s="582"/>
      <c r="G54" s="582"/>
      <c r="H54" s="582"/>
      <c r="I54" s="582"/>
      <c r="J54" s="582"/>
      <c r="K54" s="582"/>
      <c r="L54" s="582"/>
      <c r="M54" s="583"/>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331</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613</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327</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329</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614</v>
      </c>
      <c r="C64" s="594"/>
      <c r="D64" s="594"/>
      <c r="E64" s="594"/>
      <c r="F64" s="594"/>
      <c r="G64" s="594"/>
      <c r="H64" s="594"/>
      <c r="I64" s="594"/>
      <c r="J64" s="594"/>
      <c r="K64" s="594"/>
      <c r="L64" s="594"/>
      <c r="M64" s="595"/>
      <c r="N64" s="596" t="s">
        <v>322</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325</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326</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t="s">
        <v>327</v>
      </c>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E1_ZB!G18</f>
        <v>24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24</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4</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169</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v>18</v>
      </c>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160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174</v>
      </c>
      <c r="M83" s="606"/>
      <c r="N83" s="606"/>
      <c r="O83" s="606"/>
      <c r="P83" s="606"/>
      <c r="Q83" s="606"/>
      <c r="R83" s="606"/>
      <c r="S83" s="607"/>
    </row>
    <row r="84" spans="1:19" ht="15" customHeight="1" x14ac:dyDescent="0.25">
      <c r="A84" s="388"/>
      <c r="B84" s="456" t="s">
        <v>136</v>
      </c>
      <c r="C84" s="457"/>
      <c r="D84" s="457"/>
      <c r="E84" s="457"/>
      <c r="F84" s="458"/>
      <c r="G84" s="453">
        <f>E1_ZB!H18</f>
        <v>76</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E1_ZB!E18</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159</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342</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52.25" customHeight="1" x14ac:dyDescent="0.25">
      <c r="A98" s="426"/>
      <c r="B98" s="617" t="s">
        <v>492</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82.5" customHeight="1" x14ac:dyDescent="0.25">
      <c r="A100" s="426"/>
      <c r="B100" s="617" t="s">
        <v>493</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0" customHeight="1" x14ac:dyDescent="0.25">
      <c r="A102" s="426"/>
      <c r="B102" s="617" t="s">
        <v>408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x/s7QTEusKdTXD2QYckHCKoHq4BMvR3TAB7hElr39YIfMEFc2OSQegcALj1Hk+3GkR7PsE6a3dBjCQI6Ox1S1g==" saltValue="ouyFR5CrJwHAwq23qewh9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4BB614F6-3B90-41F2-A08A-8C305D3D0D4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E1_ZB!B16</f>
        <v>Moduł E1/2</v>
      </c>
      <c r="B3" s="427"/>
      <c r="C3" s="427"/>
      <c r="D3" s="431" t="str">
        <f>E1_ZB!C16</f>
        <v xml:space="preserve">Kluczowe kompetencje dla biznesu </v>
      </c>
      <c r="E3" s="432"/>
      <c r="F3" s="432"/>
      <c r="G3" s="432"/>
      <c r="H3" s="432"/>
      <c r="I3" s="433"/>
      <c r="J3" s="3"/>
      <c r="K3" s="3"/>
      <c r="L3" s="4"/>
      <c r="M3" s="4"/>
      <c r="N3" s="4"/>
      <c r="O3" s="4"/>
      <c r="P3" s="4"/>
      <c r="Q3" s="4"/>
      <c r="R3" s="4"/>
    </row>
    <row r="4" spans="1:19" ht="18.75" thickBot="1" x14ac:dyDescent="0.3">
      <c r="A4" s="382" t="s">
        <v>110</v>
      </c>
      <c r="B4" s="382"/>
      <c r="C4" s="382"/>
      <c r="D4" s="428" t="str">
        <f>E1_ZB!B19</f>
        <v>Kurs 2.3.</v>
      </c>
      <c r="E4" s="429"/>
      <c r="F4" s="429"/>
      <c r="G4" s="429"/>
      <c r="H4" s="429"/>
      <c r="I4" s="430"/>
      <c r="J4" s="3"/>
      <c r="K4" s="3"/>
      <c r="L4" s="4"/>
      <c r="M4" s="4"/>
      <c r="N4" s="4"/>
      <c r="O4" s="4"/>
      <c r="P4" s="4"/>
      <c r="Q4" s="4"/>
      <c r="R4" s="4"/>
    </row>
    <row r="5" spans="1:19" ht="23.25" thickBot="1" x14ac:dyDescent="0.3">
      <c r="A5" s="383" t="s">
        <v>111</v>
      </c>
      <c r="B5" s="383"/>
      <c r="C5" s="383"/>
      <c r="D5" s="384" t="str">
        <f>E1_ZB!C19</f>
        <v xml:space="preserve">Język obcy profesjonalny </v>
      </c>
      <c r="E5" s="384"/>
      <c r="F5" s="384"/>
      <c r="G5" s="384"/>
      <c r="H5" s="384"/>
      <c r="I5" s="384"/>
      <c r="J5" s="384"/>
      <c r="K5" s="384"/>
      <c r="L5" s="385" t="s">
        <v>94</v>
      </c>
      <c r="M5" s="385"/>
      <c r="N5" s="44">
        <f>E1_ZB!D19</f>
        <v>4</v>
      </c>
      <c r="O5" s="385" t="s">
        <v>95</v>
      </c>
      <c r="P5" s="385"/>
      <c r="Q5" s="386" t="str">
        <f>E1_ZB!F16</f>
        <v>dr M. Stankiewicz</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(2)'!G6</f>
        <v>I</v>
      </c>
      <c r="H7" s="264" t="s">
        <v>99</v>
      </c>
      <c r="I7" s="40">
        <f>'M (2)'!I6</f>
        <v>2</v>
      </c>
      <c r="J7" s="321" t="s">
        <v>384</v>
      </c>
      <c r="K7" s="322"/>
      <c r="L7" s="556" t="s">
        <v>100</v>
      </c>
      <c r="M7" s="557"/>
      <c r="N7" s="7" t="s">
        <v>101</v>
      </c>
      <c r="O7" s="487" t="s">
        <v>424</v>
      </c>
      <c r="P7" s="487"/>
      <c r="Q7" s="393" t="s">
        <v>103</v>
      </c>
      <c r="R7" s="393"/>
      <c r="S7" s="45">
        <f>E1_ZB!G19</f>
        <v>36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615</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301</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305</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616</v>
      </c>
      <c r="C34" s="576"/>
      <c r="D34" s="576"/>
      <c r="E34" s="576"/>
      <c r="F34" s="576"/>
      <c r="G34" s="576"/>
      <c r="H34" s="576"/>
      <c r="I34" s="576"/>
      <c r="J34" s="576"/>
      <c r="K34" s="576"/>
      <c r="L34" s="576"/>
      <c r="M34" s="577"/>
      <c r="N34" s="578" t="s">
        <v>321</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617</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E1_ZB!G19</f>
        <v>36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36</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171</v>
      </c>
      <c r="M82" s="606"/>
      <c r="N82" s="606"/>
      <c r="O82" s="606"/>
      <c r="P82" s="606"/>
      <c r="Q82" s="606"/>
      <c r="R82" s="606"/>
      <c r="S82" s="607"/>
    </row>
    <row r="83" spans="1:19" ht="15" customHeight="1" x14ac:dyDescent="0.25">
      <c r="A83" s="388"/>
      <c r="B83" s="423" t="s">
        <v>135</v>
      </c>
      <c r="C83" s="424"/>
      <c r="D83" s="424"/>
      <c r="E83" s="424"/>
      <c r="F83" s="425"/>
      <c r="G83" s="608">
        <v>34</v>
      </c>
      <c r="H83" s="609"/>
      <c r="I83" s="610"/>
      <c r="J83" s="421"/>
      <c r="K83" s="445"/>
      <c r="L83" s="605" t="s">
        <v>174</v>
      </c>
      <c r="M83" s="606"/>
      <c r="N83" s="606"/>
      <c r="O83" s="606"/>
      <c r="P83" s="606"/>
      <c r="Q83" s="606"/>
      <c r="R83" s="606"/>
      <c r="S83" s="607"/>
    </row>
    <row r="84" spans="1:19" ht="15" customHeight="1" x14ac:dyDescent="0.25">
      <c r="A84" s="388"/>
      <c r="B84" s="456" t="s">
        <v>136</v>
      </c>
      <c r="C84" s="457"/>
      <c r="D84" s="457"/>
      <c r="E84" s="457"/>
      <c r="F84" s="458"/>
      <c r="G84" s="453">
        <f>E1_ZB!H19</f>
        <v>64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E1_ZB!E19</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40</v>
      </c>
      <c r="G91" s="615"/>
      <c r="H91" s="615"/>
      <c r="I91" s="616"/>
      <c r="J91" s="398"/>
      <c r="K91" s="411"/>
      <c r="L91" s="402" t="s">
        <v>143</v>
      </c>
      <c r="M91" s="403"/>
      <c r="N91" s="403"/>
      <c r="O91" s="403"/>
      <c r="P91" s="403"/>
      <c r="Q91" s="403"/>
      <c r="R91" s="403"/>
      <c r="S91" s="404"/>
    </row>
    <row r="92" spans="1:19" ht="15" customHeight="1" x14ac:dyDescent="0.25">
      <c r="A92" s="394"/>
      <c r="B92" s="611" t="s">
        <v>170</v>
      </c>
      <c r="C92" s="612"/>
      <c r="D92" s="612"/>
      <c r="E92" s="613"/>
      <c r="F92" s="614">
        <v>10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98" customHeight="1" x14ac:dyDescent="0.25">
      <c r="A98" s="426"/>
      <c r="B98" s="617" t="s">
        <v>494</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55.5" customHeight="1" x14ac:dyDescent="0.25">
      <c r="A100" s="426"/>
      <c r="B100" s="617" t="s">
        <v>495</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4" customHeight="1" x14ac:dyDescent="0.25">
      <c r="A102" s="426"/>
      <c r="B102" s="617" t="s">
        <v>438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yriugijJYDJmpfISukxKePro+9VhYm8aMt13pqzX3uz6rdZgTAONhR/OM9+rJm2sxkcP9xEFTWc5Eka68pfG4Q==" saltValue="SRmxCcUFNrS8rOoSI6gAg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A11D4716-5A48-45F3-AA81-071718F6D8E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E1_ZB!B16</f>
        <v>Moduł E1/2</v>
      </c>
      <c r="B3" s="427"/>
      <c r="C3" s="427"/>
      <c r="D3" s="431" t="str">
        <f>E1_ZB!C16</f>
        <v xml:space="preserve">Kluczowe kompetencje dla biznesu </v>
      </c>
      <c r="E3" s="432"/>
      <c r="F3" s="432"/>
      <c r="G3" s="432"/>
      <c r="H3" s="432"/>
      <c r="I3" s="433"/>
      <c r="J3" s="3"/>
      <c r="K3" s="3"/>
      <c r="L3" s="4"/>
      <c r="M3" s="4"/>
      <c r="N3" s="4"/>
      <c r="O3" s="4"/>
      <c r="P3" s="4"/>
      <c r="Q3" s="4"/>
      <c r="R3" s="4"/>
    </row>
    <row r="4" spans="1:19" ht="18.75" thickBot="1" x14ac:dyDescent="0.3">
      <c r="A4" s="382" t="s">
        <v>110</v>
      </c>
      <c r="B4" s="382"/>
      <c r="C4" s="382"/>
      <c r="D4" s="428" t="str">
        <f>E1_ZB!B20</f>
        <v>Kurs 2.4.</v>
      </c>
      <c r="E4" s="429"/>
      <c r="F4" s="429"/>
      <c r="G4" s="429"/>
      <c r="H4" s="429"/>
      <c r="I4" s="430"/>
      <c r="J4" s="3"/>
      <c r="K4" s="3"/>
      <c r="L4" s="4"/>
      <c r="M4" s="4"/>
      <c r="N4" s="4"/>
      <c r="O4" s="4"/>
      <c r="P4" s="4"/>
      <c r="Q4" s="4"/>
      <c r="R4" s="4"/>
    </row>
    <row r="5" spans="1:19" ht="23.25" thickBot="1" x14ac:dyDescent="0.3">
      <c r="A5" s="383" t="s">
        <v>111</v>
      </c>
      <c r="B5" s="383"/>
      <c r="C5" s="383"/>
      <c r="D5" s="384" t="str">
        <f>E1_ZB!C20</f>
        <v xml:space="preserve">Socjologia </v>
      </c>
      <c r="E5" s="384"/>
      <c r="F5" s="384"/>
      <c r="G5" s="384"/>
      <c r="H5" s="384"/>
      <c r="I5" s="384"/>
      <c r="J5" s="384"/>
      <c r="K5" s="384"/>
      <c r="L5" s="385" t="s">
        <v>94</v>
      </c>
      <c r="M5" s="385"/>
      <c r="N5" s="44">
        <f>E1_ZB!D20</f>
        <v>2</v>
      </c>
      <c r="O5" s="385" t="s">
        <v>95</v>
      </c>
      <c r="P5" s="385"/>
      <c r="Q5" s="386" t="str">
        <f>E1_ZB!F16</f>
        <v>dr M. Stankiewicz</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(2)'!G6</f>
        <v>I</v>
      </c>
      <c r="H7" s="264" t="s">
        <v>99</v>
      </c>
      <c r="I7" s="40">
        <f>'M (2)'!I6</f>
        <v>2</v>
      </c>
      <c r="J7" s="321" t="s">
        <v>384</v>
      </c>
      <c r="K7" s="322"/>
      <c r="L7" s="556" t="s">
        <v>100</v>
      </c>
      <c r="M7" s="557"/>
      <c r="N7" s="7" t="s">
        <v>101</v>
      </c>
      <c r="O7" s="487" t="s">
        <v>102</v>
      </c>
      <c r="P7" s="487"/>
      <c r="Q7" s="393" t="s">
        <v>103</v>
      </c>
      <c r="R7" s="393"/>
      <c r="S7" s="45">
        <f>E1_ZB!G20</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862</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297</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618</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316</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320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619</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324</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325</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E1_ZB!G20</f>
        <v>12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12</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4</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167</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155</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177</v>
      </c>
      <c r="M83" s="606"/>
      <c r="N83" s="606"/>
      <c r="O83" s="606"/>
      <c r="P83" s="606"/>
      <c r="Q83" s="606"/>
      <c r="R83" s="606"/>
      <c r="S83" s="607"/>
    </row>
    <row r="84" spans="1:19" ht="15" customHeight="1" x14ac:dyDescent="0.25">
      <c r="A84" s="388"/>
      <c r="B84" s="456" t="s">
        <v>136</v>
      </c>
      <c r="C84" s="457"/>
      <c r="D84" s="457"/>
      <c r="E84" s="457"/>
      <c r="F84" s="458"/>
      <c r="G84" s="453">
        <f>E1_ZB!H19</f>
        <v>64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76</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E1_ZB!E20</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152</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44" customHeight="1" x14ac:dyDescent="0.25">
      <c r="A98" s="426"/>
      <c r="B98" s="617" t="s">
        <v>496</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497</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115.5" customHeight="1" x14ac:dyDescent="0.25">
      <c r="A102" s="426"/>
      <c r="B102" s="617" t="s">
        <v>498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OoHpoai5i5nitBZ6xJ2HaDekxyOlgPXSn+8Hlw0W/89m2eX0liViKsQPHYin8I4f2oHn76gGAOn0PjcrN9wz1g==" saltValue="ca5LTWgsVaF5W7bEueGl5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893B311D-208D-48C4-A21F-ADA0CE4B890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E1_ZB!B25</f>
        <v>Moduł E1/3</v>
      </c>
      <c r="D3" s="311"/>
      <c r="E3" s="311"/>
      <c r="F3" s="312"/>
      <c r="G3" s="3"/>
      <c r="H3" s="3"/>
      <c r="I3" s="3"/>
      <c r="J3" s="3"/>
      <c r="K3" s="3"/>
      <c r="L3" s="4"/>
      <c r="M3" s="4"/>
      <c r="N3" s="4"/>
      <c r="O3" s="4"/>
      <c r="P3" s="4"/>
      <c r="Q3" s="4"/>
    </row>
    <row r="4" spans="1:19" s="543" customFormat="1" ht="39.75" customHeight="1" thickBot="1" x14ac:dyDescent="0.3">
      <c r="A4" s="309" t="s">
        <v>93</v>
      </c>
      <c r="B4" s="309"/>
      <c r="C4" s="299" t="str">
        <f>E1_ZB!C25</f>
        <v>Organizacja i zarządzanie</v>
      </c>
      <c r="D4" s="300"/>
      <c r="E4" s="300"/>
      <c r="F4" s="300"/>
      <c r="G4" s="300"/>
      <c r="H4" s="300"/>
      <c r="I4" s="300"/>
      <c r="J4" s="300"/>
      <c r="K4" s="307" t="s">
        <v>94</v>
      </c>
      <c r="L4" s="308"/>
      <c r="M4" s="267">
        <f>E1_ZB!D25</f>
        <v>12</v>
      </c>
      <c r="N4" s="302" t="s">
        <v>95</v>
      </c>
      <c r="O4" s="303"/>
      <c r="P4" s="296" t="str">
        <f>E1_ZB!F25</f>
        <v>dr R. Nowak-Lewandowska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98</v>
      </c>
      <c r="H6" s="190" t="s">
        <v>99</v>
      </c>
      <c r="I6" s="40">
        <v>1</v>
      </c>
      <c r="J6" s="7" t="s">
        <v>291</v>
      </c>
      <c r="K6" s="545" t="s">
        <v>100</v>
      </c>
      <c r="L6" s="545"/>
      <c r="M6" s="320" t="s">
        <v>101</v>
      </c>
      <c r="N6" s="320"/>
      <c r="O6" s="267" t="s">
        <v>102</v>
      </c>
      <c r="P6" s="321" t="s">
        <v>103</v>
      </c>
      <c r="Q6" s="322"/>
      <c r="R6" s="267">
        <f>E1_ZB!G25</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444</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506</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71.75" customHeight="1" thickBot="1" x14ac:dyDescent="0.3">
      <c r="A22" s="553" t="s">
        <v>784</v>
      </c>
      <c r="B22" s="554"/>
      <c r="C22" s="554"/>
      <c r="D22" s="554"/>
      <c r="E22" s="554"/>
      <c r="F22" s="554" t="s">
        <v>785</v>
      </c>
      <c r="G22" s="554"/>
      <c r="H22" s="554"/>
      <c r="I22" s="554"/>
      <c r="J22" s="554"/>
      <c r="K22" s="554"/>
      <c r="L22" s="554" t="s">
        <v>786</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E1_ZB!B25</f>
        <v>Moduł E1/3</v>
      </c>
      <c r="C26" s="347"/>
      <c r="D26" s="33" t="str">
        <f>E1_ZB!B26</f>
        <v>Kurs 3.1.</v>
      </c>
      <c r="E26" s="103" t="str">
        <f>E1_ZB!B25</f>
        <v>Moduł E1/3</v>
      </c>
      <c r="F26" s="354" t="str">
        <f>E1_ZB!B27</f>
        <v>Kurs 3.2.</v>
      </c>
      <c r="G26" s="355"/>
      <c r="H26" s="362" t="str">
        <f>E1_ZB!B25</f>
        <v>Moduł E1/3</v>
      </c>
      <c r="I26" s="363"/>
      <c r="J26" s="34" t="str">
        <f>E1_ZB!B28</f>
        <v>Kurs 3.3.</v>
      </c>
      <c r="K26" s="370" t="str">
        <f>E1_ZB!B25</f>
        <v>Moduł E1/3</v>
      </c>
      <c r="L26" s="371"/>
      <c r="M26" s="370" t="str">
        <f>E1_ZB!B29</f>
        <v>Kurs 3.4.</v>
      </c>
      <c r="N26" s="371"/>
      <c r="O26" s="372"/>
      <c r="P26" s="373"/>
      <c r="Q26" s="372"/>
      <c r="R26" s="374"/>
    </row>
    <row r="27" spans="1:19" s="104" customFormat="1" ht="59.25" customHeight="1" x14ac:dyDescent="0.25">
      <c r="A27" s="129" t="s">
        <v>111</v>
      </c>
      <c r="B27" s="466" t="str">
        <f>E1_ZB!C26</f>
        <v>Zarządzanie i zachowania organizacji</v>
      </c>
      <c r="C27" s="467"/>
      <c r="D27" s="468"/>
      <c r="E27" s="469" t="str">
        <f>E1_ZB!C27</f>
        <v>Zarządzanie zasobami ludzkimi</v>
      </c>
      <c r="F27" s="470"/>
      <c r="G27" s="471"/>
      <c r="H27" s="472" t="str">
        <f>E1_ZB!C28</f>
        <v>Zarządzanie procesowe i logistyka w organizacji</v>
      </c>
      <c r="I27" s="473"/>
      <c r="J27" s="474"/>
      <c r="K27" s="475" t="str">
        <f>E1_ZB!C29</f>
        <v>Zarządzanie jakością</v>
      </c>
      <c r="L27" s="476"/>
      <c r="M27" s="476"/>
      <c r="N27" s="477"/>
      <c r="O27" s="478"/>
      <c r="P27" s="479"/>
      <c r="Q27" s="479"/>
      <c r="R27" s="480"/>
    </row>
    <row r="28" spans="1:19" s="104" customFormat="1" ht="30" customHeight="1" thickBot="1" x14ac:dyDescent="0.3">
      <c r="A28" s="39" t="s">
        <v>112</v>
      </c>
      <c r="B28" s="348">
        <f>E1_ZB!D26</f>
        <v>4</v>
      </c>
      <c r="C28" s="349"/>
      <c r="D28" s="350"/>
      <c r="E28" s="359">
        <f>E1_ZB!D27</f>
        <v>3</v>
      </c>
      <c r="F28" s="360"/>
      <c r="G28" s="361"/>
      <c r="H28" s="367">
        <f>E1_ZB!D28</f>
        <v>3</v>
      </c>
      <c r="I28" s="368"/>
      <c r="J28" s="369"/>
      <c r="K28" s="313">
        <f>E1_ZB!D29</f>
        <v>2</v>
      </c>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t="s">
        <v>472</v>
      </c>
      <c r="M29" s="174"/>
      <c r="N29" s="175"/>
      <c r="O29" s="176"/>
      <c r="P29" s="177"/>
      <c r="Q29" s="178"/>
      <c r="R29" s="179"/>
    </row>
    <row r="30" spans="1:19" s="104" customFormat="1" x14ac:dyDescent="0.25"/>
    <row r="31" spans="1:19" s="104" customFormat="1" x14ac:dyDescent="0.25"/>
    <row r="32" spans="1:19" s="104" customFormat="1" x14ac:dyDescent="0.25"/>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sheetData>
  <sheetProtection algorithmName="SHA-512" hashValue="MLXQGBEcVj586huOmtvY2hfMcSnJY0w3gkKogXrzLKv4NTzn52Eo2+tlk+BNJ0L2IQTK/AUUI9CLohfACQJmlg==" saltValue="ohMeyb/Mz7VnYAhcOvQyk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619D3CBC-7F75-4689-A188-82F884BE43C8}"/>
    <hyperlink ref="L29" r:id="rId2" xr:uid="{C4E93C71-B493-435F-A39A-441182B0F2AC}"/>
    <hyperlink ref="C29" r:id="rId3" xr:uid="{12D7A0FB-3B0D-485B-A479-A104BDDCC810}"/>
    <hyperlink ref="I29" r:id="rId4" xr:uid="{D7E1B003-EC7A-4520-A260-C373634C0B4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62" t="str">
        <f>E1_ZB!B2</f>
        <v>2020/2021</v>
      </c>
      <c r="B1" s="262"/>
      <c r="C1" s="25"/>
      <c r="D1" s="25"/>
    </row>
    <row r="2" spans="1:19" ht="10.15" customHeight="1" thickBot="1" x14ac:dyDescent="0.3">
      <c r="B2" s="157" t="s">
        <v>890</v>
      </c>
      <c r="C2" s="157"/>
    </row>
    <row r="3" spans="1:19" ht="20.100000000000001" customHeight="1" thickBot="1" x14ac:dyDescent="0.3">
      <c r="A3" s="231" t="str">
        <f>E1_ZB!B25</f>
        <v>Moduł E1/3</v>
      </c>
      <c r="B3" s="159"/>
      <c r="C3" s="159"/>
      <c r="D3" s="235" t="str">
        <f>E1_ZB!C25</f>
        <v>Organizacja i zarządzanie</v>
      </c>
      <c r="E3" s="236"/>
      <c r="F3" s="236"/>
      <c r="G3" s="236"/>
      <c r="H3" s="236"/>
      <c r="I3" s="237"/>
      <c r="J3" s="3"/>
      <c r="K3" s="3"/>
      <c r="L3" s="4"/>
      <c r="M3" s="4"/>
      <c r="N3" s="4"/>
      <c r="O3" s="4"/>
      <c r="P3" s="4"/>
      <c r="Q3" s="4"/>
      <c r="R3" s="4"/>
    </row>
    <row r="4" spans="1:19" ht="18.75" thickBot="1" x14ac:dyDescent="0.3">
      <c r="A4" s="263" t="s">
        <v>110</v>
      </c>
      <c r="B4" s="160"/>
      <c r="C4" s="160" t="s">
        <v>891</v>
      </c>
      <c r="D4" s="232" t="str">
        <f>E1_ZB!B26</f>
        <v>Kurs 3.1.</v>
      </c>
      <c r="E4" s="233"/>
      <c r="F4" s="233"/>
      <c r="G4" s="233"/>
      <c r="H4" s="233"/>
      <c r="I4" s="234"/>
      <c r="J4" s="3"/>
      <c r="K4" s="3"/>
      <c r="L4" s="4"/>
      <c r="M4" s="4"/>
      <c r="N4" s="4"/>
      <c r="O4" s="4"/>
      <c r="P4" s="4"/>
      <c r="Q4" s="4"/>
      <c r="R4" s="4"/>
    </row>
    <row r="5" spans="1:19" ht="23.25" thickBot="1" x14ac:dyDescent="0.3">
      <c r="A5" s="264" t="s">
        <v>111</v>
      </c>
      <c r="B5" s="161"/>
      <c r="C5" s="161"/>
      <c r="D5" s="265" t="str">
        <f>E1_ZB!C26</f>
        <v>Zarządzanie i zachowania organizacji</v>
      </c>
      <c r="E5" s="265"/>
      <c r="F5" s="265"/>
      <c r="G5" s="265"/>
      <c r="H5" s="265"/>
      <c r="I5" s="265"/>
      <c r="J5" s="265"/>
      <c r="K5" s="265"/>
      <c r="L5" s="266" t="s">
        <v>94</v>
      </c>
      <c r="M5" s="266"/>
      <c r="N5" s="44">
        <f>E1_ZB!D26</f>
        <v>4</v>
      </c>
      <c r="O5" s="266" t="s">
        <v>95</v>
      </c>
      <c r="P5" s="266"/>
      <c r="Q5" s="269" t="str">
        <f>E1_ZB!F25</f>
        <v>dr R. Nowak-Lewandowska</v>
      </c>
      <c r="R5" s="269"/>
      <c r="S5" s="269"/>
    </row>
    <row r="6" spans="1:19" ht="10.15" customHeight="1" thickBot="1" x14ac:dyDescent="0.3">
      <c r="A6" s="189"/>
      <c r="B6" s="189"/>
      <c r="C6" s="189"/>
      <c r="D6" s="189"/>
      <c r="E6" s="189"/>
      <c r="F6" s="189"/>
      <c r="G6" s="189"/>
      <c r="H6" s="189"/>
      <c r="I6" s="189"/>
      <c r="J6" s="189"/>
      <c r="K6" s="189"/>
      <c r="L6" s="189"/>
      <c r="M6" s="189"/>
      <c r="N6" s="189"/>
      <c r="O6" s="189"/>
      <c r="P6" s="189"/>
      <c r="Q6" s="189"/>
      <c r="R6" s="189"/>
      <c r="S6" s="189"/>
    </row>
    <row r="7" spans="1:19" s="543" customFormat="1" ht="40.5" customHeight="1" thickBot="1" x14ac:dyDescent="0.3">
      <c r="A7" s="264" t="s">
        <v>96</v>
      </c>
      <c r="B7" s="485"/>
      <c r="C7" s="486"/>
      <c r="D7" s="6" t="str">
        <f>E1_ZB!B3</f>
        <v>EKONOMIA</v>
      </c>
      <c r="E7" s="6" t="str">
        <f>E1_ZB!B4</f>
        <v>I stopnia</v>
      </c>
      <c r="F7" s="264" t="s">
        <v>97</v>
      </c>
      <c r="G7" s="40" t="str">
        <f>'M (3)'!G6</f>
        <v>I</v>
      </c>
      <c r="H7" s="264" t="s">
        <v>99</v>
      </c>
      <c r="I7" s="40">
        <f>'M (3)'!I6</f>
        <v>1</v>
      </c>
      <c r="J7" s="191" t="s">
        <v>384</v>
      </c>
      <c r="K7" s="192"/>
      <c r="L7" s="629" t="s">
        <v>100</v>
      </c>
      <c r="M7" s="630"/>
      <c r="N7" s="7" t="s">
        <v>101</v>
      </c>
      <c r="O7" s="269" t="s">
        <v>102</v>
      </c>
      <c r="P7" s="269"/>
      <c r="Q7" s="268" t="s">
        <v>103</v>
      </c>
      <c r="R7" s="268"/>
      <c r="S7" s="45">
        <f>E1_ZB!G26</f>
        <v>30</v>
      </c>
    </row>
    <row r="8" spans="1:19" ht="10.15" customHeight="1" thickBot="1" x14ac:dyDescent="0.3">
      <c r="A8" s="238"/>
      <c r="B8" s="238"/>
      <c r="C8" s="238"/>
      <c r="D8" s="238"/>
      <c r="E8" s="238"/>
      <c r="F8" s="238"/>
      <c r="G8" s="238"/>
      <c r="H8" s="238"/>
      <c r="I8" s="238"/>
      <c r="J8" s="238"/>
      <c r="K8" s="238"/>
      <c r="L8" s="238"/>
      <c r="M8" s="238"/>
      <c r="N8" s="238"/>
      <c r="O8" s="238"/>
      <c r="P8" s="238"/>
      <c r="Q8" s="238"/>
      <c r="R8" s="238"/>
      <c r="S8" s="238"/>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145" t="s">
        <v>107</v>
      </c>
      <c r="B10" s="187"/>
      <c r="C10" s="187"/>
      <c r="D10" s="187"/>
      <c r="E10" s="187"/>
      <c r="F10" s="187"/>
      <c r="G10" s="187"/>
      <c r="H10" s="187"/>
      <c r="I10" s="187"/>
      <c r="J10" s="187"/>
      <c r="K10" s="187"/>
      <c r="L10" s="187"/>
      <c r="M10" s="187"/>
      <c r="N10" s="187"/>
      <c r="O10" s="187"/>
      <c r="P10" s="187"/>
      <c r="Q10" s="187"/>
      <c r="R10" s="187"/>
      <c r="S10" s="18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146" t="s">
        <v>116</v>
      </c>
      <c r="B14" s="631" t="s">
        <v>591</v>
      </c>
      <c r="C14" s="632"/>
      <c r="D14" s="632"/>
      <c r="E14" s="632"/>
      <c r="F14" s="632"/>
      <c r="G14" s="632"/>
      <c r="H14" s="632"/>
      <c r="I14" s="632"/>
      <c r="J14" s="632"/>
      <c r="K14" s="632"/>
      <c r="L14" s="632"/>
      <c r="M14" s="633"/>
      <c r="N14" s="634" t="s">
        <v>297</v>
      </c>
      <c r="O14" s="635"/>
      <c r="P14" s="635"/>
      <c r="Q14" s="635"/>
      <c r="R14" s="635"/>
      <c r="S14" s="636"/>
    </row>
    <row r="15" spans="1:19" ht="15" customHeight="1" thickBot="1" x14ac:dyDescent="0.3">
      <c r="A15" s="147"/>
      <c r="B15" s="637"/>
      <c r="C15" s="638"/>
      <c r="D15" s="638"/>
      <c r="E15" s="638"/>
      <c r="F15" s="638"/>
      <c r="G15" s="638"/>
      <c r="H15" s="638"/>
      <c r="I15" s="638"/>
      <c r="J15" s="638"/>
      <c r="K15" s="638"/>
      <c r="L15" s="638"/>
      <c r="M15" s="639"/>
      <c r="N15" s="640" t="s">
        <v>295</v>
      </c>
      <c r="O15" s="641"/>
      <c r="P15" s="641"/>
      <c r="Q15" s="641"/>
      <c r="R15" s="641"/>
      <c r="S15" s="642"/>
    </row>
    <row r="16" spans="1:19" ht="15" customHeight="1" thickBot="1" x14ac:dyDescent="0.3">
      <c r="A16" s="147"/>
      <c r="B16" s="637"/>
      <c r="C16" s="529" t="s">
        <v>34</v>
      </c>
      <c r="D16" s="638"/>
      <c r="E16" s="638"/>
      <c r="F16" s="638"/>
      <c r="G16" s="638"/>
      <c r="H16" s="638"/>
      <c r="I16" s="638"/>
      <c r="J16" s="638"/>
      <c r="K16" s="638"/>
      <c r="L16" s="638"/>
      <c r="M16" s="639"/>
      <c r="N16" s="640"/>
      <c r="O16" s="641"/>
      <c r="P16" s="641"/>
      <c r="Q16" s="641"/>
      <c r="R16" s="641"/>
      <c r="S16" s="642"/>
    </row>
    <row r="17" spans="1:19" ht="15" customHeight="1" x14ac:dyDescent="0.25">
      <c r="A17" s="147"/>
      <c r="B17" s="637"/>
      <c r="C17" s="638"/>
      <c r="D17" s="638"/>
      <c r="E17" s="638"/>
      <c r="F17" s="638"/>
      <c r="G17" s="638"/>
      <c r="H17" s="638"/>
      <c r="I17" s="638"/>
      <c r="J17" s="638"/>
      <c r="K17" s="638"/>
      <c r="L17" s="638"/>
      <c r="M17" s="639"/>
      <c r="N17" s="640"/>
      <c r="O17" s="641"/>
      <c r="P17" s="641"/>
      <c r="Q17" s="641"/>
      <c r="R17" s="641"/>
      <c r="S17" s="642"/>
    </row>
    <row r="18" spans="1:19" ht="15" customHeight="1" x14ac:dyDescent="0.25">
      <c r="A18" s="147"/>
      <c r="B18" s="643"/>
      <c r="C18" s="644"/>
      <c r="D18" s="644"/>
      <c r="E18" s="644"/>
      <c r="F18" s="644"/>
      <c r="G18" s="644"/>
      <c r="H18" s="644"/>
      <c r="I18" s="644"/>
      <c r="J18" s="644"/>
      <c r="K18" s="644"/>
      <c r="L18" s="644"/>
      <c r="M18" s="645"/>
      <c r="N18" s="646"/>
      <c r="O18" s="647"/>
      <c r="P18" s="647"/>
      <c r="Q18" s="647"/>
      <c r="R18" s="647"/>
      <c r="S18" s="648"/>
    </row>
    <row r="19" spans="1:19" ht="15" customHeight="1" x14ac:dyDescent="0.25">
      <c r="A19" s="147"/>
      <c r="B19" s="649" t="s">
        <v>592</v>
      </c>
      <c r="C19" s="650"/>
      <c r="D19" s="650"/>
      <c r="E19" s="650"/>
      <c r="F19" s="650"/>
      <c r="G19" s="650"/>
      <c r="H19" s="650"/>
      <c r="I19" s="650"/>
      <c r="J19" s="650"/>
      <c r="K19" s="650"/>
      <c r="L19" s="650"/>
      <c r="M19" s="651"/>
      <c r="N19" s="652" t="s">
        <v>296</v>
      </c>
      <c r="O19" s="653"/>
      <c r="P19" s="653"/>
      <c r="Q19" s="653"/>
      <c r="R19" s="653"/>
      <c r="S19" s="654"/>
    </row>
    <row r="20" spans="1:19" ht="15" customHeight="1" x14ac:dyDescent="0.25">
      <c r="A20" s="147"/>
      <c r="B20" s="637"/>
      <c r="C20" s="638"/>
      <c r="D20" s="638"/>
      <c r="E20" s="638"/>
      <c r="F20" s="638"/>
      <c r="G20" s="638"/>
      <c r="H20" s="638"/>
      <c r="I20" s="638"/>
      <c r="J20" s="638"/>
      <c r="K20" s="638"/>
      <c r="L20" s="638"/>
      <c r="M20" s="639"/>
      <c r="N20" s="640" t="s">
        <v>299</v>
      </c>
      <c r="O20" s="641"/>
      <c r="P20" s="641"/>
      <c r="Q20" s="641"/>
      <c r="R20" s="641"/>
      <c r="S20" s="642"/>
    </row>
    <row r="21" spans="1:19" ht="15" customHeight="1" x14ac:dyDescent="0.25">
      <c r="A21" s="147"/>
      <c r="B21" s="637"/>
      <c r="C21" s="638"/>
      <c r="D21" s="638"/>
      <c r="E21" s="638"/>
      <c r="F21" s="638"/>
      <c r="G21" s="638"/>
      <c r="H21" s="638"/>
      <c r="I21" s="638"/>
      <c r="J21" s="638"/>
      <c r="K21" s="638"/>
      <c r="L21" s="638"/>
      <c r="M21" s="639"/>
      <c r="N21" s="640" t="s">
        <v>297</v>
      </c>
      <c r="O21" s="641"/>
      <c r="P21" s="641"/>
      <c r="Q21" s="641"/>
      <c r="R21" s="641"/>
      <c r="S21" s="642"/>
    </row>
    <row r="22" spans="1:19" ht="15" customHeight="1" x14ac:dyDescent="0.25">
      <c r="A22" s="147"/>
      <c r="B22" s="637"/>
      <c r="C22" s="638"/>
      <c r="D22" s="638"/>
      <c r="E22" s="638"/>
      <c r="F22" s="638"/>
      <c r="G22" s="638"/>
      <c r="H22" s="638"/>
      <c r="I22" s="638"/>
      <c r="J22" s="638"/>
      <c r="K22" s="638"/>
      <c r="L22" s="638"/>
      <c r="M22" s="639"/>
      <c r="N22" s="640"/>
      <c r="O22" s="641"/>
      <c r="P22" s="641"/>
      <c r="Q22" s="641"/>
      <c r="R22" s="641"/>
      <c r="S22" s="642"/>
    </row>
    <row r="23" spans="1:19" ht="15" customHeight="1" thickBot="1" x14ac:dyDescent="0.3">
      <c r="A23" s="147"/>
      <c r="B23" s="643"/>
      <c r="C23" s="644"/>
      <c r="D23" s="644"/>
      <c r="E23" s="644"/>
      <c r="F23" s="644"/>
      <c r="G23" s="644"/>
      <c r="H23" s="644"/>
      <c r="I23" s="644"/>
      <c r="J23" s="644"/>
      <c r="K23" s="644"/>
      <c r="L23" s="644"/>
      <c r="M23" s="645"/>
      <c r="N23" s="646"/>
      <c r="O23" s="647"/>
      <c r="P23" s="647"/>
      <c r="Q23" s="647"/>
      <c r="R23" s="647"/>
      <c r="S23" s="648"/>
    </row>
    <row r="24" spans="1:19" ht="15" hidden="1" customHeight="1" x14ac:dyDescent="0.25">
      <c r="A24" s="147"/>
      <c r="B24" s="655"/>
      <c r="C24" s="656"/>
      <c r="D24" s="650"/>
      <c r="E24" s="650"/>
      <c r="F24" s="650"/>
      <c r="G24" s="650"/>
      <c r="H24" s="650"/>
      <c r="I24" s="650"/>
      <c r="J24" s="650"/>
      <c r="K24" s="650"/>
      <c r="L24" s="650"/>
      <c r="M24" s="651"/>
      <c r="N24" s="652"/>
      <c r="O24" s="653"/>
      <c r="P24" s="653"/>
      <c r="Q24" s="653"/>
      <c r="R24" s="653"/>
      <c r="S24" s="654"/>
    </row>
    <row r="25" spans="1:19" ht="15" hidden="1" customHeight="1" x14ac:dyDescent="0.25">
      <c r="A25" s="147"/>
      <c r="B25" s="637"/>
      <c r="C25" s="533" t="s">
        <v>22</v>
      </c>
      <c r="D25" s="638"/>
      <c r="E25" s="638"/>
      <c r="F25" s="638"/>
      <c r="G25" s="638"/>
      <c r="H25" s="638"/>
      <c r="I25" s="638"/>
      <c r="J25" s="638"/>
      <c r="K25" s="638"/>
      <c r="L25" s="638"/>
      <c r="M25" s="639"/>
      <c r="N25" s="640"/>
      <c r="O25" s="641"/>
      <c r="P25" s="641"/>
      <c r="Q25" s="641"/>
      <c r="R25" s="641"/>
      <c r="S25" s="642"/>
    </row>
    <row r="26" spans="1:19" ht="15" hidden="1" customHeight="1" x14ac:dyDescent="0.25">
      <c r="A26" s="147"/>
      <c r="B26" s="637"/>
      <c r="C26" s="638"/>
      <c r="D26" s="638"/>
      <c r="E26" s="638"/>
      <c r="F26" s="638"/>
      <c r="G26" s="638"/>
      <c r="H26" s="638"/>
      <c r="I26" s="638"/>
      <c r="J26" s="638"/>
      <c r="K26" s="638"/>
      <c r="L26" s="638"/>
      <c r="M26" s="639"/>
      <c r="N26" s="640"/>
      <c r="O26" s="641"/>
      <c r="P26" s="641"/>
      <c r="Q26" s="641"/>
      <c r="R26" s="641"/>
      <c r="S26" s="642"/>
    </row>
    <row r="27" spans="1:19" ht="15" hidden="1" customHeight="1" x14ac:dyDescent="0.25">
      <c r="A27" s="147"/>
      <c r="B27" s="637"/>
      <c r="C27" s="638"/>
      <c r="D27" s="638"/>
      <c r="E27" s="638"/>
      <c r="F27" s="638"/>
      <c r="G27" s="638"/>
      <c r="H27" s="638"/>
      <c r="I27" s="638"/>
      <c r="J27" s="638"/>
      <c r="K27" s="638"/>
      <c r="L27" s="638"/>
      <c r="M27" s="639"/>
      <c r="N27" s="640"/>
      <c r="O27" s="641"/>
      <c r="P27" s="641"/>
      <c r="Q27" s="641"/>
      <c r="R27" s="641"/>
      <c r="S27" s="642"/>
    </row>
    <row r="28" spans="1:19" ht="15" hidden="1" customHeight="1" x14ac:dyDescent="0.25">
      <c r="A28" s="147"/>
      <c r="B28" s="643"/>
      <c r="C28" s="644"/>
      <c r="D28" s="644"/>
      <c r="E28" s="644"/>
      <c r="F28" s="644"/>
      <c r="G28" s="644"/>
      <c r="H28" s="644"/>
      <c r="I28" s="644"/>
      <c r="J28" s="644"/>
      <c r="K28" s="644"/>
      <c r="L28" s="644"/>
      <c r="M28" s="645"/>
      <c r="N28" s="646"/>
      <c r="O28" s="647"/>
      <c r="P28" s="647"/>
      <c r="Q28" s="647"/>
      <c r="R28" s="647"/>
      <c r="S28" s="648"/>
    </row>
    <row r="29" spans="1:19" ht="15" hidden="1" customHeight="1" x14ac:dyDescent="0.25">
      <c r="A29" s="147"/>
      <c r="B29" s="649"/>
      <c r="C29" s="650"/>
      <c r="D29" s="650"/>
      <c r="E29" s="650"/>
      <c r="F29" s="650"/>
      <c r="G29" s="650"/>
      <c r="H29" s="650"/>
      <c r="I29" s="650"/>
      <c r="J29" s="650"/>
      <c r="K29" s="650"/>
      <c r="L29" s="650"/>
      <c r="M29" s="651"/>
      <c r="N29" s="652"/>
      <c r="O29" s="653"/>
      <c r="P29" s="653"/>
      <c r="Q29" s="653"/>
      <c r="R29" s="653"/>
      <c r="S29" s="654"/>
    </row>
    <row r="30" spans="1:19" ht="15" hidden="1" customHeight="1" x14ac:dyDescent="0.25">
      <c r="A30" s="147"/>
      <c r="B30" s="637"/>
      <c r="C30" s="533" t="s">
        <v>42</v>
      </c>
      <c r="D30" s="638"/>
      <c r="E30" s="638"/>
      <c r="F30" s="638"/>
      <c r="G30" s="638"/>
      <c r="H30" s="638"/>
      <c r="I30" s="638"/>
      <c r="J30" s="638"/>
      <c r="K30" s="638"/>
      <c r="L30" s="638"/>
      <c r="M30" s="639"/>
      <c r="N30" s="640"/>
      <c r="O30" s="641"/>
      <c r="P30" s="641"/>
      <c r="Q30" s="641"/>
      <c r="R30" s="641"/>
      <c r="S30" s="642"/>
    </row>
    <row r="31" spans="1:19" ht="15" hidden="1" customHeight="1" x14ac:dyDescent="0.25">
      <c r="A31" s="147"/>
      <c r="B31" s="637"/>
      <c r="C31" s="638"/>
      <c r="D31" s="638"/>
      <c r="E31" s="638"/>
      <c r="F31" s="638"/>
      <c r="G31" s="638"/>
      <c r="H31" s="638"/>
      <c r="I31" s="638"/>
      <c r="J31" s="638"/>
      <c r="K31" s="638"/>
      <c r="L31" s="638"/>
      <c r="M31" s="639"/>
      <c r="N31" s="640"/>
      <c r="O31" s="641"/>
      <c r="P31" s="641"/>
      <c r="Q31" s="641"/>
      <c r="R31" s="641"/>
      <c r="S31" s="642"/>
    </row>
    <row r="32" spans="1:19" ht="15" hidden="1" customHeight="1" x14ac:dyDescent="0.25">
      <c r="A32" s="147"/>
      <c r="B32" s="637"/>
      <c r="C32" s="638"/>
      <c r="D32" s="638"/>
      <c r="E32" s="638"/>
      <c r="F32" s="638"/>
      <c r="G32" s="638"/>
      <c r="H32" s="638"/>
      <c r="I32" s="638"/>
      <c r="J32" s="638"/>
      <c r="K32" s="638"/>
      <c r="L32" s="638"/>
      <c r="M32" s="639"/>
      <c r="N32" s="640"/>
      <c r="O32" s="641"/>
      <c r="P32" s="641"/>
      <c r="Q32" s="641"/>
      <c r="R32" s="641"/>
      <c r="S32" s="642"/>
    </row>
    <row r="33" spans="1:19" ht="15" hidden="1" customHeight="1" thickBot="1" x14ac:dyDescent="0.3">
      <c r="A33" s="148"/>
      <c r="B33" s="657"/>
      <c r="C33" s="658"/>
      <c r="D33" s="659"/>
      <c r="E33" s="659"/>
      <c r="F33" s="659"/>
      <c r="G33" s="659"/>
      <c r="H33" s="659"/>
      <c r="I33" s="659"/>
      <c r="J33" s="659"/>
      <c r="K33" s="659"/>
      <c r="L33" s="659"/>
      <c r="M33" s="660"/>
      <c r="N33" s="661"/>
      <c r="O33" s="662"/>
      <c r="P33" s="662"/>
      <c r="Q33" s="662"/>
      <c r="R33" s="662"/>
      <c r="S33" s="663"/>
    </row>
    <row r="34" spans="1:19" ht="15" customHeight="1" thickBot="1" x14ac:dyDescent="0.3">
      <c r="A34" s="149" t="s">
        <v>117</v>
      </c>
      <c r="B34" s="631" t="s">
        <v>593</v>
      </c>
      <c r="C34" s="534" t="s">
        <v>49</v>
      </c>
      <c r="D34" s="632"/>
      <c r="E34" s="632"/>
      <c r="F34" s="632"/>
      <c r="G34" s="632"/>
      <c r="H34" s="632"/>
      <c r="I34" s="632"/>
      <c r="J34" s="632"/>
      <c r="K34" s="632"/>
      <c r="L34" s="632"/>
      <c r="M34" s="633"/>
      <c r="N34" s="634" t="s">
        <v>308</v>
      </c>
      <c r="O34" s="635"/>
      <c r="P34" s="635"/>
      <c r="Q34" s="635"/>
      <c r="R34" s="635"/>
      <c r="S34" s="636"/>
    </row>
    <row r="35" spans="1:19" ht="15" customHeight="1" x14ac:dyDescent="0.25">
      <c r="A35" s="150"/>
      <c r="B35" s="637"/>
      <c r="C35" s="638"/>
      <c r="D35" s="638"/>
      <c r="E35" s="638"/>
      <c r="F35" s="638"/>
      <c r="G35" s="638"/>
      <c r="H35" s="638"/>
      <c r="I35" s="638"/>
      <c r="J35" s="638"/>
      <c r="K35" s="638"/>
      <c r="L35" s="638"/>
      <c r="M35" s="639"/>
      <c r="N35" s="640" t="s">
        <v>315</v>
      </c>
      <c r="O35" s="641"/>
      <c r="P35" s="641"/>
      <c r="Q35" s="641"/>
      <c r="R35" s="641"/>
      <c r="S35" s="642"/>
    </row>
    <row r="36" spans="1:19" ht="15" customHeight="1" x14ac:dyDescent="0.25">
      <c r="A36" s="150"/>
      <c r="B36" s="637"/>
      <c r="C36" s="638"/>
      <c r="D36" s="638"/>
      <c r="E36" s="638"/>
      <c r="F36" s="638"/>
      <c r="G36" s="638"/>
      <c r="H36" s="638"/>
      <c r="I36" s="638"/>
      <c r="J36" s="638"/>
      <c r="K36" s="638"/>
      <c r="L36" s="638"/>
      <c r="M36" s="639"/>
      <c r="N36" s="640"/>
      <c r="O36" s="641"/>
      <c r="P36" s="641"/>
      <c r="Q36" s="641"/>
      <c r="R36" s="641"/>
      <c r="S36" s="642"/>
    </row>
    <row r="37" spans="1:19" ht="15" customHeight="1" thickBot="1" x14ac:dyDescent="0.3">
      <c r="A37" s="150"/>
      <c r="B37" s="637"/>
      <c r="C37" s="638"/>
      <c r="D37" s="638"/>
      <c r="E37" s="638"/>
      <c r="F37" s="638"/>
      <c r="G37" s="638"/>
      <c r="H37" s="638"/>
      <c r="I37" s="638"/>
      <c r="J37" s="638"/>
      <c r="K37" s="638"/>
      <c r="L37" s="638"/>
      <c r="M37" s="639"/>
      <c r="N37" s="640"/>
      <c r="O37" s="641"/>
      <c r="P37" s="641"/>
      <c r="Q37" s="641"/>
      <c r="R37" s="641"/>
      <c r="S37" s="642"/>
    </row>
    <row r="38" spans="1:19" ht="15" customHeight="1" thickBot="1" x14ac:dyDescent="0.3">
      <c r="A38" s="150"/>
      <c r="B38" s="643"/>
      <c r="C38" s="534" t="s">
        <v>54</v>
      </c>
      <c r="D38" s="644"/>
      <c r="E38" s="644"/>
      <c r="F38" s="644"/>
      <c r="G38" s="644"/>
      <c r="H38" s="644"/>
      <c r="I38" s="644"/>
      <c r="J38" s="644"/>
      <c r="K38" s="644"/>
      <c r="L38" s="644"/>
      <c r="M38" s="645"/>
      <c r="N38" s="646"/>
      <c r="O38" s="647"/>
      <c r="P38" s="647"/>
      <c r="Q38" s="647"/>
      <c r="R38" s="647"/>
      <c r="S38" s="648"/>
    </row>
    <row r="39" spans="1:19" ht="15" customHeight="1" x14ac:dyDescent="0.25">
      <c r="A39" s="150"/>
      <c r="B39" s="649" t="s">
        <v>594</v>
      </c>
      <c r="C39" s="650"/>
      <c r="D39" s="650"/>
      <c r="E39" s="650"/>
      <c r="F39" s="650"/>
      <c r="G39" s="650"/>
      <c r="H39" s="650"/>
      <c r="I39" s="650"/>
      <c r="J39" s="650"/>
      <c r="K39" s="650"/>
      <c r="L39" s="650"/>
      <c r="M39" s="651"/>
      <c r="N39" s="652" t="s">
        <v>312</v>
      </c>
      <c r="O39" s="653"/>
      <c r="P39" s="653"/>
      <c r="Q39" s="653"/>
      <c r="R39" s="653"/>
      <c r="S39" s="654"/>
    </row>
    <row r="40" spans="1:19" ht="15" customHeight="1" x14ac:dyDescent="0.25">
      <c r="A40" s="150"/>
      <c r="B40" s="637"/>
      <c r="C40" s="638"/>
      <c r="D40" s="638"/>
      <c r="E40" s="638"/>
      <c r="F40" s="638"/>
      <c r="G40" s="638"/>
      <c r="H40" s="638"/>
      <c r="I40" s="638"/>
      <c r="J40" s="638"/>
      <c r="K40" s="638"/>
      <c r="L40" s="638"/>
      <c r="M40" s="639"/>
      <c r="N40" s="640"/>
      <c r="O40" s="641"/>
      <c r="P40" s="641"/>
      <c r="Q40" s="641"/>
      <c r="R40" s="641"/>
      <c r="S40" s="642"/>
    </row>
    <row r="41" spans="1:19" ht="15" customHeight="1" thickBot="1" x14ac:dyDescent="0.3">
      <c r="A41" s="150"/>
      <c r="B41" s="637"/>
      <c r="C41" s="638"/>
      <c r="D41" s="638"/>
      <c r="E41" s="638"/>
      <c r="F41" s="638"/>
      <c r="G41" s="638"/>
      <c r="H41" s="638"/>
      <c r="I41" s="638"/>
      <c r="J41" s="638"/>
      <c r="K41" s="638"/>
      <c r="L41" s="638"/>
      <c r="M41" s="639"/>
      <c r="N41" s="640"/>
      <c r="O41" s="641"/>
      <c r="P41" s="641"/>
      <c r="Q41" s="641"/>
      <c r="R41" s="641"/>
      <c r="S41" s="642"/>
    </row>
    <row r="42" spans="1:19" ht="15" customHeight="1" thickBot="1" x14ac:dyDescent="0.3">
      <c r="A42" s="150"/>
      <c r="B42" s="637"/>
      <c r="C42" s="534" t="s">
        <v>57</v>
      </c>
      <c r="D42" s="638"/>
      <c r="E42" s="638"/>
      <c r="F42" s="638"/>
      <c r="G42" s="638"/>
      <c r="H42" s="638"/>
      <c r="I42" s="638"/>
      <c r="J42" s="638"/>
      <c r="K42" s="638"/>
      <c r="L42" s="638"/>
      <c r="M42" s="639"/>
      <c r="N42" s="640"/>
      <c r="O42" s="641"/>
      <c r="P42" s="641"/>
      <c r="Q42" s="641"/>
      <c r="R42" s="641"/>
      <c r="S42" s="642"/>
    </row>
    <row r="43" spans="1:19" ht="15" customHeight="1" x14ac:dyDescent="0.25">
      <c r="A43" s="150"/>
      <c r="B43" s="643"/>
      <c r="C43" s="644"/>
      <c r="D43" s="644"/>
      <c r="E43" s="644"/>
      <c r="F43" s="644"/>
      <c r="G43" s="644"/>
      <c r="H43" s="644"/>
      <c r="I43" s="644"/>
      <c r="J43" s="644"/>
      <c r="K43" s="644"/>
      <c r="L43" s="644"/>
      <c r="M43" s="645"/>
      <c r="N43" s="646"/>
      <c r="O43" s="647"/>
      <c r="P43" s="647"/>
      <c r="Q43" s="647"/>
      <c r="R43" s="647"/>
      <c r="S43" s="648"/>
    </row>
    <row r="44" spans="1:19" ht="15" customHeight="1" x14ac:dyDescent="0.25">
      <c r="A44" s="150"/>
      <c r="B44" s="649" t="s">
        <v>595</v>
      </c>
      <c r="C44" s="650"/>
      <c r="D44" s="650"/>
      <c r="E44" s="650"/>
      <c r="F44" s="650"/>
      <c r="G44" s="650"/>
      <c r="H44" s="650"/>
      <c r="I44" s="650"/>
      <c r="J44" s="650"/>
      <c r="K44" s="650"/>
      <c r="L44" s="650"/>
      <c r="M44" s="651"/>
      <c r="N44" s="652" t="s">
        <v>313</v>
      </c>
      <c r="O44" s="653"/>
      <c r="P44" s="653"/>
      <c r="Q44" s="653"/>
      <c r="R44" s="653"/>
      <c r="S44" s="654"/>
    </row>
    <row r="45" spans="1:19" ht="15" customHeight="1" thickBot="1" x14ac:dyDescent="0.3">
      <c r="A45" s="150"/>
      <c r="B45" s="664"/>
      <c r="C45" s="665"/>
      <c r="D45" s="638"/>
      <c r="E45" s="638"/>
      <c r="F45" s="638"/>
      <c r="G45" s="638"/>
      <c r="H45" s="638"/>
      <c r="I45" s="638"/>
      <c r="J45" s="638"/>
      <c r="K45" s="638"/>
      <c r="L45" s="638"/>
      <c r="M45" s="639"/>
      <c r="N45" s="640" t="s">
        <v>317</v>
      </c>
      <c r="O45" s="641"/>
      <c r="P45" s="641"/>
      <c r="Q45" s="641"/>
      <c r="R45" s="641"/>
      <c r="S45" s="642"/>
    </row>
    <row r="46" spans="1:19" ht="15" customHeight="1" thickBot="1" x14ac:dyDescent="0.3">
      <c r="A46" s="150"/>
      <c r="B46" s="637"/>
      <c r="C46" s="535" t="s">
        <v>62</v>
      </c>
      <c r="D46" s="638"/>
      <c r="E46" s="638"/>
      <c r="F46" s="638"/>
      <c r="G46" s="638"/>
      <c r="H46" s="638"/>
      <c r="I46" s="638"/>
      <c r="J46" s="638"/>
      <c r="K46" s="638"/>
      <c r="L46" s="638"/>
      <c r="M46" s="639"/>
      <c r="N46" s="640"/>
      <c r="O46" s="641"/>
      <c r="P46" s="641"/>
      <c r="Q46" s="641"/>
      <c r="R46" s="641"/>
      <c r="S46" s="642"/>
    </row>
    <row r="47" spans="1:19" ht="15" customHeight="1" x14ac:dyDescent="0.25">
      <c r="A47" s="150"/>
      <c r="B47" s="637"/>
      <c r="C47" s="638"/>
      <c r="D47" s="638"/>
      <c r="E47" s="638"/>
      <c r="F47" s="638"/>
      <c r="G47" s="638"/>
      <c r="H47" s="638"/>
      <c r="I47" s="638"/>
      <c r="J47" s="638"/>
      <c r="K47" s="638"/>
      <c r="L47" s="638"/>
      <c r="M47" s="639"/>
      <c r="N47" s="640"/>
      <c r="O47" s="641"/>
      <c r="P47" s="641"/>
      <c r="Q47" s="641"/>
      <c r="R47" s="641"/>
      <c r="S47" s="642"/>
    </row>
    <row r="48" spans="1:19" ht="15" customHeight="1" thickBot="1" x14ac:dyDescent="0.3">
      <c r="A48" s="150"/>
      <c r="B48" s="643"/>
      <c r="C48" s="644"/>
      <c r="D48" s="644"/>
      <c r="E48" s="644"/>
      <c r="F48" s="644"/>
      <c r="G48" s="644"/>
      <c r="H48" s="644"/>
      <c r="I48" s="644"/>
      <c r="J48" s="644"/>
      <c r="K48" s="644"/>
      <c r="L48" s="644"/>
      <c r="M48" s="645"/>
      <c r="N48" s="646"/>
      <c r="O48" s="647"/>
      <c r="P48" s="647"/>
      <c r="Q48" s="647"/>
      <c r="R48" s="647"/>
      <c r="S48" s="648"/>
    </row>
    <row r="49" spans="1:19" ht="15" hidden="1" customHeight="1" x14ac:dyDescent="0.25">
      <c r="A49" s="150"/>
      <c r="B49" s="649"/>
      <c r="C49" s="650"/>
      <c r="D49" s="650"/>
      <c r="E49" s="650"/>
      <c r="F49" s="650"/>
      <c r="G49" s="650"/>
      <c r="H49" s="650"/>
      <c r="I49" s="650"/>
      <c r="J49" s="650"/>
      <c r="K49" s="650"/>
      <c r="L49" s="650"/>
      <c r="M49" s="651"/>
      <c r="N49" s="652"/>
      <c r="O49" s="653"/>
      <c r="P49" s="653"/>
      <c r="Q49" s="653"/>
      <c r="R49" s="653"/>
      <c r="S49" s="654"/>
    </row>
    <row r="50" spans="1:19" ht="15" hidden="1" customHeight="1" x14ac:dyDescent="0.25">
      <c r="A50" s="150"/>
      <c r="B50" s="637"/>
      <c r="C50" s="638"/>
      <c r="D50" s="638"/>
      <c r="E50" s="638"/>
      <c r="F50" s="638"/>
      <c r="G50" s="638"/>
      <c r="H50" s="638"/>
      <c r="I50" s="638"/>
      <c r="J50" s="638"/>
      <c r="K50" s="638"/>
      <c r="L50" s="638"/>
      <c r="M50" s="639"/>
      <c r="N50" s="640"/>
      <c r="O50" s="641"/>
      <c r="P50" s="641"/>
      <c r="Q50" s="641"/>
      <c r="R50" s="641"/>
      <c r="S50" s="642"/>
    </row>
    <row r="51" spans="1:19" ht="15" hidden="1" customHeight="1" x14ac:dyDescent="0.25">
      <c r="A51" s="150"/>
      <c r="B51" s="637"/>
      <c r="C51" s="536" t="s">
        <v>389</v>
      </c>
      <c r="D51" s="638"/>
      <c r="E51" s="638"/>
      <c r="F51" s="638"/>
      <c r="G51" s="638"/>
      <c r="H51" s="638"/>
      <c r="I51" s="638"/>
      <c r="J51" s="638"/>
      <c r="K51" s="638"/>
      <c r="L51" s="638"/>
      <c r="M51" s="639"/>
      <c r="N51" s="640"/>
      <c r="O51" s="641"/>
      <c r="P51" s="641"/>
      <c r="Q51" s="641"/>
      <c r="R51" s="641"/>
      <c r="S51" s="642"/>
    </row>
    <row r="52" spans="1:19" ht="15" hidden="1" customHeight="1" x14ac:dyDescent="0.25">
      <c r="A52" s="150"/>
      <c r="B52" s="637"/>
      <c r="C52" s="638"/>
      <c r="D52" s="638"/>
      <c r="E52" s="638"/>
      <c r="F52" s="638"/>
      <c r="G52" s="638"/>
      <c r="H52" s="638"/>
      <c r="I52" s="638"/>
      <c r="J52" s="638"/>
      <c r="K52" s="638"/>
      <c r="L52" s="638"/>
      <c r="M52" s="639"/>
      <c r="N52" s="640"/>
      <c r="O52" s="641"/>
      <c r="P52" s="641"/>
      <c r="Q52" s="641"/>
      <c r="R52" s="641"/>
      <c r="S52" s="642"/>
    </row>
    <row r="53" spans="1:19" ht="15" hidden="1" customHeight="1" thickBot="1" x14ac:dyDescent="0.3">
      <c r="A53" s="151"/>
      <c r="B53" s="666"/>
      <c r="C53" s="659"/>
      <c r="D53" s="659"/>
      <c r="E53" s="659"/>
      <c r="F53" s="659"/>
      <c r="G53" s="659"/>
      <c r="H53" s="659"/>
      <c r="I53" s="659"/>
      <c r="J53" s="659"/>
      <c r="K53" s="659"/>
      <c r="L53" s="659"/>
      <c r="M53" s="660"/>
      <c r="N53" s="661"/>
      <c r="O53" s="662"/>
      <c r="P53" s="662"/>
      <c r="Q53" s="662"/>
      <c r="R53" s="662"/>
      <c r="S53" s="663"/>
    </row>
    <row r="54" spans="1:19" ht="15" customHeight="1" thickBot="1" x14ac:dyDescent="0.3">
      <c r="A54" s="152" t="s">
        <v>482</v>
      </c>
      <c r="B54" s="667" t="s">
        <v>596</v>
      </c>
      <c r="C54" s="668"/>
      <c r="D54" s="632"/>
      <c r="E54" s="632"/>
      <c r="F54" s="632"/>
      <c r="G54" s="632"/>
      <c r="H54" s="632"/>
      <c r="I54" s="632"/>
      <c r="J54" s="632"/>
      <c r="K54" s="632"/>
      <c r="L54" s="632"/>
      <c r="M54" s="633"/>
      <c r="N54" s="634" t="s">
        <v>323</v>
      </c>
      <c r="O54" s="635"/>
      <c r="P54" s="635"/>
      <c r="Q54" s="635"/>
      <c r="R54" s="635"/>
      <c r="S54" s="636"/>
    </row>
    <row r="55" spans="1:19" ht="15" customHeight="1" thickBot="1" x14ac:dyDescent="0.3">
      <c r="A55" s="147"/>
      <c r="B55" s="637"/>
      <c r="C55" s="537" t="s">
        <v>73</v>
      </c>
      <c r="D55" s="638"/>
      <c r="E55" s="638"/>
      <c r="F55" s="638"/>
      <c r="G55" s="638"/>
      <c r="H55" s="638"/>
      <c r="I55" s="638"/>
      <c r="J55" s="638"/>
      <c r="K55" s="638"/>
      <c r="L55" s="638"/>
      <c r="M55" s="639"/>
      <c r="N55" s="640" t="s">
        <v>325</v>
      </c>
      <c r="O55" s="641"/>
      <c r="P55" s="641"/>
      <c r="Q55" s="641"/>
      <c r="R55" s="641"/>
      <c r="S55" s="642"/>
    </row>
    <row r="56" spans="1:19" ht="15" customHeight="1" x14ac:dyDescent="0.25">
      <c r="A56" s="147"/>
      <c r="B56" s="637"/>
      <c r="C56" s="638"/>
      <c r="D56" s="638"/>
      <c r="E56" s="638"/>
      <c r="F56" s="638"/>
      <c r="G56" s="638"/>
      <c r="H56" s="638"/>
      <c r="I56" s="638"/>
      <c r="J56" s="638"/>
      <c r="K56" s="638"/>
      <c r="L56" s="638"/>
      <c r="M56" s="639"/>
      <c r="N56" s="640" t="s">
        <v>329</v>
      </c>
      <c r="O56" s="641"/>
      <c r="P56" s="641"/>
      <c r="Q56" s="641"/>
      <c r="R56" s="641"/>
      <c r="S56" s="642"/>
    </row>
    <row r="57" spans="1:19" ht="15" customHeight="1" x14ac:dyDescent="0.25">
      <c r="A57" s="147"/>
      <c r="B57" s="637"/>
      <c r="C57" s="638"/>
      <c r="D57" s="638"/>
      <c r="E57" s="638"/>
      <c r="F57" s="638"/>
      <c r="G57" s="638"/>
      <c r="H57" s="638"/>
      <c r="I57" s="638"/>
      <c r="J57" s="638"/>
      <c r="K57" s="638"/>
      <c r="L57" s="638"/>
      <c r="M57" s="639"/>
      <c r="N57" s="640"/>
      <c r="O57" s="641"/>
      <c r="P57" s="641"/>
      <c r="Q57" s="641"/>
      <c r="R57" s="641"/>
      <c r="S57" s="642"/>
    </row>
    <row r="58" spans="1:19" ht="15" customHeight="1" thickBot="1" x14ac:dyDescent="0.3">
      <c r="A58" s="147"/>
      <c r="B58" s="643"/>
      <c r="C58" s="644"/>
      <c r="D58" s="644"/>
      <c r="E58" s="644"/>
      <c r="F58" s="644"/>
      <c r="G58" s="644"/>
      <c r="H58" s="644"/>
      <c r="I58" s="644"/>
      <c r="J58" s="644"/>
      <c r="K58" s="644"/>
      <c r="L58" s="644"/>
      <c r="M58" s="645"/>
      <c r="N58" s="646"/>
      <c r="O58" s="647"/>
      <c r="P58" s="647"/>
      <c r="Q58" s="647"/>
      <c r="R58" s="647"/>
      <c r="S58" s="648"/>
    </row>
    <row r="59" spans="1:19" ht="15" customHeight="1" thickBot="1" x14ac:dyDescent="0.3">
      <c r="A59" s="147"/>
      <c r="B59" s="649"/>
      <c r="C59" s="538" t="s">
        <v>390</v>
      </c>
      <c r="D59" s="650"/>
      <c r="E59" s="650"/>
      <c r="F59" s="650"/>
      <c r="G59" s="650"/>
      <c r="H59" s="650"/>
      <c r="I59" s="650"/>
      <c r="J59" s="650"/>
      <c r="K59" s="650"/>
      <c r="L59" s="650"/>
      <c r="M59" s="651"/>
      <c r="N59" s="652"/>
      <c r="O59" s="653"/>
      <c r="P59" s="653"/>
      <c r="Q59" s="653"/>
      <c r="R59" s="653"/>
      <c r="S59" s="654"/>
    </row>
    <row r="60" spans="1:19" ht="15" customHeight="1" x14ac:dyDescent="0.25">
      <c r="A60" s="147"/>
      <c r="B60" s="637"/>
      <c r="C60" s="638"/>
      <c r="D60" s="638"/>
      <c r="E60" s="638"/>
      <c r="F60" s="638"/>
      <c r="G60" s="638"/>
      <c r="H60" s="638"/>
      <c r="I60" s="638"/>
      <c r="J60" s="638"/>
      <c r="K60" s="638"/>
      <c r="L60" s="638"/>
      <c r="M60" s="639"/>
      <c r="N60" s="640"/>
      <c r="O60" s="641"/>
      <c r="P60" s="641"/>
      <c r="Q60" s="641"/>
      <c r="R60" s="641"/>
      <c r="S60" s="642"/>
    </row>
    <row r="61" spans="1:19" ht="15" customHeight="1" x14ac:dyDescent="0.25">
      <c r="A61" s="147"/>
      <c r="B61" s="637"/>
      <c r="C61" s="638"/>
      <c r="D61" s="638"/>
      <c r="E61" s="638"/>
      <c r="F61" s="638"/>
      <c r="G61" s="638"/>
      <c r="H61" s="638"/>
      <c r="I61" s="638"/>
      <c r="J61" s="638"/>
      <c r="K61" s="638"/>
      <c r="L61" s="638"/>
      <c r="M61" s="639"/>
      <c r="N61" s="640"/>
      <c r="O61" s="641"/>
      <c r="P61" s="641"/>
      <c r="Q61" s="641"/>
      <c r="R61" s="641"/>
      <c r="S61" s="642"/>
    </row>
    <row r="62" spans="1:19" ht="15" customHeight="1" thickBot="1" x14ac:dyDescent="0.3">
      <c r="A62" s="147"/>
      <c r="B62" s="637"/>
      <c r="C62" s="638"/>
      <c r="D62" s="638"/>
      <c r="E62" s="638"/>
      <c r="F62" s="638"/>
      <c r="G62" s="638"/>
      <c r="H62" s="638"/>
      <c r="I62" s="638"/>
      <c r="J62" s="638"/>
      <c r="K62" s="638"/>
      <c r="L62" s="638"/>
      <c r="M62" s="639"/>
      <c r="N62" s="640"/>
      <c r="O62" s="641"/>
      <c r="P62" s="641"/>
      <c r="Q62" s="641"/>
      <c r="R62" s="641"/>
      <c r="S62" s="642"/>
    </row>
    <row r="63" spans="1:19" ht="15" customHeight="1" thickBot="1" x14ac:dyDescent="0.3">
      <c r="A63" s="147"/>
      <c r="B63" s="643"/>
      <c r="C63" s="537" t="s">
        <v>79</v>
      </c>
      <c r="D63" s="644"/>
      <c r="E63" s="644"/>
      <c r="F63" s="644"/>
      <c r="G63" s="644"/>
      <c r="H63" s="644"/>
      <c r="I63" s="644"/>
      <c r="J63" s="644"/>
      <c r="K63" s="644"/>
      <c r="L63" s="644"/>
      <c r="M63" s="645"/>
      <c r="N63" s="646"/>
      <c r="O63" s="647"/>
      <c r="P63" s="647"/>
      <c r="Q63" s="647"/>
      <c r="R63" s="647"/>
      <c r="S63" s="648"/>
    </row>
    <row r="64" spans="1:19" ht="15" hidden="1" customHeight="1" x14ac:dyDescent="0.25">
      <c r="A64" s="147"/>
      <c r="B64" s="649"/>
      <c r="C64" s="650"/>
      <c r="D64" s="650"/>
      <c r="E64" s="650"/>
      <c r="F64" s="650"/>
      <c r="G64" s="650"/>
      <c r="H64" s="650"/>
      <c r="I64" s="650"/>
      <c r="J64" s="650"/>
      <c r="K64" s="650"/>
      <c r="L64" s="650"/>
      <c r="M64" s="651"/>
      <c r="N64" s="652"/>
      <c r="O64" s="653"/>
      <c r="P64" s="653"/>
      <c r="Q64" s="653"/>
      <c r="R64" s="653"/>
      <c r="S64" s="654"/>
    </row>
    <row r="65" spans="1:19" ht="15" hidden="1" customHeight="1" x14ac:dyDescent="0.25">
      <c r="A65" s="147"/>
      <c r="B65" s="664"/>
      <c r="C65" s="665"/>
      <c r="D65" s="638"/>
      <c r="E65" s="638"/>
      <c r="F65" s="638"/>
      <c r="G65" s="638"/>
      <c r="H65" s="638"/>
      <c r="I65" s="638"/>
      <c r="J65" s="638"/>
      <c r="K65" s="638"/>
      <c r="L65" s="638"/>
      <c r="M65" s="639"/>
      <c r="N65" s="640"/>
      <c r="O65" s="641"/>
      <c r="P65" s="641"/>
      <c r="Q65" s="641"/>
      <c r="R65" s="641"/>
      <c r="S65" s="642"/>
    </row>
    <row r="66" spans="1:19" ht="15" hidden="1" customHeight="1" x14ac:dyDescent="0.25">
      <c r="A66" s="147"/>
      <c r="B66" s="637"/>
      <c r="C66" s="541" t="s">
        <v>83</v>
      </c>
      <c r="D66" s="638"/>
      <c r="E66" s="638"/>
      <c r="F66" s="638"/>
      <c r="G66" s="638"/>
      <c r="H66" s="638"/>
      <c r="I66" s="638"/>
      <c r="J66" s="638"/>
      <c r="K66" s="638"/>
      <c r="L66" s="638"/>
      <c r="M66" s="639"/>
      <c r="N66" s="640"/>
      <c r="O66" s="641"/>
      <c r="P66" s="641"/>
      <c r="Q66" s="641"/>
      <c r="R66" s="641"/>
      <c r="S66" s="642"/>
    </row>
    <row r="67" spans="1:19" ht="15" hidden="1" customHeight="1" x14ac:dyDescent="0.25">
      <c r="A67" s="147"/>
      <c r="B67" s="637"/>
      <c r="C67" s="638"/>
      <c r="D67" s="638"/>
      <c r="E67" s="638"/>
      <c r="F67" s="638"/>
      <c r="G67" s="638"/>
      <c r="H67" s="638"/>
      <c r="I67" s="638"/>
      <c r="J67" s="638"/>
      <c r="K67" s="638"/>
      <c r="L67" s="638"/>
      <c r="M67" s="639"/>
      <c r="N67" s="640"/>
      <c r="O67" s="641"/>
      <c r="P67" s="641"/>
      <c r="Q67" s="641"/>
      <c r="R67" s="641"/>
      <c r="S67" s="642"/>
    </row>
    <row r="68" spans="1:19" ht="15" hidden="1" customHeight="1" x14ac:dyDescent="0.25">
      <c r="A68" s="148"/>
      <c r="B68" s="666"/>
      <c r="C68" s="542" t="s">
        <v>391</v>
      </c>
      <c r="D68" s="659"/>
      <c r="E68" s="659"/>
      <c r="F68" s="659"/>
      <c r="G68" s="659"/>
      <c r="H68" s="659"/>
      <c r="I68" s="659"/>
      <c r="J68" s="659"/>
      <c r="K68" s="659"/>
      <c r="L68" s="659"/>
      <c r="M68" s="660"/>
      <c r="N68" s="661"/>
      <c r="O68" s="662"/>
      <c r="P68" s="662"/>
      <c r="Q68" s="662"/>
      <c r="R68" s="662"/>
      <c r="S68" s="663"/>
    </row>
    <row r="69" spans="1:19" ht="15" customHeight="1" x14ac:dyDescent="0.25">
      <c r="A69" s="153"/>
      <c r="B69" s="222"/>
      <c r="C69" s="222"/>
      <c r="D69" s="222"/>
      <c r="E69" s="222"/>
      <c r="F69" s="222"/>
      <c r="G69" s="222"/>
      <c r="H69" s="222"/>
      <c r="I69" s="222"/>
      <c r="J69" s="222"/>
      <c r="K69" s="222"/>
      <c r="L69" s="222"/>
      <c r="M69" s="222"/>
      <c r="N69" s="222"/>
      <c r="O69" s="222"/>
      <c r="P69" s="222"/>
      <c r="Q69" s="222"/>
      <c r="R69" s="222"/>
      <c r="S69" s="223"/>
    </row>
    <row r="70" spans="1:19" ht="20.100000000000001" customHeight="1" x14ac:dyDescent="0.25">
      <c r="A70" s="145" t="s">
        <v>119</v>
      </c>
      <c r="B70" s="187"/>
      <c r="C70" s="187"/>
      <c r="D70" s="187"/>
      <c r="E70" s="187"/>
      <c r="F70" s="187"/>
      <c r="G70" s="187"/>
      <c r="H70" s="187"/>
      <c r="I70" s="187"/>
      <c r="J70" s="32"/>
      <c r="K70" s="199" t="s">
        <v>120</v>
      </c>
      <c r="L70" s="182"/>
      <c r="M70" s="182"/>
      <c r="N70" s="182"/>
      <c r="O70" s="182"/>
      <c r="P70" s="182"/>
      <c r="Q70" s="182"/>
      <c r="R70" s="182"/>
      <c r="S70" s="183"/>
    </row>
    <row r="71" spans="1:19" ht="15" customHeight="1" x14ac:dyDescent="0.25">
      <c r="A71" s="147" t="s">
        <v>202</v>
      </c>
      <c r="B71" s="225" t="s">
        <v>121</v>
      </c>
      <c r="C71" s="226"/>
      <c r="D71" s="226"/>
      <c r="E71" s="226"/>
      <c r="F71" s="227"/>
      <c r="G71" s="216">
        <f>E1_ZB!G26</f>
        <v>30</v>
      </c>
      <c r="H71" s="217"/>
      <c r="I71" s="218"/>
      <c r="J71" s="224"/>
      <c r="K71" s="209" t="s">
        <v>203</v>
      </c>
      <c r="L71" s="196" t="s">
        <v>479</v>
      </c>
      <c r="M71" s="197"/>
      <c r="N71" s="197"/>
      <c r="O71" s="197"/>
      <c r="P71" s="197"/>
      <c r="Q71" s="197"/>
      <c r="R71" s="197"/>
      <c r="S71" s="198"/>
    </row>
    <row r="72" spans="1:19" ht="15" customHeight="1" x14ac:dyDescent="0.25">
      <c r="A72" s="147"/>
      <c r="B72" s="228" t="s">
        <v>123</v>
      </c>
      <c r="C72" s="229"/>
      <c r="D72" s="229"/>
      <c r="E72" s="229"/>
      <c r="F72" s="230"/>
      <c r="G72" s="203">
        <f>SUM(G73:I83)</f>
        <v>30</v>
      </c>
      <c r="H72" s="204"/>
      <c r="I72" s="205"/>
      <c r="J72" s="224"/>
      <c r="K72" s="210"/>
      <c r="L72" s="669" t="s">
        <v>124</v>
      </c>
      <c r="M72" s="670"/>
      <c r="N72" s="670"/>
      <c r="O72" s="670"/>
      <c r="P72" s="670"/>
      <c r="Q72" s="670"/>
      <c r="R72" s="670"/>
      <c r="S72" s="671"/>
    </row>
    <row r="73" spans="1:19" ht="15" customHeight="1" x14ac:dyDescent="0.25">
      <c r="A73" s="147"/>
      <c r="B73" s="219" t="s">
        <v>124</v>
      </c>
      <c r="C73" s="220"/>
      <c r="D73" s="220"/>
      <c r="E73" s="220"/>
      <c r="F73" s="221"/>
      <c r="G73" s="672">
        <v>6</v>
      </c>
      <c r="H73" s="673"/>
      <c r="I73" s="674"/>
      <c r="J73" s="224"/>
      <c r="K73" s="210"/>
      <c r="L73" s="669" t="s">
        <v>151</v>
      </c>
      <c r="M73" s="670"/>
      <c r="N73" s="670"/>
      <c r="O73" s="670"/>
      <c r="P73" s="670"/>
      <c r="Q73" s="670"/>
      <c r="R73" s="670"/>
      <c r="S73" s="671"/>
    </row>
    <row r="74" spans="1:19" ht="15" customHeight="1" thickBot="1" x14ac:dyDescent="0.3">
      <c r="A74" s="147"/>
      <c r="B74" s="219" t="s">
        <v>125</v>
      </c>
      <c r="C74" s="220"/>
      <c r="D74" s="220"/>
      <c r="E74" s="220"/>
      <c r="F74" s="221"/>
      <c r="G74" s="672">
        <v>6</v>
      </c>
      <c r="H74" s="673"/>
      <c r="I74" s="674"/>
      <c r="J74" s="224"/>
      <c r="K74" s="210"/>
      <c r="L74" s="669" t="s">
        <v>155</v>
      </c>
      <c r="M74" s="670"/>
      <c r="N74" s="670"/>
      <c r="O74" s="670"/>
      <c r="P74" s="670"/>
      <c r="Q74" s="670"/>
      <c r="R74" s="670"/>
      <c r="S74" s="671"/>
    </row>
    <row r="75" spans="1:19" ht="15" customHeight="1" thickBot="1" x14ac:dyDescent="0.3">
      <c r="A75" s="147"/>
      <c r="B75" s="219" t="s">
        <v>126</v>
      </c>
      <c r="C75" s="541" t="s">
        <v>879</v>
      </c>
      <c r="D75" s="220"/>
      <c r="E75" s="220"/>
      <c r="F75" s="221"/>
      <c r="G75" s="672"/>
      <c r="H75" s="673"/>
      <c r="I75" s="674"/>
      <c r="J75" s="224"/>
      <c r="K75" s="210"/>
      <c r="L75" s="669" t="s">
        <v>158</v>
      </c>
      <c r="M75" s="670"/>
      <c r="N75" s="670"/>
      <c r="O75" s="670"/>
      <c r="P75" s="670"/>
      <c r="Q75" s="670"/>
      <c r="R75" s="670"/>
      <c r="S75" s="671"/>
    </row>
    <row r="76" spans="1:19" ht="15" customHeight="1" x14ac:dyDescent="0.25">
      <c r="A76" s="147"/>
      <c r="B76" s="219" t="s">
        <v>127</v>
      </c>
      <c r="C76" s="220"/>
      <c r="D76" s="220"/>
      <c r="E76" s="220"/>
      <c r="F76" s="221"/>
      <c r="G76" s="672"/>
      <c r="H76" s="673"/>
      <c r="I76" s="674"/>
      <c r="J76" s="224"/>
      <c r="K76" s="210"/>
      <c r="L76" s="669" t="s">
        <v>165</v>
      </c>
      <c r="M76" s="670"/>
      <c r="N76" s="670"/>
      <c r="O76" s="670"/>
      <c r="P76" s="670"/>
      <c r="Q76" s="670"/>
      <c r="R76" s="670"/>
      <c r="S76" s="671"/>
    </row>
    <row r="77" spans="1:19" ht="15" customHeight="1" x14ac:dyDescent="0.25">
      <c r="A77" s="147"/>
      <c r="B77" s="154" t="s">
        <v>128</v>
      </c>
      <c r="C77" s="155"/>
      <c r="D77" s="220"/>
      <c r="E77" s="220"/>
      <c r="F77" s="221"/>
      <c r="G77" s="672"/>
      <c r="H77" s="673"/>
      <c r="I77" s="674"/>
      <c r="J77" s="224"/>
      <c r="K77" s="210"/>
      <c r="L77" s="669" t="s">
        <v>180</v>
      </c>
      <c r="M77" s="670"/>
      <c r="N77" s="670"/>
      <c r="O77" s="670"/>
      <c r="P77" s="670"/>
      <c r="Q77" s="670"/>
      <c r="R77" s="670"/>
      <c r="S77" s="671"/>
    </row>
    <row r="78" spans="1:19" ht="15" customHeight="1" x14ac:dyDescent="0.25">
      <c r="A78" s="147"/>
      <c r="B78" s="154" t="s">
        <v>129</v>
      </c>
      <c r="C78" s="155"/>
      <c r="D78" s="220"/>
      <c r="E78" s="220"/>
      <c r="F78" s="221"/>
      <c r="G78" s="672">
        <v>10</v>
      </c>
      <c r="H78" s="673"/>
      <c r="I78" s="674"/>
      <c r="J78" s="224"/>
      <c r="K78" s="210"/>
      <c r="L78" s="669" t="s">
        <v>181</v>
      </c>
      <c r="M78" s="670"/>
      <c r="N78" s="670"/>
      <c r="O78" s="670"/>
      <c r="P78" s="670"/>
      <c r="Q78" s="670"/>
      <c r="R78" s="670"/>
      <c r="S78" s="671"/>
    </row>
    <row r="79" spans="1:19" ht="15" customHeight="1" x14ac:dyDescent="0.25">
      <c r="A79" s="212"/>
      <c r="B79" s="219" t="s">
        <v>130</v>
      </c>
      <c r="C79" s="220"/>
      <c r="D79" s="220"/>
      <c r="E79" s="220"/>
      <c r="F79" s="221"/>
      <c r="G79" s="672"/>
      <c r="H79" s="673"/>
      <c r="I79" s="674"/>
      <c r="J79" s="224"/>
      <c r="K79" s="211"/>
      <c r="L79" s="669"/>
      <c r="M79" s="670"/>
      <c r="N79" s="670"/>
      <c r="O79" s="670"/>
      <c r="P79" s="670"/>
      <c r="Q79" s="670"/>
      <c r="R79" s="670"/>
      <c r="S79" s="671"/>
    </row>
    <row r="80" spans="1:19" ht="15" customHeight="1" x14ac:dyDescent="0.25">
      <c r="A80" s="212"/>
      <c r="B80" s="219" t="s">
        <v>131</v>
      </c>
      <c r="C80" s="220"/>
      <c r="D80" s="220"/>
      <c r="E80" s="220"/>
      <c r="F80" s="221"/>
      <c r="G80" s="672">
        <v>4</v>
      </c>
      <c r="H80" s="673"/>
      <c r="I80" s="674"/>
      <c r="J80" s="224"/>
      <c r="K80" s="209" t="s">
        <v>204</v>
      </c>
      <c r="L80" s="196" t="s">
        <v>461</v>
      </c>
      <c r="M80" s="197"/>
      <c r="N80" s="197"/>
      <c r="O80" s="197"/>
      <c r="P80" s="197"/>
      <c r="Q80" s="197"/>
      <c r="R80" s="197"/>
      <c r="S80" s="198"/>
    </row>
    <row r="81" spans="1:19" ht="15" customHeight="1" x14ac:dyDescent="0.25">
      <c r="A81" s="212"/>
      <c r="B81" s="219" t="s">
        <v>133</v>
      </c>
      <c r="C81" s="220"/>
      <c r="D81" s="220"/>
      <c r="E81" s="220"/>
      <c r="F81" s="221"/>
      <c r="G81" s="672">
        <v>2</v>
      </c>
      <c r="H81" s="673"/>
      <c r="I81" s="674"/>
      <c r="J81" s="224"/>
      <c r="K81" s="210"/>
      <c r="L81" s="669" t="s">
        <v>150</v>
      </c>
      <c r="M81" s="670"/>
      <c r="N81" s="670"/>
      <c r="O81" s="670"/>
      <c r="P81" s="670"/>
      <c r="Q81" s="670"/>
      <c r="R81" s="670"/>
      <c r="S81" s="671"/>
    </row>
    <row r="82" spans="1:19" ht="15" customHeight="1" x14ac:dyDescent="0.25">
      <c r="A82" s="212"/>
      <c r="B82" s="219" t="s">
        <v>134</v>
      </c>
      <c r="C82" s="220"/>
      <c r="D82" s="220"/>
      <c r="E82" s="220"/>
      <c r="F82" s="221"/>
      <c r="G82" s="672">
        <v>2</v>
      </c>
      <c r="H82" s="673"/>
      <c r="I82" s="674"/>
      <c r="J82" s="224"/>
      <c r="K82" s="210"/>
      <c r="L82" s="669" t="s">
        <v>160</v>
      </c>
      <c r="M82" s="670"/>
      <c r="N82" s="670"/>
      <c r="O82" s="670"/>
      <c r="P82" s="670"/>
      <c r="Q82" s="670"/>
      <c r="R82" s="670"/>
      <c r="S82" s="671"/>
    </row>
    <row r="83" spans="1:19" ht="15" customHeight="1" x14ac:dyDescent="0.25">
      <c r="A83" s="212"/>
      <c r="B83" s="219" t="s">
        <v>135</v>
      </c>
      <c r="C83" s="220"/>
      <c r="D83" s="220"/>
      <c r="E83" s="220"/>
      <c r="F83" s="221"/>
      <c r="G83" s="672"/>
      <c r="H83" s="673"/>
      <c r="I83" s="674"/>
      <c r="J83" s="224"/>
      <c r="K83" s="210"/>
      <c r="L83" s="669" t="s">
        <v>157</v>
      </c>
      <c r="M83" s="670"/>
      <c r="N83" s="670"/>
      <c r="O83" s="670"/>
      <c r="P83" s="670"/>
      <c r="Q83" s="670"/>
      <c r="R83" s="670"/>
      <c r="S83" s="671"/>
    </row>
    <row r="84" spans="1:19" ht="15" customHeight="1" x14ac:dyDescent="0.25">
      <c r="A84" s="212"/>
      <c r="B84" s="193" t="s">
        <v>136</v>
      </c>
      <c r="C84" s="194"/>
      <c r="D84" s="194"/>
      <c r="E84" s="194"/>
      <c r="F84" s="195"/>
      <c r="G84" s="216">
        <f>E1_ZB!H26</f>
        <v>70</v>
      </c>
      <c r="H84" s="217"/>
      <c r="I84" s="218"/>
      <c r="J84" s="224"/>
      <c r="K84" s="210"/>
      <c r="L84" s="669" t="s">
        <v>154</v>
      </c>
      <c r="M84" s="670"/>
      <c r="N84" s="670"/>
      <c r="O84" s="670"/>
      <c r="P84" s="670"/>
      <c r="Q84" s="670"/>
      <c r="R84" s="670"/>
      <c r="S84" s="671"/>
    </row>
    <row r="85" spans="1:19" ht="15" customHeight="1" x14ac:dyDescent="0.25">
      <c r="A85" s="212"/>
      <c r="B85" s="213" t="s">
        <v>206</v>
      </c>
      <c r="C85" s="214"/>
      <c r="D85" s="214"/>
      <c r="E85" s="214"/>
      <c r="F85" s="215"/>
      <c r="G85" s="203">
        <f>SUM(G84,G71)</f>
        <v>100</v>
      </c>
      <c r="H85" s="204"/>
      <c r="I85" s="205"/>
      <c r="J85" s="245"/>
      <c r="K85" s="211"/>
      <c r="L85" s="669"/>
      <c r="M85" s="670"/>
      <c r="N85" s="670"/>
      <c r="O85" s="670"/>
      <c r="P85" s="670"/>
      <c r="Q85" s="670"/>
      <c r="R85" s="670"/>
      <c r="S85" s="671"/>
    </row>
    <row r="86" spans="1:19" ht="15" customHeight="1" x14ac:dyDescent="0.25">
      <c r="A86" s="206"/>
      <c r="B86" s="207"/>
      <c r="C86" s="207"/>
      <c r="D86" s="207"/>
      <c r="E86" s="207"/>
      <c r="F86" s="207"/>
      <c r="G86" s="207"/>
      <c r="H86" s="207"/>
      <c r="I86" s="207"/>
      <c r="J86" s="207"/>
      <c r="K86" s="207"/>
      <c r="L86" s="207"/>
      <c r="M86" s="207"/>
      <c r="N86" s="207"/>
      <c r="O86" s="207"/>
      <c r="P86" s="207"/>
      <c r="Q86" s="207"/>
      <c r="R86" s="207"/>
      <c r="S86" s="208"/>
    </row>
    <row r="87" spans="1:19" ht="20.100000000000001" customHeight="1" x14ac:dyDescent="0.25">
      <c r="A87" s="242" t="s">
        <v>137</v>
      </c>
      <c r="B87" s="243"/>
      <c r="C87" s="243"/>
      <c r="D87" s="243"/>
      <c r="E87" s="243"/>
      <c r="F87" s="243"/>
      <c r="G87" s="243"/>
      <c r="H87" s="243"/>
      <c r="I87" s="243"/>
      <c r="J87" s="243"/>
      <c r="K87" s="243"/>
      <c r="L87" s="243"/>
      <c r="M87" s="243"/>
      <c r="N87" s="243"/>
      <c r="O87" s="243"/>
      <c r="P87" s="243"/>
      <c r="Q87" s="243"/>
      <c r="R87" s="243"/>
      <c r="S87" s="244"/>
    </row>
    <row r="88" spans="1:19" ht="15" customHeight="1" x14ac:dyDescent="0.25">
      <c r="A88" s="253" t="s">
        <v>201</v>
      </c>
      <c r="B88" s="254" t="s">
        <v>138</v>
      </c>
      <c r="C88" s="255"/>
      <c r="D88" s="255"/>
      <c r="E88" s="256"/>
      <c r="F88" s="254" t="str">
        <f>E1_ZB!E26</f>
        <v>egzamin</v>
      </c>
      <c r="G88" s="255"/>
      <c r="H88" s="255"/>
      <c r="I88" s="256"/>
      <c r="J88" s="257"/>
      <c r="K88" s="261" t="s">
        <v>139</v>
      </c>
      <c r="L88" s="258" t="s">
        <v>140</v>
      </c>
      <c r="M88" s="259"/>
      <c r="N88" s="259"/>
      <c r="O88" s="259"/>
      <c r="P88" s="259"/>
      <c r="Q88" s="259"/>
      <c r="R88" s="259"/>
      <c r="S88" s="260"/>
    </row>
    <row r="89" spans="1:19" ht="15" customHeight="1" x14ac:dyDescent="0.25">
      <c r="A89" s="253"/>
      <c r="B89" s="239" t="s">
        <v>474</v>
      </c>
      <c r="C89" s="240"/>
      <c r="D89" s="240"/>
      <c r="E89" s="241"/>
      <c r="F89" s="239" t="s">
        <v>142</v>
      </c>
      <c r="G89" s="240"/>
      <c r="H89" s="240"/>
      <c r="I89" s="241"/>
      <c r="J89" s="257"/>
      <c r="K89" s="261"/>
      <c r="L89" s="200" t="s">
        <v>292</v>
      </c>
      <c r="M89" s="201"/>
      <c r="N89" s="201"/>
      <c r="O89" s="201"/>
      <c r="P89" s="201"/>
      <c r="Q89" s="201"/>
      <c r="R89" s="201"/>
      <c r="S89" s="202"/>
    </row>
    <row r="90" spans="1:19" ht="15" customHeight="1" x14ac:dyDescent="0.25">
      <c r="A90" s="253"/>
      <c r="B90" s="675" t="s">
        <v>149</v>
      </c>
      <c r="C90" s="676"/>
      <c r="D90" s="676"/>
      <c r="E90" s="677"/>
      <c r="F90" s="678">
        <v>50</v>
      </c>
      <c r="G90" s="679"/>
      <c r="H90" s="679"/>
      <c r="I90" s="680"/>
      <c r="J90" s="257"/>
      <c r="K90" s="261"/>
      <c r="L90" s="200" t="s">
        <v>293</v>
      </c>
      <c r="M90" s="201"/>
      <c r="N90" s="201"/>
      <c r="O90" s="201"/>
      <c r="P90" s="201"/>
      <c r="Q90" s="201"/>
      <c r="R90" s="201"/>
      <c r="S90" s="202"/>
    </row>
    <row r="91" spans="1:19" ht="15" customHeight="1" x14ac:dyDescent="0.25">
      <c r="A91" s="253"/>
      <c r="B91" s="675" t="s">
        <v>165</v>
      </c>
      <c r="C91" s="676"/>
      <c r="D91" s="676"/>
      <c r="E91" s="677"/>
      <c r="F91" s="678">
        <v>30</v>
      </c>
      <c r="G91" s="679"/>
      <c r="H91" s="679"/>
      <c r="I91" s="680"/>
      <c r="J91" s="257"/>
      <c r="K91" s="261"/>
      <c r="L91" s="200" t="s">
        <v>143</v>
      </c>
      <c r="M91" s="201"/>
      <c r="N91" s="201"/>
      <c r="O91" s="201"/>
      <c r="P91" s="201"/>
      <c r="Q91" s="201"/>
      <c r="R91" s="201"/>
      <c r="S91" s="202"/>
    </row>
    <row r="92" spans="1:19" ht="15" customHeight="1" x14ac:dyDescent="0.25">
      <c r="A92" s="253"/>
      <c r="B92" s="675" t="s">
        <v>170</v>
      </c>
      <c r="C92" s="676"/>
      <c r="D92" s="676"/>
      <c r="E92" s="677"/>
      <c r="F92" s="678">
        <v>10</v>
      </c>
      <c r="G92" s="679"/>
      <c r="H92" s="679"/>
      <c r="I92" s="680"/>
      <c r="J92" s="257"/>
      <c r="K92" s="261"/>
      <c r="L92" s="200" t="s">
        <v>294</v>
      </c>
      <c r="M92" s="201"/>
      <c r="N92" s="201"/>
      <c r="O92" s="201"/>
      <c r="P92" s="201"/>
      <c r="Q92" s="201"/>
      <c r="R92" s="201"/>
      <c r="S92" s="202"/>
    </row>
    <row r="93" spans="1:19" ht="15" customHeight="1" x14ac:dyDescent="0.25">
      <c r="A93" s="253"/>
      <c r="B93" s="675" t="s">
        <v>159</v>
      </c>
      <c r="C93" s="676"/>
      <c r="D93" s="676"/>
      <c r="E93" s="677"/>
      <c r="F93" s="678">
        <v>10</v>
      </c>
      <c r="G93" s="679"/>
      <c r="H93" s="679"/>
      <c r="I93" s="680"/>
      <c r="J93" s="257"/>
      <c r="K93" s="261"/>
      <c r="L93" s="200" t="s">
        <v>144</v>
      </c>
      <c r="M93" s="201"/>
      <c r="N93" s="201"/>
      <c r="O93" s="201"/>
      <c r="P93" s="201"/>
      <c r="Q93" s="201"/>
      <c r="R93" s="201"/>
      <c r="S93" s="202"/>
    </row>
    <row r="94" spans="1:19" ht="15" customHeight="1" x14ac:dyDescent="0.25">
      <c r="A94" s="253"/>
      <c r="B94" s="675"/>
      <c r="C94" s="676"/>
      <c r="D94" s="676"/>
      <c r="E94" s="677"/>
      <c r="F94" s="678"/>
      <c r="G94" s="679"/>
      <c r="H94" s="679"/>
      <c r="I94" s="680"/>
      <c r="J94" s="257"/>
      <c r="K94" s="261"/>
      <c r="L94" s="200" t="s">
        <v>889</v>
      </c>
      <c r="M94" s="201"/>
      <c r="N94" s="201"/>
      <c r="O94" s="201"/>
      <c r="P94" s="201"/>
      <c r="Q94" s="201"/>
      <c r="R94" s="201"/>
      <c r="S94" s="202"/>
    </row>
    <row r="95" spans="1:19" ht="15" customHeight="1" x14ac:dyDescent="0.25">
      <c r="A95" s="206"/>
      <c r="B95" s="207"/>
      <c r="C95" s="207"/>
      <c r="D95" s="207"/>
      <c r="E95" s="207"/>
      <c r="F95" s="207"/>
      <c r="G95" s="207"/>
      <c r="H95" s="207"/>
      <c r="I95" s="207"/>
      <c r="J95" s="207"/>
      <c r="K95" s="207"/>
      <c r="L95" s="207"/>
      <c r="M95" s="207"/>
      <c r="N95" s="207"/>
      <c r="O95" s="207"/>
      <c r="P95" s="207"/>
      <c r="Q95" s="207"/>
      <c r="R95" s="207"/>
      <c r="S95" s="208"/>
    </row>
    <row r="96" spans="1:19" ht="20.100000000000001" customHeight="1" x14ac:dyDescent="0.25">
      <c r="A96" s="246" t="s">
        <v>200</v>
      </c>
      <c r="B96" s="247" t="s">
        <v>145</v>
      </c>
      <c r="C96" s="247"/>
      <c r="D96" s="247"/>
      <c r="E96" s="247"/>
      <c r="F96" s="247"/>
      <c r="G96" s="247"/>
      <c r="H96" s="247"/>
      <c r="I96" s="247"/>
      <c r="J96" s="247"/>
      <c r="K96" s="247"/>
      <c r="L96" s="247"/>
      <c r="M96" s="247"/>
      <c r="N96" s="247"/>
      <c r="O96" s="247"/>
      <c r="P96" s="247"/>
      <c r="Q96" s="247"/>
      <c r="R96" s="247"/>
      <c r="S96" s="248"/>
    </row>
    <row r="97" spans="1:19" ht="15" customHeight="1" x14ac:dyDescent="0.25">
      <c r="A97" s="246"/>
      <c r="B97" s="249" t="s">
        <v>462</v>
      </c>
      <c r="C97" s="249"/>
      <c r="D97" s="249"/>
      <c r="E97" s="249"/>
      <c r="F97" s="249"/>
      <c r="G97" s="249"/>
      <c r="H97" s="249"/>
      <c r="I97" s="249"/>
      <c r="J97" s="249"/>
      <c r="K97" s="249"/>
      <c r="L97" s="249"/>
      <c r="M97" s="249"/>
      <c r="N97" s="249"/>
      <c r="O97" s="249"/>
      <c r="P97" s="249"/>
      <c r="Q97" s="249"/>
      <c r="R97" s="249"/>
      <c r="S97" s="250"/>
    </row>
    <row r="98" spans="1:19" ht="146.25" customHeight="1" x14ac:dyDescent="0.25">
      <c r="A98" s="246"/>
      <c r="B98" s="681" t="s">
        <v>480</v>
      </c>
      <c r="C98" s="681"/>
      <c r="D98" s="681"/>
      <c r="E98" s="681"/>
      <c r="F98" s="681"/>
      <c r="G98" s="681"/>
      <c r="H98" s="681"/>
      <c r="I98" s="681"/>
      <c r="J98" s="681"/>
      <c r="K98" s="681"/>
      <c r="L98" s="681"/>
      <c r="M98" s="681"/>
      <c r="N98" s="681"/>
      <c r="O98" s="681"/>
      <c r="P98" s="681"/>
      <c r="Q98" s="681"/>
      <c r="R98" s="681"/>
      <c r="S98" s="682"/>
    </row>
    <row r="99" spans="1:19" ht="15" customHeight="1" x14ac:dyDescent="0.25">
      <c r="A99" s="246"/>
      <c r="B99" s="251" t="s">
        <v>147</v>
      </c>
      <c r="C99" s="251"/>
      <c r="D99" s="251"/>
      <c r="E99" s="251"/>
      <c r="F99" s="251"/>
      <c r="G99" s="251"/>
      <c r="H99" s="251"/>
      <c r="I99" s="251"/>
      <c r="J99" s="251"/>
      <c r="K99" s="251"/>
      <c r="L99" s="251"/>
      <c r="M99" s="251"/>
      <c r="N99" s="251"/>
      <c r="O99" s="251"/>
      <c r="P99" s="251"/>
      <c r="Q99" s="251"/>
      <c r="R99" s="251"/>
      <c r="S99" s="252"/>
    </row>
    <row r="100" spans="1:19" ht="77.099999999999994" customHeight="1" x14ac:dyDescent="0.25">
      <c r="A100" s="246"/>
      <c r="B100" s="681" t="s">
        <v>856</v>
      </c>
      <c r="C100" s="681"/>
      <c r="D100" s="681"/>
      <c r="E100" s="681"/>
      <c r="F100" s="681"/>
      <c r="G100" s="681"/>
      <c r="H100" s="681"/>
      <c r="I100" s="681"/>
      <c r="J100" s="681"/>
      <c r="K100" s="681"/>
      <c r="L100" s="681"/>
      <c r="M100" s="681"/>
      <c r="N100" s="681"/>
      <c r="O100" s="681"/>
      <c r="P100" s="681"/>
      <c r="Q100" s="681"/>
      <c r="R100" s="681"/>
      <c r="S100" s="682"/>
    </row>
    <row r="101" spans="1:19" ht="15" customHeight="1" x14ac:dyDescent="0.25">
      <c r="A101" s="246"/>
      <c r="B101" s="251" t="s">
        <v>148</v>
      </c>
      <c r="C101" s="251"/>
      <c r="D101" s="251"/>
      <c r="E101" s="251"/>
      <c r="F101" s="251"/>
      <c r="G101" s="251"/>
      <c r="H101" s="251"/>
      <c r="I101" s="251"/>
      <c r="J101" s="251"/>
      <c r="K101" s="251"/>
      <c r="L101" s="251"/>
      <c r="M101" s="251"/>
      <c r="N101" s="251"/>
      <c r="O101" s="251"/>
      <c r="P101" s="251"/>
      <c r="Q101" s="251"/>
      <c r="R101" s="251"/>
      <c r="S101" s="252"/>
    </row>
    <row r="102" spans="1:19" ht="63" customHeight="1" x14ac:dyDescent="0.25">
      <c r="A102" s="246"/>
      <c r="B102" s="681" t="s">
        <v>445</v>
      </c>
      <c r="C102" s="681"/>
      <c r="D102" s="681"/>
      <c r="E102" s="681"/>
      <c r="F102" s="681"/>
      <c r="G102" s="681"/>
      <c r="H102" s="681"/>
      <c r="I102" s="681"/>
      <c r="J102" s="681"/>
      <c r="K102" s="681"/>
      <c r="L102" s="681"/>
      <c r="M102" s="681"/>
      <c r="N102" s="681"/>
      <c r="O102" s="681"/>
      <c r="P102" s="681"/>
      <c r="Q102" s="681"/>
      <c r="R102" s="681"/>
      <c r="S102" s="68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fg6AVKwvPjU0iJafoW+4bSkPNt850/9m1cj4oa8I2iP8IELutZhZsMMPET5bGn1/rBZ8DxFasOCg7Clkt45Xzw==" saltValue="CQPjYRaANbesRo/BP+m+fQ==" spinCount="100000" sheet="1" objects="1" scenarios="1"/>
  <mergeCells count="5">
    <mergeCell ref="B7:C7"/>
    <mergeCell ref="A11:A13"/>
    <mergeCell ref="B11:M12"/>
    <mergeCell ref="N11:S12"/>
    <mergeCell ref="B13:M13"/>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C16" r:id="rId1" xr:uid="{22D8C3AF-9E19-488C-B69D-01D10FA2D800}"/>
    <hyperlink ref="C25" r:id="rId2" xr:uid="{207F4D0D-FF56-4F4E-B04A-62AB89E09762}"/>
    <hyperlink ref="C30" r:id="rId3" xr:uid="{77403630-9525-4103-8362-6DE294F46B2D}"/>
    <hyperlink ref="C34" r:id="rId4" xr:uid="{8708609C-094E-42A3-8560-9258F2184BB1}"/>
    <hyperlink ref="C38" r:id="rId5" xr:uid="{EE88E350-DC92-48D5-AA5D-EF2EFDCC0131}"/>
    <hyperlink ref="C42" r:id="rId6" xr:uid="{BFD02E41-546E-43FF-AF68-2CEAA77EA676}"/>
    <hyperlink ref="C46" r:id="rId7" xr:uid="{56D3BF4B-E536-4547-8C3D-7F809446BC56}"/>
    <hyperlink ref="C55" r:id="rId8" xr:uid="{07C5BD86-E68F-4F75-AF34-03C287DCCB72}"/>
    <hyperlink ref="C63" r:id="rId9" xr:uid="{B487A6BD-DEF5-4A2C-99B1-93349A4F3259}"/>
    <hyperlink ref="C66" r:id="rId10" xr:uid="{4494D5B7-FDC5-4DC2-8EC1-C8F6E4998619}"/>
    <hyperlink ref="C51" r:id="rId11" xr:uid="{B23F56E4-3BFB-444D-915C-4538078350B8}"/>
    <hyperlink ref="C59" r:id="rId12" xr:uid="{BD57443D-62A4-4263-A85F-F07EAB706D2E}"/>
    <hyperlink ref="C68" r:id="rId13" xr:uid="{08A11BC9-1024-4458-84CA-B4BCFEF7A6BE}"/>
    <hyperlink ref="C75" r:id="rId14" xr:uid="{B1F6B577-A5BB-4ED9-972D-01EE6963F1A3}"/>
    <hyperlink ref="O13" r:id="rId15" xr:uid="{4425CC5B-AEBF-4B01-96FB-0843613F8E40}"/>
  </hyperlinks>
  <printOptions horizontalCentered="1"/>
  <pageMargins left="0.31496062992125984" right="0.31496062992125984" top="0.55118110236220474" bottom="0.15748031496062992" header="0.31496062992125984" footer="0.31496062992125984"/>
  <pageSetup paperSize="9" scale="45" orientation="portrait" r:id="rId16"/>
  <headerFooter>
    <oddHeader>&amp;C&amp;"Century Gothic,Pogrubiony"&amp;12&amp;K05-047KARTA KURSU&amp;R&amp;G</oddHeader>
  </headerFooter>
  <rowBreaks count="1" manualBreakCount="1">
    <brk id="68" max="16383" man="1"/>
  </rowBreaks>
  <drawing r:id="rId17"/>
  <legacyDrawingHF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E1_ZB!B25</f>
        <v>Moduł E1/3</v>
      </c>
      <c r="B3" s="427"/>
      <c r="C3" s="427"/>
      <c r="D3" s="431" t="str">
        <f>E1_ZB!C25</f>
        <v>Organizacja i zarządzanie</v>
      </c>
      <c r="E3" s="432"/>
      <c r="F3" s="432"/>
      <c r="G3" s="432"/>
      <c r="H3" s="432"/>
      <c r="I3" s="433"/>
      <c r="J3" s="3"/>
      <c r="K3" s="3"/>
      <c r="L3" s="4"/>
      <c r="M3" s="4"/>
      <c r="N3" s="4"/>
      <c r="O3" s="4"/>
      <c r="P3" s="4"/>
      <c r="Q3" s="4"/>
      <c r="R3" s="4"/>
    </row>
    <row r="4" spans="1:19" ht="18.75" thickBot="1" x14ac:dyDescent="0.3">
      <c r="A4" s="382" t="s">
        <v>110</v>
      </c>
      <c r="B4" s="382"/>
      <c r="C4" s="382"/>
      <c r="D4" s="428" t="str">
        <f>E1_ZB!B27</f>
        <v>Kurs 3.2.</v>
      </c>
      <c r="E4" s="429"/>
      <c r="F4" s="429"/>
      <c r="G4" s="429"/>
      <c r="H4" s="429"/>
      <c r="I4" s="430"/>
      <c r="J4" s="3"/>
      <c r="K4" s="3"/>
      <c r="L4" s="4"/>
      <c r="M4" s="4"/>
      <c r="N4" s="4"/>
      <c r="O4" s="4"/>
      <c r="P4" s="4"/>
      <c r="Q4" s="4"/>
      <c r="R4" s="4"/>
    </row>
    <row r="5" spans="1:19" ht="23.25" thickBot="1" x14ac:dyDescent="0.3">
      <c r="A5" s="383" t="s">
        <v>111</v>
      </c>
      <c r="B5" s="383"/>
      <c r="C5" s="383"/>
      <c r="D5" s="384" t="str">
        <f>E1_ZB!C27</f>
        <v>Zarządzanie zasobami ludzkimi</v>
      </c>
      <c r="E5" s="384"/>
      <c r="F5" s="384"/>
      <c r="G5" s="384"/>
      <c r="H5" s="384"/>
      <c r="I5" s="384"/>
      <c r="J5" s="384"/>
      <c r="K5" s="384"/>
      <c r="L5" s="385" t="s">
        <v>94</v>
      </c>
      <c r="M5" s="385"/>
      <c r="N5" s="44">
        <f>E1_ZB!D27</f>
        <v>3</v>
      </c>
      <c r="O5" s="385" t="s">
        <v>95</v>
      </c>
      <c r="P5" s="385"/>
      <c r="Q5" s="487" t="str">
        <f>E1_ZB!F25</f>
        <v>dr R. Nowak-Lewandowska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(3)'!G6</f>
        <v>I</v>
      </c>
      <c r="H7" s="264" t="s">
        <v>99</v>
      </c>
      <c r="I7" s="40">
        <f>'M (3)'!I6</f>
        <v>1</v>
      </c>
      <c r="J7" s="321" t="s">
        <v>384</v>
      </c>
      <c r="K7" s="322"/>
      <c r="L7" s="556" t="s">
        <v>100</v>
      </c>
      <c r="M7" s="557"/>
      <c r="N7" s="7" t="s">
        <v>101</v>
      </c>
      <c r="O7" s="487" t="s">
        <v>102</v>
      </c>
      <c r="P7" s="487"/>
      <c r="Q7" s="393" t="s">
        <v>103</v>
      </c>
      <c r="R7" s="393"/>
      <c r="S7" s="45">
        <f>E1_ZB!G27</f>
        <v>24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787</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303</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t="s">
        <v>305</v>
      </c>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597</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299</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303</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t="s">
        <v>305</v>
      </c>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598</v>
      </c>
      <c r="C24" s="594"/>
      <c r="D24" s="594"/>
      <c r="E24" s="594"/>
      <c r="F24" s="594"/>
      <c r="G24" s="594"/>
      <c r="H24" s="594"/>
      <c r="I24" s="594"/>
      <c r="J24" s="594"/>
      <c r="K24" s="594"/>
      <c r="L24" s="594"/>
      <c r="M24" s="595"/>
      <c r="N24" s="596" t="s">
        <v>295</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297</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t="s">
        <v>303</v>
      </c>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t="s">
        <v>305</v>
      </c>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788</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312</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315</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320</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789</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312</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313</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318</v>
      </c>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599</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312</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317</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t="s">
        <v>318</v>
      </c>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790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791</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325</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326</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792</v>
      </c>
      <c r="C64" s="594"/>
      <c r="D64" s="594"/>
      <c r="E64" s="594"/>
      <c r="F64" s="594"/>
      <c r="G64" s="594"/>
      <c r="H64" s="594"/>
      <c r="I64" s="594"/>
      <c r="J64" s="594"/>
      <c r="K64" s="594"/>
      <c r="L64" s="594"/>
      <c r="M64" s="595"/>
      <c r="N64" s="596" t="s">
        <v>326</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330</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E1_ZB!G27</f>
        <v>24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24</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10</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6</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161</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t="s">
        <v>178</v>
      </c>
      <c r="M77" s="606"/>
      <c r="N77" s="606"/>
      <c r="O77" s="606"/>
      <c r="P77" s="606"/>
      <c r="Q77" s="606"/>
      <c r="R77" s="606"/>
      <c r="S77" s="607"/>
    </row>
    <row r="78" spans="1:19" ht="15" customHeight="1" x14ac:dyDescent="0.25">
      <c r="A78" s="388"/>
      <c r="B78" s="423" t="s">
        <v>129</v>
      </c>
      <c r="C78" s="424"/>
      <c r="D78" s="424"/>
      <c r="E78" s="424"/>
      <c r="F78" s="425"/>
      <c r="G78" s="608">
        <v>4</v>
      </c>
      <c r="H78" s="609"/>
      <c r="I78" s="610"/>
      <c r="J78" s="421"/>
      <c r="K78" s="445"/>
      <c r="L78" s="605" t="s">
        <v>181</v>
      </c>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174</v>
      </c>
      <c r="M83" s="606"/>
      <c r="N83" s="606"/>
      <c r="O83" s="606"/>
      <c r="P83" s="606"/>
      <c r="Q83" s="606"/>
      <c r="R83" s="606"/>
      <c r="S83" s="607"/>
    </row>
    <row r="84" spans="1:19" ht="15" customHeight="1" x14ac:dyDescent="0.25">
      <c r="A84" s="388"/>
      <c r="B84" s="456" t="s">
        <v>136</v>
      </c>
      <c r="C84" s="457"/>
      <c r="D84" s="457"/>
      <c r="E84" s="457"/>
      <c r="F84" s="458"/>
      <c r="G84" s="453">
        <f>E1_ZB!H27</f>
        <v>51</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E1_ZB!E27</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152</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40</v>
      </c>
      <c r="G91" s="615"/>
      <c r="H91" s="615"/>
      <c r="I91" s="616"/>
      <c r="J91" s="398"/>
      <c r="K91" s="411"/>
      <c r="L91" s="402" t="s">
        <v>143</v>
      </c>
      <c r="M91" s="403"/>
      <c r="N91" s="403"/>
      <c r="O91" s="403"/>
      <c r="P91" s="403"/>
      <c r="Q91" s="403"/>
      <c r="R91" s="403"/>
      <c r="S91" s="404"/>
    </row>
    <row r="92" spans="1:19" ht="15" customHeight="1" x14ac:dyDescent="0.25">
      <c r="A92" s="394"/>
      <c r="B92" s="611" t="s">
        <v>170</v>
      </c>
      <c r="C92" s="612"/>
      <c r="D92" s="612"/>
      <c r="E92" s="613"/>
      <c r="F92" s="614">
        <v>10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4.5" customHeight="1" x14ac:dyDescent="0.25">
      <c r="A98" s="426"/>
      <c r="B98" s="617" t="s">
        <v>410</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82.5" customHeight="1" x14ac:dyDescent="0.25">
      <c r="A100" s="426"/>
      <c r="B100" s="617" t="s">
        <v>421</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5.25" customHeight="1" x14ac:dyDescent="0.25">
      <c r="A102" s="426"/>
      <c r="B102" s="617" t="s">
        <v>422</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9re3p2qj6EaOCPeAHH7nzZw512G43L+aIq9HLRYgKRs/ff+B9R54DyqSfnI2lGquiDffXvS58wubjoJ7jHGWCA==" saltValue="oBXsbqUDapLKYsr55vwr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ADD30D88-29BA-4483-8DF8-2D02CDEDBF0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E1_ZB!B25</f>
        <v>Moduł E1/3</v>
      </c>
      <c r="B3" s="427"/>
      <c r="C3" s="427"/>
      <c r="D3" s="431" t="str">
        <f>E1_ZB!C25</f>
        <v>Organizacja i zarządzanie</v>
      </c>
      <c r="E3" s="432"/>
      <c r="F3" s="432"/>
      <c r="G3" s="432"/>
      <c r="H3" s="432"/>
      <c r="I3" s="433"/>
      <c r="J3" s="3"/>
      <c r="K3" s="3"/>
      <c r="L3" s="4"/>
      <c r="M3" s="4"/>
      <c r="N3" s="4"/>
      <c r="O3" s="4"/>
      <c r="P3" s="4"/>
      <c r="Q3" s="4"/>
      <c r="R3" s="4"/>
    </row>
    <row r="4" spans="1:19" ht="18.75" thickBot="1" x14ac:dyDescent="0.3">
      <c r="A4" s="382" t="s">
        <v>110</v>
      </c>
      <c r="B4" s="382"/>
      <c r="C4" s="382"/>
      <c r="D4" s="428" t="str">
        <f>E1_ZB!B28</f>
        <v>Kurs 3.3.</v>
      </c>
      <c r="E4" s="429"/>
      <c r="F4" s="429"/>
      <c r="G4" s="429"/>
      <c r="H4" s="429"/>
      <c r="I4" s="430"/>
      <c r="J4" s="3"/>
      <c r="K4" s="3"/>
      <c r="L4" s="4"/>
      <c r="M4" s="4"/>
      <c r="N4" s="4"/>
      <c r="O4" s="4"/>
      <c r="P4" s="4"/>
      <c r="Q4" s="4"/>
      <c r="R4" s="4"/>
    </row>
    <row r="5" spans="1:19" ht="23.25" thickBot="1" x14ac:dyDescent="0.3">
      <c r="A5" s="383" t="s">
        <v>111</v>
      </c>
      <c r="B5" s="383"/>
      <c r="C5" s="383"/>
      <c r="D5" s="384" t="str">
        <f>E1_ZB!C28</f>
        <v>Zarządzanie procesowe i logistyka w organizacji</v>
      </c>
      <c r="E5" s="384"/>
      <c r="F5" s="384"/>
      <c r="G5" s="384"/>
      <c r="H5" s="384"/>
      <c r="I5" s="384"/>
      <c r="J5" s="384"/>
      <c r="K5" s="384"/>
      <c r="L5" s="385" t="s">
        <v>94</v>
      </c>
      <c r="M5" s="385"/>
      <c r="N5" s="44">
        <f>E1_ZB!D28</f>
        <v>3</v>
      </c>
      <c r="O5" s="385" t="s">
        <v>95</v>
      </c>
      <c r="P5" s="385"/>
      <c r="Q5" s="487" t="str">
        <f>E1_ZB!F25</f>
        <v>dr R. Nowak-Lewandowska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(3)'!G6</f>
        <v>I</v>
      </c>
      <c r="H7" s="264" t="s">
        <v>99</v>
      </c>
      <c r="I7" s="40">
        <f>'M (3)'!I6</f>
        <v>1</v>
      </c>
      <c r="J7" s="321" t="s">
        <v>384</v>
      </c>
      <c r="K7" s="322"/>
      <c r="L7" s="556" t="s">
        <v>100</v>
      </c>
      <c r="M7" s="557"/>
      <c r="N7" s="7" t="s">
        <v>101</v>
      </c>
      <c r="O7" s="487" t="s">
        <v>102</v>
      </c>
      <c r="P7" s="487"/>
      <c r="Q7" s="393" t="s">
        <v>103</v>
      </c>
      <c r="R7" s="393"/>
      <c r="S7" s="45">
        <f>E1_ZB!G28</f>
        <v>20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793</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295</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600</v>
      </c>
      <c r="C19" s="594"/>
      <c r="D19" s="594"/>
      <c r="E19" s="594"/>
      <c r="F19" s="594"/>
      <c r="G19" s="594"/>
      <c r="H19" s="594"/>
      <c r="I19" s="594"/>
      <c r="J19" s="594"/>
      <c r="K19" s="594"/>
      <c r="L19" s="594"/>
      <c r="M19" s="595"/>
      <c r="N19" s="596" t="s">
        <v>297</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794</v>
      </c>
      <c r="C24" s="594"/>
      <c r="D24" s="594"/>
      <c r="E24" s="594"/>
      <c r="F24" s="594"/>
      <c r="G24" s="594"/>
      <c r="H24" s="594"/>
      <c r="I24" s="594"/>
      <c r="J24" s="594"/>
      <c r="K24" s="594"/>
      <c r="L24" s="594"/>
      <c r="M24" s="595"/>
      <c r="N24" s="596" t="s">
        <v>297</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296</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795</v>
      </c>
      <c r="C29" s="594"/>
      <c r="D29" s="594"/>
      <c r="E29" s="594"/>
      <c r="F29" s="594"/>
      <c r="G29" s="594"/>
      <c r="H29" s="594"/>
      <c r="I29" s="594"/>
      <c r="J29" s="594"/>
      <c r="K29" s="594"/>
      <c r="L29" s="594"/>
      <c r="M29" s="595"/>
      <c r="N29" s="596" t="s">
        <v>298</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796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320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797</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798</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799</v>
      </c>
      <c r="C59" s="594"/>
      <c r="D59" s="594"/>
      <c r="E59" s="594"/>
      <c r="F59" s="594"/>
      <c r="G59" s="594"/>
      <c r="H59" s="594"/>
      <c r="I59" s="594"/>
      <c r="J59" s="594"/>
      <c r="K59" s="594"/>
      <c r="L59" s="594"/>
      <c r="M59" s="595"/>
      <c r="N59" s="596" t="s">
        <v>329</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325</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800</v>
      </c>
      <c r="C64" s="594"/>
      <c r="D64" s="594"/>
      <c r="E64" s="594"/>
      <c r="F64" s="594"/>
      <c r="G64" s="594"/>
      <c r="H64" s="594"/>
      <c r="I64" s="594"/>
      <c r="J64" s="594"/>
      <c r="K64" s="594"/>
      <c r="L64" s="594"/>
      <c r="M64" s="595"/>
      <c r="N64" s="596" t="s">
        <v>329</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331</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E1_ZB!G28</f>
        <v>20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20</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155</v>
      </c>
      <c r="M73" s="606"/>
      <c r="N73" s="606"/>
      <c r="O73" s="606"/>
      <c r="P73" s="606"/>
      <c r="Q73" s="606"/>
      <c r="R73" s="606"/>
      <c r="S73" s="607"/>
    </row>
    <row r="74" spans="1:19" ht="15" customHeight="1" x14ac:dyDescent="0.25">
      <c r="A74" s="388"/>
      <c r="B74" s="423" t="s">
        <v>125</v>
      </c>
      <c r="C74" s="424"/>
      <c r="D74" s="424"/>
      <c r="E74" s="424"/>
      <c r="F74" s="425"/>
      <c r="G74" s="608">
        <v>12</v>
      </c>
      <c r="H74" s="609"/>
      <c r="I74" s="610"/>
      <c r="J74" s="421"/>
      <c r="K74" s="445"/>
      <c r="L74" s="605" t="s">
        <v>161</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E1_ZB!H28</f>
        <v>55</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E1_ZB!E28</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60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20</v>
      </c>
      <c r="G91" s="615"/>
      <c r="H91" s="615"/>
      <c r="I91" s="616"/>
      <c r="J91" s="398"/>
      <c r="K91" s="411"/>
      <c r="L91" s="402" t="s">
        <v>143</v>
      </c>
      <c r="M91" s="403"/>
      <c r="N91" s="403"/>
      <c r="O91" s="403"/>
      <c r="P91" s="403"/>
      <c r="Q91" s="403"/>
      <c r="R91" s="403"/>
      <c r="S91" s="404"/>
    </row>
    <row r="92" spans="1:19" ht="15" customHeight="1" x14ac:dyDescent="0.25">
      <c r="A92" s="394"/>
      <c r="B92" s="611" t="s">
        <v>152</v>
      </c>
      <c r="C92" s="612"/>
      <c r="D92" s="612"/>
      <c r="E92" s="613"/>
      <c r="F92" s="614">
        <v>20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77" customHeight="1" x14ac:dyDescent="0.25">
      <c r="A98" s="426"/>
      <c r="B98" s="617" t="s">
        <v>446</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483</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6.5" customHeight="1" x14ac:dyDescent="0.25">
      <c r="A102" s="426"/>
      <c r="B102" s="617" t="s">
        <v>484</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tYkI0ZZjdhcv1NDhHbzQuYbcq0f4QSUzVzhVk/aLnuxPKEzQ+cfdLD5xHbvg38HnWFwbCWUjRZf0KuiTShClpA==" saltValue="K6eAoqkheiC3yiUxd+J8R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B30B9602-AF63-44C0-BAE9-CAA4CC33AD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E1_ZB!B25</f>
        <v>Moduł E1/3</v>
      </c>
      <c r="B3" s="427"/>
      <c r="C3" s="427"/>
      <c r="D3" s="431" t="str">
        <f>E1_ZB!C25</f>
        <v>Organizacja i zarządzanie</v>
      </c>
      <c r="E3" s="432"/>
      <c r="F3" s="432"/>
      <c r="G3" s="432"/>
      <c r="H3" s="432"/>
      <c r="I3" s="433"/>
      <c r="J3" s="3"/>
      <c r="K3" s="3"/>
      <c r="L3" s="4"/>
      <c r="M3" s="4"/>
      <c r="N3" s="4"/>
      <c r="O3" s="4"/>
      <c r="P3" s="4"/>
      <c r="Q3" s="4"/>
      <c r="R3" s="4"/>
    </row>
    <row r="4" spans="1:19" ht="18.75" thickBot="1" x14ac:dyDescent="0.3">
      <c r="A4" s="382" t="s">
        <v>110</v>
      </c>
      <c r="B4" s="382"/>
      <c r="C4" s="382"/>
      <c r="D4" s="428" t="str">
        <f>E1_ZB!B29</f>
        <v>Kurs 3.4.</v>
      </c>
      <c r="E4" s="429"/>
      <c r="F4" s="429"/>
      <c r="G4" s="429"/>
      <c r="H4" s="429"/>
      <c r="I4" s="430"/>
      <c r="J4" s="3"/>
      <c r="K4" s="3"/>
      <c r="L4" s="4"/>
      <c r="M4" s="4"/>
      <c r="N4" s="4"/>
      <c r="O4" s="4"/>
      <c r="P4" s="4"/>
      <c r="Q4" s="4"/>
      <c r="R4" s="4"/>
    </row>
    <row r="5" spans="1:19" ht="23.25" thickBot="1" x14ac:dyDescent="0.3">
      <c r="A5" s="383" t="s">
        <v>111</v>
      </c>
      <c r="B5" s="383"/>
      <c r="C5" s="383"/>
      <c r="D5" s="384" t="str">
        <f>E1_ZB!C29</f>
        <v>Zarządzanie jakością</v>
      </c>
      <c r="E5" s="384"/>
      <c r="F5" s="384"/>
      <c r="G5" s="384"/>
      <c r="H5" s="384"/>
      <c r="I5" s="384"/>
      <c r="J5" s="384"/>
      <c r="K5" s="384"/>
      <c r="L5" s="385" t="s">
        <v>94</v>
      </c>
      <c r="M5" s="385"/>
      <c r="N5" s="44">
        <f>E1_ZB!D29</f>
        <v>2</v>
      </c>
      <c r="O5" s="385" t="s">
        <v>95</v>
      </c>
      <c r="P5" s="385"/>
      <c r="Q5" s="487" t="str">
        <f>E1_ZB!F25</f>
        <v>dr R. Nowak-Lewandowska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(3)'!G6</f>
        <v>I</v>
      </c>
      <c r="H7" s="264" t="s">
        <v>99</v>
      </c>
      <c r="I7" s="40">
        <f>'M (3)'!I6</f>
        <v>1</v>
      </c>
      <c r="J7" s="321" t="s">
        <v>384</v>
      </c>
      <c r="K7" s="322"/>
      <c r="L7" s="556" t="s">
        <v>100</v>
      </c>
      <c r="M7" s="557"/>
      <c r="N7" s="7" t="s">
        <v>101</v>
      </c>
      <c r="O7" s="487" t="s">
        <v>102</v>
      </c>
      <c r="P7" s="487"/>
      <c r="Q7" s="393" t="s">
        <v>103</v>
      </c>
      <c r="R7" s="393"/>
      <c r="S7" s="45">
        <f>E1_ZB!G29</f>
        <v>14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601</v>
      </c>
      <c r="C14" s="576"/>
      <c r="D14" s="576"/>
      <c r="E14" s="576"/>
      <c r="F14" s="576"/>
      <c r="G14" s="576"/>
      <c r="H14" s="576"/>
      <c r="I14" s="576"/>
      <c r="J14" s="576"/>
      <c r="K14" s="576"/>
      <c r="L14" s="576"/>
      <c r="M14" s="577"/>
      <c r="N14" s="578" t="s">
        <v>297</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602</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603</v>
      </c>
      <c r="C24" s="594"/>
      <c r="D24" s="594"/>
      <c r="E24" s="594"/>
      <c r="F24" s="594"/>
      <c r="G24" s="594"/>
      <c r="H24" s="594"/>
      <c r="I24" s="594"/>
      <c r="J24" s="594"/>
      <c r="K24" s="594"/>
      <c r="L24" s="594"/>
      <c r="M24" s="595"/>
      <c r="N24" s="596" t="s">
        <v>296</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801</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802</v>
      </c>
      <c r="C39" s="594"/>
      <c r="D39" s="594"/>
      <c r="E39" s="594"/>
      <c r="F39" s="594"/>
      <c r="G39" s="594"/>
      <c r="H39" s="594"/>
      <c r="I39" s="594"/>
      <c r="J39" s="594"/>
      <c r="K39" s="594"/>
      <c r="L39" s="594"/>
      <c r="M39" s="595"/>
      <c r="N39" s="596" t="s">
        <v>312</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803</v>
      </c>
      <c r="C44" s="594"/>
      <c r="D44" s="594"/>
      <c r="E44" s="594"/>
      <c r="F44" s="594"/>
      <c r="G44" s="594"/>
      <c r="H44" s="594"/>
      <c r="I44" s="594"/>
      <c r="J44" s="594"/>
      <c r="K44" s="594"/>
      <c r="L44" s="594"/>
      <c r="M44" s="595"/>
      <c r="N44" s="596" t="s">
        <v>315</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804</v>
      </c>
      <c r="C49" s="594"/>
      <c r="D49" s="594"/>
      <c r="E49" s="594"/>
      <c r="F49" s="594"/>
      <c r="G49" s="594"/>
      <c r="H49" s="594"/>
      <c r="I49" s="594"/>
      <c r="J49" s="594"/>
      <c r="K49" s="594"/>
      <c r="L49" s="594"/>
      <c r="M49" s="595"/>
      <c r="N49" s="596" t="s">
        <v>315</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805</v>
      </c>
      <c r="C54" s="582"/>
      <c r="D54" s="582"/>
      <c r="E54" s="582"/>
      <c r="F54" s="582"/>
      <c r="G54" s="582"/>
      <c r="H54" s="582"/>
      <c r="I54" s="582"/>
      <c r="J54" s="582"/>
      <c r="K54" s="582"/>
      <c r="L54" s="582"/>
      <c r="M54" s="583"/>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806</v>
      </c>
      <c r="C59" s="594"/>
      <c r="D59" s="594"/>
      <c r="E59" s="594"/>
      <c r="F59" s="594"/>
      <c r="G59" s="594"/>
      <c r="H59" s="594"/>
      <c r="I59" s="594"/>
      <c r="J59" s="594"/>
      <c r="K59" s="594"/>
      <c r="L59" s="594"/>
      <c r="M59" s="595"/>
      <c r="N59" s="596" t="s">
        <v>324</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807</v>
      </c>
      <c r="C64" s="594"/>
      <c r="D64" s="594"/>
      <c r="E64" s="594"/>
      <c r="F64" s="594"/>
      <c r="G64" s="594"/>
      <c r="H64" s="594"/>
      <c r="I64" s="594"/>
      <c r="J64" s="594"/>
      <c r="K64" s="594"/>
      <c r="L64" s="594"/>
      <c r="M64" s="595"/>
      <c r="N64" s="596" t="s">
        <v>325</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E1_ZB!G29</f>
        <v>14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14</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155</v>
      </c>
      <c r="M73" s="606"/>
      <c r="N73" s="606"/>
      <c r="O73" s="606"/>
      <c r="P73" s="606"/>
      <c r="Q73" s="606"/>
      <c r="R73" s="606"/>
      <c r="S73" s="607"/>
    </row>
    <row r="74" spans="1:19" ht="15" customHeight="1" x14ac:dyDescent="0.25">
      <c r="A74" s="388"/>
      <c r="B74" s="423" t="s">
        <v>125</v>
      </c>
      <c r="C74" s="424"/>
      <c r="D74" s="424"/>
      <c r="E74" s="424"/>
      <c r="F74" s="425"/>
      <c r="G74" s="608">
        <v>12</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345</v>
      </c>
      <c r="M83" s="606"/>
      <c r="N83" s="606"/>
      <c r="O83" s="606"/>
      <c r="P83" s="606"/>
      <c r="Q83" s="606"/>
      <c r="R83" s="606"/>
      <c r="S83" s="607"/>
    </row>
    <row r="84" spans="1:19" ht="15" customHeight="1" x14ac:dyDescent="0.25">
      <c r="A84" s="388"/>
      <c r="B84" s="456" t="s">
        <v>136</v>
      </c>
      <c r="C84" s="457"/>
      <c r="D84" s="457"/>
      <c r="E84" s="457"/>
      <c r="F84" s="458"/>
      <c r="G84" s="453">
        <f>E1_ZB!H29</f>
        <v>36</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E1_ZB!E29</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152</v>
      </c>
      <c r="C90" s="612"/>
      <c r="D90" s="612"/>
      <c r="E90" s="613"/>
      <c r="F90" s="614">
        <v>60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30</v>
      </c>
      <c r="G91" s="615"/>
      <c r="H91" s="615"/>
      <c r="I91" s="616"/>
      <c r="J91" s="398"/>
      <c r="K91" s="411"/>
      <c r="L91" s="402" t="s">
        <v>143</v>
      </c>
      <c r="M91" s="403"/>
      <c r="N91" s="403"/>
      <c r="O91" s="403"/>
      <c r="P91" s="403"/>
      <c r="Q91" s="403"/>
      <c r="R91" s="403"/>
      <c r="S91" s="404"/>
    </row>
    <row r="92" spans="1:19" ht="15" customHeight="1" x14ac:dyDescent="0.25">
      <c r="A92" s="394"/>
      <c r="B92" s="611" t="s">
        <v>170</v>
      </c>
      <c r="C92" s="612"/>
      <c r="D92" s="612"/>
      <c r="E92" s="613"/>
      <c r="F92" s="614">
        <v>10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07" customHeight="1" x14ac:dyDescent="0.25">
      <c r="A98" s="426"/>
      <c r="B98" s="617" t="s">
        <v>423</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81" customHeight="1" x14ac:dyDescent="0.25">
      <c r="A100" s="426"/>
      <c r="B100" s="617" t="s">
        <v>485</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9.75" customHeight="1" x14ac:dyDescent="0.25">
      <c r="A102" s="426"/>
      <c r="B102" s="617" t="s">
        <v>486</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7zxqaCt1FA9Il4LbPslC4visZqVfB/hphyNdXeotS/XuP6zv0rRancDivpCsWPZ4R2VXg7GiEyA7qttoWqaPsA==" saltValue="teBL4r0NDy7/C7sBu9P3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B77987E0-104F-4D81-947A-0580F8A01B1C}"/>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E1_ZB!B30</f>
        <v>Moduł E1/4</v>
      </c>
      <c r="D3" s="311"/>
      <c r="E3" s="311"/>
      <c r="F3" s="312"/>
      <c r="G3" s="3"/>
      <c r="H3" s="3"/>
      <c r="I3" s="3"/>
      <c r="J3" s="3"/>
      <c r="K3" s="3"/>
      <c r="L3" s="4"/>
      <c r="M3" s="4"/>
      <c r="N3" s="4"/>
      <c r="O3" s="4"/>
      <c r="P3" s="4"/>
      <c r="Q3" s="4"/>
    </row>
    <row r="4" spans="1:19" s="543" customFormat="1" ht="39.75" customHeight="1" thickBot="1" x14ac:dyDescent="0.3">
      <c r="A4" s="309" t="s">
        <v>93</v>
      </c>
      <c r="B4" s="309"/>
      <c r="C4" s="299" t="str">
        <f>E1_ZB!C30</f>
        <v>Metody ilościowe w biznesie</v>
      </c>
      <c r="D4" s="300"/>
      <c r="E4" s="300"/>
      <c r="F4" s="300"/>
      <c r="G4" s="300"/>
      <c r="H4" s="300"/>
      <c r="I4" s="300"/>
      <c r="J4" s="300"/>
      <c r="K4" s="307" t="s">
        <v>94</v>
      </c>
      <c r="L4" s="308"/>
      <c r="M4" s="267">
        <f>E1_ZB!D30</f>
        <v>16</v>
      </c>
      <c r="N4" s="302" t="s">
        <v>95</v>
      </c>
      <c r="O4" s="303"/>
      <c r="P4" s="296" t="str">
        <f>E1_ZB!F30</f>
        <v>dr M. Bzunek</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98</v>
      </c>
      <c r="H6" s="190" t="s">
        <v>99</v>
      </c>
      <c r="I6" s="40">
        <v>2</v>
      </c>
      <c r="J6" s="7" t="s">
        <v>291</v>
      </c>
      <c r="K6" s="545" t="s">
        <v>100</v>
      </c>
      <c r="L6" s="545"/>
      <c r="M6" s="320" t="s">
        <v>101</v>
      </c>
      <c r="N6" s="320"/>
      <c r="O6" s="267" t="s">
        <v>102</v>
      </c>
      <c r="P6" s="321" t="s">
        <v>103</v>
      </c>
      <c r="Q6" s="322"/>
      <c r="R6" s="267">
        <f>E1_ZB!G30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683" t="s">
        <v>449</v>
      </c>
      <c r="B11" s="684"/>
      <c r="C11" s="684"/>
      <c r="D11" s="684"/>
      <c r="E11" s="684"/>
      <c r="F11" s="684"/>
      <c r="G11" s="684"/>
      <c r="H11" s="684"/>
      <c r="I11" s="684"/>
      <c r="J11" s="684"/>
      <c r="K11" s="684"/>
      <c r="L11" s="684"/>
      <c r="M11" s="684"/>
      <c r="N11" s="684"/>
      <c r="O11" s="684"/>
      <c r="P11" s="684"/>
      <c r="Q11" s="684"/>
      <c r="R11" s="685"/>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426</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850</v>
      </c>
      <c r="B22" s="554"/>
      <c r="C22" s="554"/>
      <c r="D22" s="554"/>
      <c r="E22" s="554"/>
      <c r="F22" s="554" t="s">
        <v>852</v>
      </c>
      <c r="G22" s="554"/>
      <c r="H22" s="554"/>
      <c r="I22" s="554"/>
      <c r="J22" s="554"/>
      <c r="K22" s="554"/>
      <c r="L22" s="554" t="s">
        <v>851</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E1_ZB!B30</f>
        <v>Moduł E1/4</v>
      </c>
      <c r="C26" s="347"/>
      <c r="D26" s="33" t="str">
        <f>E1_ZB!B31</f>
        <v>Kurs 4.1.</v>
      </c>
      <c r="E26" s="103" t="str">
        <f>E1_ZB!B30</f>
        <v>Moduł E1/4</v>
      </c>
      <c r="F26" s="354" t="str">
        <f>E1_ZB!B32</f>
        <v>Kurs 4.2.</v>
      </c>
      <c r="G26" s="355"/>
      <c r="H26" s="362"/>
      <c r="I26" s="363"/>
      <c r="J26" s="34"/>
      <c r="K26" s="370"/>
      <c r="L26" s="371"/>
      <c r="M26" s="370"/>
      <c r="N26" s="371"/>
      <c r="O26" s="372"/>
      <c r="P26" s="373"/>
      <c r="Q26" s="372"/>
      <c r="R26" s="374"/>
    </row>
    <row r="27" spans="1:19" s="104" customFormat="1" ht="59.25" customHeight="1" x14ac:dyDescent="0.25">
      <c r="A27" s="129" t="s">
        <v>111</v>
      </c>
      <c r="B27" s="466" t="str">
        <f>E1_ZB!C31</f>
        <v>Matematyka w biznesie</v>
      </c>
      <c r="C27" s="467"/>
      <c r="D27" s="468"/>
      <c r="E27" s="469" t="str">
        <f>E1_ZB!C32</f>
        <v>Statystyka</v>
      </c>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E1_ZB!D31</f>
        <v>8</v>
      </c>
      <c r="C28" s="349"/>
      <c r="D28" s="350"/>
      <c r="E28" s="359">
        <f>E1_ZB!D32</f>
        <v>8</v>
      </c>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c r="J29" s="171"/>
      <c r="K29" s="172"/>
      <c r="L29" s="173"/>
      <c r="M29" s="174"/>
      <c r="N29" s="175"/>
      <c r="O29" s="176"/>
      <c r="P29" s="177"/>
      <c r="Q29" s="178"/>
      <c r="R29" s="179"/>
    </row>
    <row r="30" spans="1:19" s="104" customFormat="1" x14ac:dyDescent="0.25"/>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sheetData>
  <sheetProtection algorithmName="SHA-512" hashValue="nTBV5Gz2SUTmDSA/zENSRc8kE81lrS41rFlTFCVzVByViyGbqqSKtU7a50PefxK8joTu6KggYrg39KCKT/84KQ==" saltValue="AIOdvA300VnOCn6mAg31w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E1_ZB!B30</f>
        <v>Moduł E1/4</v>
      </c>
      <c r="B3" s="427"/>
      <c r="C3" s="427"/>
      <c r="D3" s="431" t="str">
        <f>E1_ZB!C30</f>
        <v>Metody ilościowe w biznesie</v>
      </c>
      <c r="E3" s="432"/>
      <c r="F3" s="432"/>
      <c r="G3" s="432"/>
      <c r="H3" s="432"/>
      <c r="I3" s="433"/>
      <c r="J3" s="3"/>
      <c r="K3" s="3"/>
      <c r="L3" s="4"/>
      <c r="M3" s="4"/>
      <c r="N3" s="4"/>
      <c r="O3" s="4"/>
      <c r="P3" s="4"/>
      <c r="Q3" s="4"/>
      <c r="R3" s="4"/>
    </row>
    <row r="4" spans="1:19" ht="18.75" thickBot="1" x14ac:dyDescent="0.3">
      <c r="A4" s="382" t="s">
        <v>110</v>
      </c>
      <c r="B4" s="382"/>
      <c r="C4" s="382"/>
      <c r="D4" s="428" t="str">
        <f>E1_ZB!B31</f>
        <v>Kurs 4.1.</v>
      </c>
      <c r="E4" s="429"/>
      <c r="F4" s="429"/>
      <c r="G4" s="429"/>
      <c r="H4" s="429"/>
      <c r="I4" s="430"/>
      <c r="J4" s="3"/>
      <c r="K4" s="3"/>
      <c r="L4" s="4"/>
      <c r="M4" s="4"/>
      <c r="N4" s="4"/>
      <c r="O4" s="4"/>
      <c r="P4" s="4"/>
      <c r="Q4" s="4"/>
      <c r="R4" s="4"/>
    </row>
    <row r="5" spans="1:19" ht="23.25" thickBot="1" x14ac:dyDescent="0.3">
      <c r="A5" s="383" t="s">
        <v>111</v>
      </c>
      <c r="B5" s="383"/>
      <c r="C5" s="383"/>
      <c r="D5" s="384" t="str">
        <f>E1_ZB!C31</f>
        <v>Matematyka w biznesie</v>
      </c>
      <c r="E5" s="384"/>
      <c r="F5" s="384"/>
      <c r="G5" s="384"/>
      <c r="H5" s="384"/>
      <c r="I5" s="384"/>
      <c r="J5" s="384"/>
      <c r="K5" s="384"/>
      <c r="L5" s="385" t="s">
        <v>94</v>
      </c>
      <c r="M5" s="385"/>
      <c r="N5" s="44">
        <f>E1_ZB!D31</f>
        <v>8</v>
      </c>
      <c r="O5" s="385" t="s">
        <v>95</v>
      </c>
      <c r="P5" s="385"/>
      <c r="Q5" s="386" t="str">
        <f>E1_ZB!F30</f>
        <v>dr M. Bzunek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(4)'!G6</f>
        <v>I</v>
      </c>
      <c r="H7" s="264" t="s">
        <v>99</v>
      </c>
      <c r="I7" s="40">
        <f>'M (4)'!I6</f>
        <v>2</v>
      </c>
      <c r="J7" s="321" t="s">
        <v>384</v>
      </c>
      <c r="K7" s="322"/>
      <c r="L7" s="556" t="s">
        <v>100</v>
      </c>
      <c r="M7" s="557"/>
      <c r="N7" s="7" t="s">
        <v>101</v>
      </c>
      <c r="O7" s="487" t="s">
        <v>102</v>
      </c>
      <c r="P7" s="487"/>
      <c r="Q7" s="393" t="s">
        <v>103</v>
      </c>
      <c r="R7" s="393"/>
      <c r="S7" s="45">
        <f>E1_ZB!G31</f>
        <v>32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30.75" customHeight="1" x14ac:dyDescent="0.25">
      <c r="A14" s="387" t="s">
        <v>116</v>
      </c>
      <c r="B14" s="575" t="s">
        <v>863</v>
      </c>
      <c r="C14" s="576"/>
      <c r="D14" s="576"/>
      <c r="E14" s="576"/>
      <c r="F14" s="576"/>
      <c r="G14" s="576"/>
      <c r="H14" s="576"/>
      <c r="I14" s="576"/>
      <c r="J14" s="576"/>
      <c r="K14" s="576"/>
      <c r="L14" s="576"/>
      <c r="M14" s="577"/>
      <c r="N14" s="578" t="s">
        <v>298</v>
      </c>
      <c r="O14" s="579"/>
      <c r="P14" s="579"/>
      <c r="Q14" s="579"/>
      <c r="R14" s="579"/>
      <c r="S14" s="580"/>
    </row>
    <row r="15" spans="1:19" ht="30" customHeight="1" x14ac:dyDescent="0.25">
      <c r="A15" s="388"/>
      <c r="B15" s="581"/>
      <c r="C15" s="582"/>
      <c r="D15" s="582"/>
      <c r="E15" s="582"/>
      <c r="F15" s="582"/>
      <c r="G15" s="582"/>
      <c r="H15" s="582"/>
      <c r="I15" s="582"/>
      <c r="J15" s="582"/>
      <c r="K15" s="582"/>
      <c r="L15" s="582"/>
      <c r="M15" s="583"/>
      <c r="N15" s="584" t="s">
        <v>303</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864</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303</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30.75" customHeight="1" x14ac:dyDescent="0.25">
      <c r="A34" s="390" t="s">
        <v>117</v>
      </c>
      <c r="B34" s="575" t="s">
        <v>865</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866</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310</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30" customHeight="1" x14ac:dyDescent="0.25">
      <c r="A54" s="387" t="s">
        <v>118</v>
      </c>
      <c r="B54" s="575" t="s">
        <v>867</v>
      </c>
      <c r="C54" s="576"/>
      <c r="D54" s="576"/>
      <c r="E54" s="576"/>
      <c r="F54" s="576"/>
      <c r="G54" s="576"/>
      <c r="H54" s="576"/>
      <c r="I54" s="576"/>
      <c r="J54" s="576"/>
      <c r="K54" s="576"/>
      <c r="L54" s="576"/>
      <c r="M54" s="577"/>
      <c r="N54" s="578" t="s">
        <v>324</v>
      </c>
      <c r="O54" s="579"/>
      <c r="P54" s="579"/>
      <c r="Q54" s="579"/>
      <c r="R54" s="579"/>
      <c r="S54" s="580"/>
    </row>
    <row r="55" spans="1:19" ht="30" customHeight="1" x14ac:dyDescent="0.25">
      <c r="A55" s="388"/>
      <c r="B55" s="581"/>
      <c r="C55" s="582"/>
      <c r="D55" s="582"/>
      <c r="E55" s="582"/>
      <c r="F55" s="582"/>
      <c r="G55" s="582"/>
      <c r="H55" s="582"/>
      <c r="I55" s="582"/>
      <c r="J55" s="582"/>
      <c r="K55" s="582"/>
      <c r="L55" s="582"/>
      <c r="M55" s="583"/>
      <c r="N55" s="584" t="s">
        <v>331</v>
      </c>
      <c r="O55" s="585"/>
      <c r="P55" s="585"/>
      <c r="Q55" s="585"/>
      <c r="R55" s="585"/>
      <c r="S55" s="586"/>
    </row>
    <row r="56" spans="1:19" ht="30"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868</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88" t="s">
        <v>121</v>
      </c>
      <c r="C71" s="489"/>
      <c r="D71" s="489"/>
      <c r="E71" s="489"/>
      <c r="F71" s="490"/>
      <c r="G71" s="435">
        <f>E1_ZB!G31</f>
        <v>32</v>
      </c>
      <c r="H71" s="436"/>
      <c r="I71" s="437"/>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32</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10</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16</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v>4</v>
      </c>
      <c r="H76" s="609"/>
      <c r="I76" s="610"/>
      <c r="J76" s="421"/>
      <c r="K76" s="445"/>
      <c r="L76" s="605" t="s">
        <v>177</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177</v>
      </c>
      <c r="M83" s="606"/>
      <c r="N83" s="606"/>
      <c r="O83" s="606"/>
      <c r="P83" s="606"/>
      <c r="Q83" s="606"/>
      <c r="R83" s="606"/>
      <c r="S83" s="607"/>
    </row>
    <row r="84" spans="1:19" ht="15" customHeight="1" x14ac:dyDescent="0.25">
      <c r="A84" s="388"/>
      <c r="B84" s="460" t="s">
        <v>136</v>
      </c>
      <c r="C84" s="461"/>
      <c r="D84" s="461"/>
      <c r="E84" s="461"/>
      <c r="F84" s="462"/>
      <c r="G84" s="435">
        <f>E1_ZB!H31</f>
        <v>168</v>
      </c>
      <c r="H84" s="436"/>
      <c r="I84" s="437"/>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491" t="s">
        <v>138</v>
      </c>
      <c r="C88" s="492"/>
      <c r="D88" s="492"/>
      <c r="E88" s="493"/>
      <c r="F88" s="491" t="str">
        <f>E1_ZB!E31</f>
        <v>egzamin</v>
      </c>
      <c r="G88" s="492"/>
      <c r="H88" s="492"/>
      <c r="I88" s="493"/>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304.5" customHeight="1" x14ac:dyDescent="0.25">
      <c r="A98" s="426"/>
      <c r="B98" s="617" t="s">
        <v>447</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48.75" customHeight="1" x14ac:dyDescent="0.25">
      <c r="A100" s="426"/>
      <c r="B100" s="617" t="s">
        <v>499</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107.25" customHeight="1" x14ac:dyDescent="0.25">
      <c r="A102" s="426"/>
      <c r="B102" s="617" t="s">
        <v>500</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zZhhILenM9HA/tdtnWxyokQjK5N+8ODFoVP4AfH1vv0H0V/ex/HzFB5mpDFqfSLxfRD/+JarEScgJx3FaBIb5Q==" saltValue="98KKlADG2mXEcVYG3gwAF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DA2135C3-EDA6-45A9-80AE-85FE93D1838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E1_ZB!B10</f>
        <v>Moduł E1/1</v>
      </c>
      <c r="D3" s="311"/>
      <c r="E3" s="311"/>
      <c r="F3" s="312"/>
      <c r="G3" s="3"/>
      <c r="H3" s="3"/>
      <c r="I3" s="3"/>
      <c r="J3" s="3"/>
      <c r="K3" s="3"/>
      <c r="L3" s="4"/>
      <c r="M3" s="4"/>
      <c r="N3" s="4"/>
      <c r="O3" s="4"/>
      <c r="P3" s="4"/>
      <c r="Q3" s="4"/>
    </row>
    <row r="4" spans="1:19" s="543" customFormat="1" ht="39.75" customHeight="1" thickBot="1" x14ac:dyDescent="0.3">
      <c r="A4" s="309" t="s">
        <v>93</v>
      </c>
      <c r="B4" s="309"/>
      <c r="C4" s="299" t="str">
        <f>E1_ZB!C10</f>
        <v>Biznes w działaniu</v>
      </c>
      <c r="D4" s="300"/>
      <c r="E4" s="300"/>
      <c r="F4" s="300"/>
      <c r="G4" s="300"/>
      <c r="H4" s="300"/>
      <c r="I4" s="300"/>
      <c r="J4" s="301"/>
      <c r="K4" s="304" t="s">
        <v>94</v>
      </c>
      <c r="L4" s="304"/>
      <c r="M4" s="267">
        <f>E1_ZB!D10</f>
        <v>17</v>
      </c>
      <c r="N4" s="302" t="s">
        <v>95</v>
      </c>
      <c r="O4" s="303"/>
      <c r="P4" s="296" t="str">
        <f>E1_ZB!F10</f>
        <v>prof. A. Zelek</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98</v>
      </c>
      <c r="H6" s="190" t="s">
        <v>99</v>
      </c>
      <c r="I6" s="40">
        <v>1</v>
      </c>
      <c r="J6" s="7" t="s">
        <v>291</v>
      </c>
      <c r="K6" s="545" t="s">
        <v>100</v>
      </c>
      <c r="L6" s="545"/>
      <c r="M6" s="320" t="s">
        <v>101</v>
      </c>
      <c r="N6" s="320"/>
      <c r="O6" s="267" t="s">
        <v>102</v>
      </c>
      <c r="P6" s="321" t="s">
        <v>103</v>
      </c>
      <c r="Q6" s="322"/>
      <c r="R6" s="267">
        <f>E1_ZB!G10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478</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399</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336" t="s">
        <v>468</v>
      </c>
      <c r="B21" s="337"/>
      <c r="C21" s="337"/>
      <c r="D21" s="337"/>
      <c r="E21" s="338"/>
      <c r="F21" s="339" t="s">
        <v>469</v>
      </c>
      <c r="G21" s="340"/>
      <c r="H21" s="340"/>
      <c r="I21" s="340"/>
      <c r="J21" s="340"/>
      <c r="K21" s="342"/>
      <c r="L21" s="339" t="s">
        <v>470</v>
      </c>
      <c r="M21" s="340"/>
      <c r="N21" s="340"/>
      <c r="O21" s="340"/>
      <c r="P21" s="340"/>
      <c r="Q21" s="340"/>
      <c r="R21" s="341"/>
    </row>
    <row r="22" spans="1:19" ht="127.5" customHeight="1" thickBot="1" x14ac:dyDescent="0.3">
      <c r="A22" s="553" t="s">
        <v>400</v>
      </c>
      <c r="B22" s="554"/>
      <c r="C22" s="554"/>
      <c r="D22" s="554"/>
      <c r="E22" s="554"/>
      <c r="F22" s="554" t="s">
        <v>466</v>
      </c>
      <c r="G22" s="554"/>
      <c r="H22" s="554"/>
      <c r="I22" s="554"/>
      <c r="J22" s="554"/>
      <c r="K22" s="554"/>
      <c r="L22" s="554" t="s">
        <v>467</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E1_ZB!B10</f>
        <v>Moduł E1/1</v>
      </c>
      <c r="C26" s="347"/>
      <c r="D26" s="33" t="str">
        <f>E1_ZB!B11</f>
        <v>Kurs 1.1.</v>
      </c>
      <c r="E26" s="103" t="str">
        <f>E1_ZB!B10</f>
        <v>Moduł E1/1</v>
      </c>
      <c r="F26" s="354" t="str">
        <f>E1_ZB!B12</f>
        <v>Kurs 1.2.</v>
      </c>
      <c r="G26" s="355"/>
      <c r="H26" s="362" t="str">
        <f>E1_ZB!B10</f>
        <v>Moduł E1/1</v>
      </c>
      <c r="I26" s="363"/>
      <c r="J26" s="34" t="str">
        <f>E1_ZB!B13</f>
        <v>Kurs 1.3.</v>
      </c>
      <c r="K26" s="370" t="str">
        <f>E1_ZB!B10</f>
        <v>Moduł E1/1</v>
      </c>
      <c r="L26" s="371"/>
      <c r="M26" s="370" t="str">
        <f>E1_ZB!B14</f>
        <v>Kurs 1.4.</v>
      </c>
      <c r="N26" s="371"/>
      <c r="O26" s="372" t="str">
        <f>E1_ZB!B10</f>
        <v>Moduł E1/1</v>
      </c>
      <c r="P26" s="373"/>
      <c r="Q26" s="372" t="str">
        <f>E1_ZB!B15</f>
        <v>Kurs 1.5.</v>
      </c>
      <c r="R26" s="374"/>
    </row>
    <row r="27" spans="1:19" s="104" customFormat="1" ht="59.25" customHeight="1" x14ac:dyDescent="0.25">
      <c r="A27" s="27" t="s">
        <v>111</v>
      </c>
      <c r="B27" s="351" t="str">
        <f>E1_ZB!C11</f>
        <v>Projekt Przedsiębiorstwo - warsztat</v>
      </c>
      <c r="C27" s="352"/>
      <c r="D27" s="353"/>
      <c r="E27" s="356" t="str">
        <f>E1_ZB!C12</f>
        <v>Gra symulacyjna</v>
      </c>
      <c r="F27" s="357"/>
      <c r="G27" s="358"/>
      <c r="H27" s="364" t="str">
        <f>E1_ZB!C13</f>
        <v>Realne problemy ekonomii - warsztat</v>
      </c>
      <c r="I27" s="365"/>
      <c r="J27" s="366"/>
      <c r="K27" s="375" t="str">
        <f>E1_ZB!C14</f>
        <v>Prawa autorskie i ochrona własności intelektualnej</v>
      </c>
      <c r="L27" s="376"/>
      <c r="M27" s="376"/>
      <c r="N27" s="377"/>
      <c r="O27" s="378" t="str">
        <f>E1_ZB!C15</f>
        <v>Prawo w biznesie</v>
      </c>
      <c r="P27" s="379"/>
      <c r="Q27" s="379"/>
      <c r="R27" s="380"/>
    </row>
    <row r="28" spans="1:19" s="104" customFormat="1" ht="30" customHeight="1" thickBot="1" x14ac:dyDescent="0.3">
      <c r="A28" s="39" t="s">
        <v>112</v>
      </c>
      <c r="B28" s="348">
        <f>E1_ZB!D11</f>
        <v>8</v>
      </c>
      <c r="C28" s="349"/>
      <c r="D28" s="350"/>
      <c r="E28" s="359">
        <f>E1_ZB!D12</f>
        <v>1</v>
      </c>
      <c r="F28" s="360"/>
      <c r="G28" s="361"/>
      <c r="H28" s="367">
        <f>E1_ZB!D13</f>
        <v>2</v>
      </c>
      <c r="I28" s="368"/>
      <c r="J28" s="369"/>
      <c r="K28" s="313">
        <f>E1_ZB!D14</f>
        <v>2</v>
      </c>
      <c r="L28" s="314"/>
      <c r="M28" s="314"/>
      <c r="N28" s="315"/>
      <c r="O28" s="316">
        <f>E1_ZB!D15</f>
        <v>4</v>
      </c>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t="s">
        <v>472</v>
      </c>
      <c r="M29" s="174"/>
      <c r="N29" s="175"/>
      <c r="O29" s="176"/>
      <c r="P29" s="177" t="s">
        <v>472</v>
      </c>
      <c r="Q29" s="178"/>
      <c r="R29" s="179"/>
    </row>
  </sheetData>
  <sheetProtection algorithmName="SHA-512" hashValue="qX5MFzT2Wuj/x4iMIEcbhMZa44rNFwtWzOSzO6yvePWod6LoJP2bEC1XYhXGWMC/NX3+HrSZnYQ9BEsvc8mRzw==" saltValue="/spNCE6xqiYftBT82wwCCQ==" spinCount="100000" sheet="1" objects="1" scenarios="1"/>
  <mergeCells count="51">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 ref="A12:R12"/>
    <mergeCell ref="A21:E21"/>
    <mergeCell ref="L21:R21"/>
    <mergeCell ref="F21:K21"/>
    <mergeCell ref="A15:R15"/>
    <mergeCell ref="A23:R23"/>
    <mergeCell ref="A16:R16"/>
    <mergeCell ref="A18:R18"/>
    <mergeCell ref="A19:R19"/>
    <mergeCell ref="A20:R20"/>
    <mergeCell ref="A17:R17"/>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E1_ZB!B30</f>
        <v>Moduł E1/4</v>
      </c>
      <c r="B3" s="427"/>
      <c r="C3" s="427"/>
      <c r="D3" s="431" t="str">
        <f>E1_ZB!C30</f>
        <v>Metody ilościowe w biznesie</v>
      </c>
      <c r="E3" s="432"/>
      <c r="F3" s="432"/>
      <c r="G3" s="432"/>
      <c r="H3" s="432"/>
      <c r="I3" s="433"/>
      <c r="J3" s="3"/>
      <c r="K3" s="3"/>
      <c r="L3" s="4"/>
      <c r="M3" s="4"/>
      <c r="N3" s="4"/>
      <c r="O3" s="4"/>
      <c r="P3" s="4"/>
      <c r="Q3" s="4"/>
      <c r="R3" s="4"/>
    </row>
    <row r="4" spans="1:19" ht="18.75" thickBot="1" x14ac:dyDescent="0.3">
      <c r="A4" s="382" t="s">
        <v>110</v>
      </c>
      <c r="B4" s="382"/>
      <c r="C4" s="382"/>
      <c r="D4" s="428" t="str">
        <f>E1_ZB!B32</f>
        <v>Kurs 4.2.</v>
      </c>
      <c r="E4" s="429"/>
      <c r="F4" s="429"/>
      <c r="G4" s="429"/>
      <c r="H4" s="429"/>
      <c r="I4" s="430"/>
      <c r="J4" s="3"/>
      <c r="K4" s="3"/>
      <c r="L4" s="4"/>
      <c r="M4" s="4"/>
      <c r="N4" s="4"/>
      <c r="O4" s="4"/>
      <c r="P4" s="4"/>
      <c r="Q4" s="4"/>
      <c r="R4" s="4"/>
    </row>
    <row r="5" spans="1:19" ht="23.25" thickBot="1" x14ac:dyDescent="0.3">
      <c r="A5" s="383" t="s">
        <v>111</v>
      </c>
      <c r="B5" s="383"/>
      <c r="C5" s="383"/>
      <c r="D5" s="384" t="str">
        <f>E1_ZB!C32</f>
        <v>Statystyka</v>
      </c>
      <c r="E5" s="384"/>
      <c r="F5" s="384"/>
      <c r="G5" s="384"/>
      <c r="H5" s="384"/>
      <c r="I5" s="384"/>
      <c r="J5" s="384"/>
      <c r="K5" s="384"/>
      <c r="L5" s="385" t="s">
        <v>94</v>
      </c>
      <c r="M5" s="385"/>
      <c r="N5" s="44">
        <f>E1_ZB!D32</f>
        <v>8</v>
      </c>
      <c r="O5" s="385" t="s">
        <v>95</v>
      </c>
      <c r="P5" s="385"/>
      <c r="Q5" s="386" t="str">
        <f>E1_ZB!F30</f>
        <v>dr M. Bzunek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(4)'!G6</f>
        <v>I</v>
      </c>
      <c r="H7" s="264" t="s">
        <v>99</v>
      </c>
      <c r="I7" s="40">
        <f>'M (4)'!I6</f>
        <v>2</v>
      </c>
      <c r="J7" s="321" t="s">
        <v>384</v>
      </c>
      <c r="K7" s="322"/>
      <c r="L7" s="556" t="s">
        <v>100</v>
      </c>
      <c r="M7" s="557"/>
      <c r="N7" s="7" t="s">
        <v>101</v>
      </c>
      <c r="O7" s="487" t="s">
        <v>102</v>
      </c>
      <c r="P7" s="487"/>
      <c r="Q7" s="393" t="s">
        <v>103</v>
      </c>
      <c r="R7" s="393"/>
      <c r="S7" s="45">
        <f>E1_ZB!G32</f>
        <v>32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824</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t="s">
        <v>298</v>
      </c>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t="s">
        <v>300</v>
      </c>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620</v>
      </c>
      <c r="C19" s="594"/>
      <c r="D19" s="594"/>
      <c r="E19" s="594"/>
      <c r="F19" s="594"/>
      <c r="G19" s="594"/>
      <c r="H19" s="594"/>
      <c r="I19" s="594"/>
      <c r="J19" s="594"/>
      <c r="K19" s="594"/>
      <c r="L19" s="594"/>
      <c r="M19" s="595"/>
      <c r="N19" s="596" t="s">
        <v>295</v>
      </c>
      <c r="O19" s="597"/>
      <c r="P19" s="597"/>
      <c r="Q19" s="597"/>
      <c r="R19" s="597"/>
      <c r="S19" s="598"/>
    </row>
    <row r="20" spans="1:19" ht="15" customHeight="1" x14ac:dyDescent="0.25">
      <c r="A20" s="388"/>
      <c r="B20" s="581"/>
      <c r="C20" s="622"/>
      <c r="D20" s="622"/>
      <c r="E20" s="622"/>
      <c r="F20" s="622"/>
      <c r="G20" s="622"/>
      <c r="H20" s="622"/>
      <c r="I20" s="622"/>
      <c r="J20" s="622"/>
      <c r="K20" s="622"/>
      <c r="L20" s="622"/>
      <c r="M20" s="583"/>
      <c r="N20" s="584" t="s">
        <v>296</v>
      </c>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t="s">
        <v>301</v>
      </c>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621</v>
      </c>
      <c r="C24" s="594"/>
      <c r="D24" s="594"/>
      <c r="E24" s="594"/>
      <c r="F24" s="594"/>
      <c r="G24" s="594"/>
      <c r="H24" s="594"/>
      <c r="I24" s="594"/>
      <c r="J24" s="594"/>
      <c r="K24" s="594"/>
      <c r="L24" s="594"/>
      <c r="M24" s="595"/>
      <c r="N24" s="596" t="s">
        <v>298</v>
      </c>
      <c r="O24" s="597"/>
      <c r="P24" s="597"/>
      <c r="Q24" s="597"/>
      <c r="R24" s="597"/>
      <c r="S24" s="598"/>
    </row>
    <row r="25" spans="1:19" ht="15" customHeight="1" x14ac:dyDescent="0.25">
      <c r="A25" s="388"/>
      <c r="B25" s="581"/>
      <c r="C25" s="622"/>
      <c r="D25" s="622"/>
      <c r="E25" s="622"/>
      <c r="F25" s="622"/>
      <c r="G25" s="622"/>
      <c r="H25" s="622"/>
      <c r="I25" s="622"/>
      <c r="J25" s="622"/>
      <c r="K25" s="622"/>
      <c r="L25" s="622"/>
      <c r="M25" s="583"/>
      <c r="N25" s="584" t="s">
        <v>300</v>
      </c>
      <c r="O25" s="585"/>
      <c r="P25" s="585"/>
      <c r="Q25" s="585"/>
      <c r="R25" s="585"/>
      <c r="S25" s="586"/>
    </row>
    <row r="26" spans="1:19" ht="15" customHeight="1" x14ac:dyDescent="0.25">
      <c r="A26" s="388"/>
      <c r="B26" s="581"/>
      <c r="C26" s="622"/>
      <c r="D26" s="622"/>
      <c r="E26" s="622"/>
      <c r="F26" s="622"/>
      <c r="G26" s="622"/>
      <c r="H26" s="622"/>
      <c r="I26" s="622"/>
      <c r="J26" s="622"/>
      <c r="K26" s="622"/>
      <c r="L26" s="622"/>
      <c r="M26" s="583"/>
      <c r="N26" s="584"/>
      <c r="O26" s="585"/>
      <c r="P26" s="585"/>
      <c r="Q26" s="585"/>
      <c r="R26" s="585"/>
      <c r="S26" s="586"/>
    </row>
    <row r="27" spans="1:19" ht="15"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825</v>
      </c>
      <c r="C29" s="594"/>
      <c r="D29" s="594"/>
      <c r="E29" s="594"/>
      <c r="F29" s="594"/>
      <c r="G29" s="594"/>
      <c r="H29" s="594"/>
      <c r="I29" s="594"/>
      <c r="J29" s="594"/>
      <c r="K29" s="594"/>
      <c r="L29" s="594"/>
      <c r="M29" s="595"/>
      <c r="N29" s="596" t="s">
        <v>298</v>
      </c>
      <c r="O29" s="597"/>
      <c r="P29" s="597"/>
      <c r="Q29" s="597"/>
      <c r="R29" s="597"/>
      <c r="S29" s="598"/>
    </row>
    <row r="30" spans="1:19" ht="15" customHeight="1" x14ac:dyDescent="0.25">
      <c r="A30" s="388"/>
      <c r="B30" s="581"/>
      <c r="C30" s="622"/>
      <c r="D30" s="622"/>
      <c r="E30" s="622"/>
      <c r="F30" s="622"/>
      <c r="G30" s="622"/>
      <c r="H30" s="622"/>
      <c r="I30" s="622"/>
      <c r="J30" s="622"/>
      <c r="K30" s="622"/>
      <c r="L30" s="622"/>
      <c r="M30" s="583"/>
      <c r="N30" s="584" t="s">
        <v>300</v>
      </c>
      <c r="O30" s="585"/>
      <c r="P30" s="585"/>
      <c r="Q30" s="585"/>
      <c r="R30" s="585"/>
      <c r="S30" s="586"/>
    </row>
    <row r="31" spans="1:19" ht="15" customHeight="1" x14ac:dyDescent="0.25">
      <c r="A31" s="388"/>
      <c r="B31" s="581"/>
      <c r="C31" s="622"/>
      <c r="D31" s="622"/>
      <c r="E31" s="622"/>
      <c r="F31" s="622"/>
      <c r="G31" s="622"/>
      <c r="H31" s="622"/>
      <c r="I31" s="622"/>
      <c r="J31" s="622"/>
      <c r="K31" s="622"/>
      <c r="L31" s="622"/>
      <c r="M31" s="583"/>
      <c r="N31" s="584"/>
      <c r="O31" s="585"/>
      <c r="P31" s="585"/>
      <c r="Q31" s="585"/>
      <c r="R31" s="585"/>
      <c r="S31" s="586"/>
    </row>
    <row r="32" spans="1:19" ht="15"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826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311</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622</v>
      </c>
      <c r="C39" s="594"/>
      <c r="D39" s="594"/>
      <c r="E39" s="594"/>
      <c r="F39" s="594"/>
      <c r="G39" s="594"/>
      <c r="H39" s="594"/>
      <c r="I39" s="594"/>
      <c r="J39" s="594"/>
      <c r="K39" s="594"/>
      <c r="L39" s="594"/>
      <c r="M39" s="595"/>
      <c r="N39" s="596" t="s">
        <v>308</v>
      </c>
      <c r="O39" s="597"/>
      <c r="P39" s="597"/>
      <c r="Q39" s="597"/>
      <c r="R39" s="597"/>
      <c r="S39" s="598"/>
    </row>
    <row r="40" spans="1:19" ht="15" customHeight="1" x14ac:dyDescent="0.25">
      <c r="A40" s="391"/>
      <c r="B40" s="581"/>
      <c r="C40" s="622"/>
      <c r="D40" s="622"/>
      <c r="E40" s="622"/>
      <c r="F40" s="622"/>
      <c r="G40" s="622"/>
      <c r="H40" s="622"/>
      <c r="I40" s="622"/>
      <c r="J40" s="622"/>
      <c r="K40" s="622"/>
      <c r="L40" s="622"/>
      <c r="M40" s="583"/>
      <c r="N40" s="584" t="s">
        <v>309</v>
      </c>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623</v>
      </c>
      <c r="C44" s="594"/>
      <c r="D44" s="594"/>
      <c r="E44" s="594"/>
      <c r="F44" s="594"/>
      <c r="G44" s="594"/>
      <c r="H44" s="594"/>
      <c r="I44" s="594"/>
      <c r="J44" s="594"/>
      <c r="K44" s="594"/>
      <c r="L44" s="594"/>
      <c r="M44" s="595"/>
      <c r="N44" s="596" t="s">
        <v>310</v>
      </c>
      <c r="O44" s="597"/>
      <c r="P44" s="597"/>
      <c r="Q44" s="597"/>
      <c r="R44" s="597"/>
      <c r="S44" s="598"/>
    </row>
    <row r="45" spans="1:19" ht="15" customHeight="1" x14ac:dyDescent="0.25">
      <c r="A45" s="391"/>
      <c r="B45" s="581"/>
      <c r="C45" s="622"/>
      <c r="D45" s="622"/>
      <c r="E45" s="622"/>
      <c r="F45" s="622"/>
      <c r="G45" s="622"/>
      <c r="H45" s="622"/>
      <c r="I45" s="622"/>
      <c r="J45" s="622"/>
      <c r="K45" s="622"/>
      <c r="L45" s="622"/>
      <c r="M45" s="583"/>
      <c r="N45" s="584" t="s">
        <v>311</v>
      </c>
      <c r="O45" s="585"/>
      <c r="P45" s="585"/>
      <c r="Q45" s="585"/>
      <c r="R45" s="585"/>
      <c r="S45" s="586"/>
    </row>
    <row r="46" spans="1:19" ht="15" customHeight="1" x14ac:dyDescent="0.25">
      <c r="A46" s="391"/>
      <c r="B46" s="581"/>
      <c r="C46" s="622"/>
      <c r="D46" s="622"/>
      <c r="E46" s="622"/>
      <c r="F46" s="622"/>
      <c r="G46" s="622"/>
      <c r="H46" s="622"/>
      <c r="I46" s="622"/>
      <c r="J46" s="622"/>
      <c r="K46" s="622"/>
      <c r="L46" s="622"/>
      <c r="M46" s="583"/>
      <c r="N46" s="584" t="s">
        <v>315</v>
      </c>
      <c r="O46" s="585"/>
      <c r="P46" s="585"/>
      <c r="Q46" s="585"/>
      <c r="R46" s="585"/>
      <c r="S46" s="586"/>
    </row>
    <row r="47" spans="1:19" ht="15"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624</v>
      </c>
      <c r="C49" s="594"/>
      <c r="D49" s="594"/>
      <c r="E49" s="594"/>
      <c r="F49" s="594"/>
      <c r="G49" s="594"/>
      <c r="H49" s="594"/>
      <c r="I49" s="594"/>
      <c r="J49" s="594"/>
      <c r="K49" s="594"/>
      <c r="L49" s="594"/>
      <c r="M49" s="595"/>
      <c r="N49" s="596" t="s">
        <v>310</v>
      </c>
      <c r="O49" s="597"/>
      <c r="P49" s="597"/>
      <c r="Q49" s="597"/>
      <c r="R49" s="597"/>
      <c r="S49" s="598"/>
    </row>
    <row r="50" spans="1:19" ht="15" customHeight="1" x14ac:dyDescent="0.25">
      <c r="A50" s="391"/>
      <c r="B50" s="581"/>
      <c r="C50" s="622"/>
      <c r="D50" s="622"/>
      <c r="E50" s="622"/>
      <c r="F50" s="622"/>
      <c r="G50" s="622"/>
      <c r="H50" s="622"/>
      <c r="I50" s="622"/>
      <c r="J50" s="622"/>
      <c r="K50" s="622"/>
      <c r="L50" s="622"/>
      <c r="M50" s="583"/>
      <c r="N50" s="584" t="s">
        <v>311</v>
      </c>
      <c r="O50" s="585"/>
      <c r="P50" s="585"/>
      <c r="Q50" s="585"/>
      <c r="R50" s="585"/>
      <c r="S50" s="586"/>
    </row>
    <row r="51" spans="1:19" ht="15" customHeight="1" x14ac:dyDescent="0.25">
      <c r="A51" s="391"/>
      <c r="B51" s="581"/>
      <c r="C51" s="622"/>
      <c r="D51" s="622"/>
      <c r="E51" s="622"/>
      <c r="F51" s="622"/>
      <c r="G51" s="622"/>
      <c r="H51" s="622"/>
      <c r="I51" s="622"/>
      <c r="J51" s="622"/>
      <c r="K51" s="622"/>
      <c r="L51" s="622"/>
      <c r="M51" s="583"/>
      <c r="N51" s="584" t="s">
        <v>315</v>
      </c>
      <c r="O51" s="585"/>
      <c r="P51" s="585"/>
      <c r="Q51" s="585"/>
      <c r="R51" s="585"/>
      <c r="S51" s="586"/>
    </row>
    <row r="52" spans="1:19" ht="15"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625</v>
      </c>
      <c r="C54" s="622"/>
      <c r="D54" s="622"/>
      <c r="E54" s="622"/>
      <c r="F54" s="622"/>
      <c r="G54" s="622"/>
      <c r="H54" s="622"/>
      <c r="I54" s="622"/>
      <c r="J54" s="622"/>
      <c r="K54" s="622"/>
      <c r="L54" s="622"/>
      <c r="M54" s="583"/>
      <c r="N54" s="578" t="s">
        <v>322</v>
      </c>
      <c r="O54" s="579"/>
      <c r="P54" s="579"/>
      <c r="Q54" s="579"/>
      <c r="R54" s="579"/>
      <c r="S54" s="580"/>
    </row>
    <row r="55" spans="1:19" ht="15" customHeight="1" x14ac:dyDescent="0.25">
      <c r="A55" s="388"/>
      <c r="B55" s="581"/>
      <c r="C55" s="622"/>
      <c r="D55" s="622"/>
      <c r="E55" s="622"/>
      <c r="F55" s="622"/>
      <c r="G55" s="622"/>
      <c r="H55" s="622"/>
      <c r="I55" s="622"/>
      <c r="J55" s="622"/>
      <c r="K55" s="622"/>
      <c r="L55" s="622"/>
      <c r="M55" s="583"/>
      <c r="N55" s="584" t="s">
        <v>331</v>
      </c>
      <c r="O55" s="585"/>
      <c r="P55" s="585"/>
      <c r="Q55" s="585"/>
      <c r="R55" s="585"/>
      <c r="S55" s="586"/>
    </row>
    <row r="56" spans="1:19" ht="15" customHeight="1" x14ac:dyDescent="0.25">
      <c r="A56" s="388"/>
      <c r="B56" s="581"/>
      <c r="C56" s="622"/>
      <c r="D56" s="622"/>
      <c r="E56" s="622"/>
      <c r="F56" s="622"/>
      <c r="G56" s="622"/>
      <c r="H56" s="622"/>
      <c r="I56" s="622"/>
      <c r="J56" s="622"/>
      <c r="K56" s="622"/>
      <c r="L56" s="622"/>
      <c r="M56" s="583"/>
      <c r="N56" s="584"/>
      <c r="O56" s="585"/>
      <c r="P56" s="585"/>
      <c r="Q56" s="585"/>
      <c r="R56" s="585"/>
      <c r="S56" s="586"/>
    </row>
    <row r="57" spans="1:19" ht="15" customHeight="1" x14ac:dyDescent="0.25">
      <c r="A57" s="388"/>
      <c r="B57" s="581"/>
      <c r="C57" s="622"/>
      <c r="D57" s="622"/>
      <c r="E57" s="622"/>
      <c r="F57" s="622"/>
      <c r="G57" s="622"/>
      <c r="H57" s="622"/>
      <c r="I57" s="622"/>
      <c r="J57" s="622"/>
      <c r="K57" s="622"/>
      <c r="L57" s="62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626</v>
      </c>
      <c r="C59" s="594"/>
      <c r="D59" s="594"/>
      <c r="E59" s="594"/>
      <c r="F59" s="594"/>
      <c r="G59" s="594"/>
      <c r="H59" s="594"/>
      <c r="I59" s="594"/>
      <c r="J59" s="594"/>
      <c r="K59" s="594"/>
      <c r="L59" s="594"/>
      <c r="M59" s="595"/>
      <c r="N59" s="596" t="s">
        <v>324</v>
      </c>
      <c r="O59" s="597"/>
      <c r="P59" s="597"/>
      <c r="Q59" s="597"/>
      <c r="R59" s="597"/>
      <c r="S59" s="598"/>
    </row>
    <row r="60" spans="1:19" ht="15" customHeight="1" x14ac:dyDescent="0.25">
      <c r="A60" s="388"/>
      <c r="B60" s="581"/>
      <c r="C60" s="622"/>
      <c r="D60" s="622"/>
      <c r="E60" s="622"/>
      <c r="F60" s="622"/>
      <c r="G60" s="622"/>
      <c r="H60" s="622"/>
      <c r="I60" s="622"/>
      <c r="J60" s="622"/>
      <c r="K60" s="622"/>
      <c r="L60" s="622"/>
      <c r="M60" s="583"/>
      <c r="N60" s="584" t="s">
        <v>329</v>
      </c>
      <c r="O60" s="585"/>
      <c r="P60" s="585"/>
      <c r="Q60" s="585"/>
      <c r="R60" s="585"/>
      <c r="S60" s="586"/>
    </row>
    <row r="61" spans="1:19" ht="15" customHeight="1" x14ac:dyDescent="0.25">
      <c r="A61" s="388"/>
      <c r="B61" s="581"/>
      <c r="C61" s="622"/>
      <c r="D61" s="622"/>
      <c r="E61" s="622"/>
      <c r="F61" s="622"/>
      <c r="G61" s="622"/>
      <c r="H61" s="622"/>
      <c r="I61" s="622"/>
      <c r="J61" s="622"/>
      <c r="K61" s="622"/>
      <c r="L61" s="622"/>
      <c r="M61" s="583"/>
      <c r="N61" s="584" t="s">
        <v>331</v>
      </c>
      <c r="O61" s="585"/>
      <c r="P61" s="585"/>
      <c r="Q61" s="585"/>
      <c r="R61" s="585"/>
      <c r="S61" s="586"/>
    </row>
    <row r="62" spans="1:19" ht="15" customHeight="1" x14ac:dyDescent="0.25">
      <c r="A62" s="388"/>
      <c r="B62" s="581"/>
      <c r="C62" s="622"/>
      <c r="D62" s="622"/>
      <c r="E62" s="622"/>
      <c r="F62" s="622"/>
      <c r="G62" s="622"/>
      <c r="H62" s="622"/>
      <c r="I62" s="622"/>
      <c r="J62" s="622"/>
      <c r="K62" s="622"/>
      <c r="L62" s="62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627</v>
      </c>
      <c r="C64" s="594"/>
      <c r="D64" s="594"/>
      <c r="E64" s="594"/>
      <c r="F64" s="594"/>
      <c r="G64" s="594"/>
      <c r="H64" s="594"/>
      <c r="I64" s="594"/>
      <c r="J64" s="594"/>
      <c r="K64" s="594"/>
      <c r="L64" s="594"/>
      <c r="M64" s="595"/>
      <c r="N64" s="596" t="s">
        <v>325</v>
      </c>
      <c r="O64" s="597"/>
      <c r="P64" s="597"/>
      <c r="Q64" s="597"/>
      <c r="R64" s="597"/>
      <c r="S64" s="598"/>
    </row>
    <row r="65" spans="1:19" ht="15" customHeight="1" x14ac:dyDescent="0.25">
      <c r="A65" s="388"/>
      <c r="B65" s="581"/>
      <c r="C65" s="622"/>
      <c r="D65" s="622"/>
      <c r="E65" s="622"/>
      <c r="F65" s="622"/>
      <c r="G65" s="622"/>
      <c r="H65" s="622"/>
      <c r="I65" s="622"/>
      <c r="J65" s="622"/>
      <c r="K65" s="622"/>
      <c r="L65" s="622"/>
      <c r="M65" s="583"/>
      <c r="N65" s="584" t="s">
        <v>329</v>
      </c>
      <c r="O65" s="585"/>
      <c r="P65" s="585"/>
      <c r="Q65" s="585"/>
      <c r="R65" s="585"/>
      <c r="S65" s="586"/>
    </row>
    <row r="66" spans="1:19" ht="15" customHeight="1" x14ac:dyDescent="0.25">
      <c r="A66" s="388"/>
      <c r="B66" s="581"/>
      <c r="C66" s="622"/>
      <c r="D66" s="622"/>
      <c r="E66" s="622"/>
      <c r="F66" s="622"/>
      <c r="G66" s="622"/>
      <c r="H66" s="622"/>
      <c r="I66" s="622"/>
      <c r="J66" s="622"/>
      <c r="K66" s="622"/>
      <c r="L66" s="622"/>
      <c r="M66" s="583"/>
      <c r="N66" s="584" t="s">
        <v>331</v>
      </c>
      <c r="O66" s="585"/>
      <c r="P66" s="585"/>
      <c r="Q66" s="585"/>
      <c r="R66" s="585"/>
      <c r="S66" s="586"/>
    </row>
    <row r="67" spans="1:19" ht="15" customHeight="1" x14ac:dyDescent="0.25">
      <c r="A67" s="388"/>
      <c r="B67" s="581"/>
      <c r="C67" s="622"/>
      <c r="D67" s="622"/>
      <c r="E67" s="622"/>
      <c r="F67" s="622"/>
      <c r="G67" s="622"/>
      <c r="H67" s="622"/>
      <c r="I67" s="622"/>
      <c r="J67" s="622"/>
      <c r="K67" s="622"/>
      <c r="L67" s="62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E1_ZB!G32</f>
        <v>32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32</v>
      </c>
      <c r="H72" s="436"/>
      <c r="I72" s="437"/>
      <c r="J72" s="421"/>
      <c r="K72" s="445"/>
      <c r="L72" s="686" t="s">
        <v>124</v>
      </c>
      <c r="M72" s="687"/>
      <c r="N72" s="687"/>
      <c r="O72" s="687"/>
      <c r="P72" s="687"/>
      <c r="Q72" s="687"/>
      <c r="R72" s="687"/>
      <c r="S72" s="688"/>
    </row>
    <row r="73" spans="1:19" ht="15" customHeight="1" x14ac:dyDescent="0.25">
      <c r="A73" s="388"/>
      <c r="B73" s="423" t="s">
        <v>124</v>
      </c>
      <c r="C73" s="424"/>
      <c r="D73" s="424"/>
      <c r="E73" s="424"/>
      <c r="F73" s="425"/>
      <c r="G73" s="608">
        <v>10</v>
      </c>
      <c r="H73" s="609"/>
      <c r="I73" s="610"/>
      <c r="J73" s="421"/>
      <c r="K73" s="445"/>
      <c r="L73" s="686" t="s">
        <v>151</v>
      </c>
      <c r="M73" s="687"/>
      <c r="N73" s="687"/>
      <c r="O73" s="687"/>
      <c r="P73" s="687"/>
      <c r="Q73" s="687"/>
      <c r="R73" s="687"/>
      <c r="S73" s="688"/>
    </row>
    <row r="74" spans="1:19" ht="15" customHeight="1" x14ac:dyDescent="0.25">
      <c r="A74" s="388"/>
      <c r="B74" s="423" t="s">
        <v>125</v>
      </c>
      <c r="C74" s="424"/>
      <c r="D74" s="424"/>
      <c r="E74" s="424"/>
      <c r="F74" s="425"/>
      <c r="G74" s="608">
        <v>12</v>
      </c>
      <c r="H74" s="609"/>
      <c r="I74" s="610"/>
      <c r="J74" s="421"/>
      <c r="K74" s="445"/>
      <c r="L74" s="686" t="s">
        <v>177</v>
      </c>
      <c r="M74" s="687"/>
      <c r="N74" s="687"/>
      <c r="O74" s="687"/>
      <c r="P74" s="687"/>
      <c r="Q74" s="687"/>
      <c r="R74" s="687"/>
      <c r="S74" s="688"/>
    </row>
    <row r="75" spans="1:19" ht="15" customHeight="1" x14ac:dyDescent="0.25">
      <c r="A75" s="388"/>
      <c r="B75" s="423" t="s">
        <v>126</v>
      </c>
      <c r="C75" s="424"/>
      <c r="D75" s="424"/>
      <c r="E75" s="424"/>
      <c r="F75" s="425"/>
      <c r="G75" s="608"/>
      <c r="H75" s="609"/>
      <c r="I75" s="610"/>
      <c r="J75" s="421"/>
      <c r="K75" s="445"/>
      <c r="L75" s="686" t="s">
        <v>178</v>
      </c>
      <c r="M75" s="687"/>
      <c r="N75" s="687"/>
      <c r="O75" s="687"/>
      <c r="P75" s="687"/>
      <c r="Q75" s="687"/>
      <c r="R75" s="687"/>
      <c r="S75" s="688"/>
    </row>
    <row r="76" spans="1:19" ht="15" customHeight="1" x14ac:dyDescent="0.25">
      <c r="A76" s="388"/>
      <c r="B76" s="423" t="s">
        <v>127</v>
      </c>
      <c r="C76" s="424"/>
      <c r="D76" s="424"/>
      <c r="E76" s="424"/>
      <c r="F76" s="425"/>
      <c r="G76" s="608">
        <v>8</v>
      </c>
      <c r="H76" s="609"/>
      <c r="I76" s="610"/>
      <c r="J76" s="421"/>
      <c r="K76" s="445"/>
      <c r="L76" s="686" t="s">
        <v>161</v>
      </c>
      <c r="M76" s="687"/>
      <c r="N76" s="687"/>
      <c r="O76" s="687"/>
      <c r="P76" s="687"/>
      <c r="Q76" s="687"/>
      <c r="R76" s="687"/>
      <c r="S76" s="688"/>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86" t="s">
        <v>150</v>
      </c>
      <c r="M81" s="687"/>
      <c r="N81" s="687"/>
      <c r="O81" s="687"/>
      <c r="P81" s="687"/>
      <c r="Q81" s="687"/>
      <c r="R81" s="687"/>
      <c r="S81" s="688"/>
    </row>
    <row r="82" spans="1:19" ht="15" customHeight="1" x14ac:dyDescent="0.25">
      <c r="A82" s="388"/>
      <c r="B82" s="423" t="s">
        <v>134</v>
      </c>
      <c r="C82" s="424"/>
      <c r="D82" s="424"/>
      <c r="E82" s="424"/>
      <c r="F82" s="425"/>
      <c r="G82" s="608">
        <v>2</v>
      </c>
      <c r="H82" s="609"/>
      <c r="I82" s="610"/>
      <c r="J82" s="421"/>
      <c r="K82" s="445"/>
      <c r="L82" s="686" t="s">
        <v>157</v>
      </c>
      <c r="M82" s="687"/>
      <c r="N82" s="687"/>
      <c r="O82" s="687"/>
      <c r="P82" s="687"/>
      <c r="Q82" s="687"/>
      <c r="R82" s="687"/>
      <c r="S82" s="688"/>
    </row>
    <row r="83" spans="1:19" ht="15" customHeight="1" x14ac:dyDescent="0.25">
      <c r="A83" s="388"/>
      <c r="B83" s="423" t="s">
        <v>135</v>
      </c>
      <c r="C83" s="424"/>
      <c r="D83" s="424"/>
      <c r="E83" s="424"/>
      <c r="F83" s="425"/>
      <c r="G83" s="608"/>
      <c r="H83" s="609"/>
      <c r="I83" s="610"/>
      <c r="J83" s="421"/>
      <c r="K83" s="445"/>
      <c r="L83" s="686" t="s">
        <v>177</v>
      </c>
      <c r="M83" s="687"/>
      <c r="N83" s="687"/>
      <c r="O83" s="687"/>
      <c r="P83" s="687"/>
      <c r="Q83" s="687"/>
      <c r="R83" s="687"/>
      <c r="S83" s="688"/>
    </row>
    <row r="84" spans="1:19" ht="15" customHeight="1" x14ac:dyDescent="0.25">
      <c r="A84" s="388"/>
      <c r="B84" s="456" t="s">
        <v>136</v>
      </c>
      <c r="C84" s="457"/>
      <c r="D84" s="457"/>
      <c r="E84" s="457"/>
      <c r="F84" s="458"/>
      <c r="G84" s="453">
        <f>E1_ZB!H32</f>
        <v>168</v>
      </c>
      <c r="H84" s="454"/>
      <c r="I84" s="455"/>
      <c r="J84" s="421"/>
      <c r="K84" s="445"/>
      <c r="L84" s="686" t="s">
        <v>345</v>
      </c>
      <c r="M84" s="687"/>
      <c r="N84" s="687"/>
      <c r="O84" s="687"/>
      <c r="P84" s="687"/>
      <c r="Q84" s="687"/>
      <c r="R84" s="687"/>
      <c r="S84" s="688"/>
    </row>
    <row r="85" spans="1:19" ht="15" customHeight="1" x14ac:dyDescent="0.25">
      <c r="A85" s="388"/>
      <c r="B85" s="460" t="s">
        <v>206</v>
      </c>
      <c r="C85" s="461"/>
      <c r="D85" s="461"/>
      <c r="E85" s="461"/>
      <c r="F85" s="462"/>
      <c r="G85" s="435">
        <f>SUM(G84,G71)</f>
        <v>200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E1_ZB!E32</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197</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98" customHeight="1" x14ac:dyDescent="0.25">
      <c r="A98" s="426"/>
      <c r="B98" s="617" t="s">
        <v>448</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6.5" customHeight="1" x14ac:dyDescent="0.25">
      <c r="A100" s="426"/>
      <c r="B100" s="617" t="s">
        <v>427</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95.25" customHeight="1" x14ac:dyDescent="0.25">
      <c r="A102" s="426"/>
      <c r="B102" s="617" t="s">
        <v>428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GzLUCK+o02DPzS7dA2xvuHh9IA9KJsDz5rG9QdQ4Hc5ihQr/N9yf1wUYF9DhRuBmKW+U2TgZDZcgnjgowcvPA==" saltValue="m0O8w13qy/FcYMmMwhz58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816305A2-EFF9-4FEF-AC3E-ED96543B4C3D}"/>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E1_ZB!B34</f>
        <v>Moduł E1/5</v>
      </c>
      <c r="D3" s="311"/>
      <c r="E3" s="311"/>
      <c r="F3" s="312"/>
      <c r="G3" s="3"/>
      <c r="H3" s="3"/>
      <c r="I3" s="3"/>
      <c r="J3" s="3"/>
      <c r="K3" s="3"/>
      <c r="L3" s="4"/>
      <c r="M3" s="4"/>
      <c r="N3" s="4"/>
      <c r="O3" s="4"/>
      <c r="P3" s="4"/>
      <c r="Q3" s="4"/>
    </row>
    <row r="4" spans="1:19" s="543" customFormat="1" ht="39.75" customHeight="1" thickBot="1" x14ac:dyDescent="0.3">
      <c r="A4" s="309" t="s">
        <v>93</v>
      </c>
      <c r="B4" s="309"/>
      <c r="C4" s="299" t="str">
        <f>E1_ZB!C34</f>
        <v>Rozwój osobisty i kompetencje interpersonalne</v>
      </c>
      <c r="D4" s="300"/>
      <c r="E4" s="300"/>
      <c r="F4" s="300"/>
      <c r="G4" s="300"/>
      <c r="H4" s="300"/>
      <c r="I4" s="300"/>
      <c r="J4" s="301"/>
      <c r="K4" s="304" t="s">
        <v>94</v>
      </c>
      <c r="L4" s="304"/>
      <c r="M4" s="267">
        <f>E1_ZB!D34</f>
        <v>4</v>
      </c>
      <c r="N4" s="302" t="s">
        <v>95</v>
      </c>
      <c r="O4" s="303"/>
      <c r="P4" s="296" t="str">
        <f>E1_ZB!F34</f>
        <v>mgr S. Świergiel</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346</v>
      </c>
      <c r="H6" s="190" t="s">
        <v>99</v>
      </c>
      <c r="I6" s="40">
        <v>3</v>
      </c>
      <c r="J6" s="7" t="s">
        <v>291</v>
      </c>
      <c r="K6" s="545" t="s">
        <v>100</v>
      </c>
      <c r="L6" s="545"/>
      <c r="M6" s="320" t="s">
        <v>101</v>
      </c>
      <c r="N6" s="320"/>
      <c r="O6" s="267" t="s">
        <v>102</v>
      </c>
      <c r="P6" s="321" t="s">
        <v>103</v>
      </c>
      <c r="Q6" s="322"/>
      <c r="R6" s="267">
        <f>E1_ZB!G34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451</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505</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44" customHeight="1" thickBot="1" x14ac:dyDescent="0.3">
      <c r="A22" s="553" t="s">
        <v>808</v>
      </c>
      <c r="B22" s="554"/>
      <c r="C22" s="554"/>
      <c r="D22" s="554"/>
      <c r="E22" s="554"/>
      <c r="F22" s="554" t="s">
        <v>809</v>
      </c>
      <c r="G22" s="554"/>
      <c r="H22" s="554"/>
      <c r="I22" s="554"/>
      <c r="J22" s="554"/>
      <c r="K22" s="554"/>
      <c r="L22" s="554" t="s">
        <v>810</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E1_ZB!B34</f>
        <v>Moduł E1/5</v>
      </c>
      <c r="C26" s="347"/>
      <c r="D26" s="33" t="str">
        <f>E1_ZB!B35</f>
        <v>Kurs 5.1.</v>
      </c>
      <c r="E26" s="103" t="str">
        <f>E1_ZB!B34</f>
        <v>Moduł E1/5</v>
      </c>
      <c r="F26" s="354" t="str">
        <f>E1_ZB!B36</f>
        <v>Kurs 5.2.</v>
      </c>
      <c r="G26" s="355"/>
      <c r="H26" s="362" t="str">
        <f>E1_ZB!B34</f>
        <v>Moduł E1/5</v>
      </c>
      <c r="I26" s="363"/>
      <c r="J26" s="34" t="str">
        <f>E1_ZB!B37</f>
        <v>Kurs 5.3.</v>
      </c>
      <c r="K26" s="370"/>
      <c r="L26" s="371"/>
      <c r="M26" s="370"/>
      <c r="N26" s="371"/>
      <c r="O26" s="372"/>
      <c r="P26" s="373"/>
      <c r="Q26" s="372"/>
      <c r="R26" s="374"/>
    </row>
    <row r="27" spans="1:19" s="104" customFormat="1" ht="59.25" customHeight="1" x14ac:dyDescent="0.25">
      <c r="A27" s="129" t="s">
        <v>111</v>
      </c>
      <c r="B27" s="466" t="str">
        <f>E1_ZB!C35</f>
        <v>Autoprezentacja - warsztat</v>
      </c>
      <c r="C27" s="467"/>
      <c r="D27" s="468"/>
      <c r="E27" s="469" t="str">
        <f>E1_ZB!C36</f>
        <v>Praca w zespole - warsztat</v>
      </c>
      <c r="F27" s="470"/>
      <c r="G27" s="471"/>
      <c r="H27" s="472" t="str">
        <f>E1_ZB!C37</f>
        <v>Etyka w biznesie - warsztat</v>
      </c>
      <c r="I27" s="473"/>
      <c r="J27" s="474"/>
      <c r="K27" s="475"/>
      <c r="L27" s="476"/>
      <c r="M27" s="476"/>
      <c r="N27" s="477"/>
      <c r="O27" s="478"/>
      <c r="P27" s="479"/>
      <c r="Q27" s="479"/>
      <c r="R27" s="480"/>
    </row>
    <row r="28" spans="1:19" s="104" customFormat="1" ht="30" customHeight="1" thickBot="1" x14ac:dyDescent="0.3">
      <c r="A28" s="39" t="s">
        <v>112</v>
      </c>
      <c r="B28" s="348">
        <f>E1_ZB!D35</f>
        <v>1</v>
      </c>
      <c r="C28" s="349"/>
      <c r="D28" s="350"/>
      <c r="E28" s="359">
        <f>E1_ZB!D36</f>
        <v>1</v>
      </c>
      <c r="F28" s="360"/>
      <c r="G28" s="361"/>
      <c r="H28" s="367">
        <f>E1_ZB!D37</f>
        <v>2</v>
      </c>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c r="M29" s="174"/>
      <c r="N29" s="175"/>
      <c r="O29" s="176"/>
      <c r="P29" s="177"/>
      <c r="Q29" s="178"/>
      <c r="R29" s="179"/>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s="104" customFormat="1" x14ac:dyDescent="0.25"/>
    <row r="36" spans="1:18" s="104" customFormat="1" x14ac:dyDescent="0.25"/>
    <row r="37" spans="1:18" s="104" customFormat="1" x14ac:dyDescent="0.25"/>
    <row r="38" spans="1:18" s="104" customFormat="1" x14ac:dyDescent="0.25"/>
    <row r="39" spans="1:18" s="104" customFormat="1" x14ac:dyDescent="0.25"/>
    <row r="40" spans="1:18" s="104" customFormat="1" x14ac:dyDescent="0.25"/>
    <row r="41" spans="1:18" s="104" customFormat="1" x14ac:dyDescent="0.25"/>
    <row r="42" spans="1:18" s="104" customFormat="1" x14ac:dyDescent="0.25"/>
    <row r="43" spans="1:18" s="104" customFormat="1" x14ac:dyDescent="0.25"/>
    <row r="44" spans="1:18" x14ac:dyDescent="0.25">
      <c r="A44" s="104"/>
      <c r="B44" s="104"/>
      <c r="C44" s="104"/>
      <c r="D44" s="104"/>
      <c r="E44" s="104"/>
      <c r="F44" s="104"/>
      <c r="G44" s="104"/>
      <c r="H44" s="104"/>
      <c r="I44" s="104"/>
      <c r="J44" s="104"/>
      <c r="K44" s="104"/>
      <c r="L44" s="104"/>
      <c r="M44" s="104"/>
      <c r="N44" s="104"/>
      <c r="O44" s="104"/>
      <c r="P44" s="104"/>
      <c r="Q44" s="104"/>
      <c r="R44" s="104"/>
    </row>
    <row r="45" spans="1:18" x14ac:dyDescent="0.25">
      <c r="A45" s="104"/>
      <c r="B45" s="104"/>
      <c r="C45" s="104"/>
      <c r="D45" s="104"/>
      <c r="E45" s="104"/>
      <c r="F45" s="104"/>
      <c r="G45" s="104"/>
      <c r="H45" s="104"/>
      <c r="I45" s="104"/>
      <c r="J45" s="104"/>
      <c r="K45" s="104"/>
      <c r="L45" s="104"/>
      <c r="M45" s="104"/>
      <c r="N45" s="104"/>
      <c r="O45" s="104"/>
      <c r="P45" s="104"/>
      <c r="Q45" s="104"/>
      <c r="R45" s="104"/>
    </row>
    <row r="46" spans="1:18" x14ac:dyDescent="0.25">
      <c r="A46" s="104"/>
      <c r="B46" s="104"/>
      <c r="C46" s="104"/>
      <c r="D46" s="104"/>
      <c r="E46" s="104"/>
      <c r="F46" s="104"/>
      <c r="G46" s="104"/>
      <c r="H46" s="104"/>
      <c r="I46" s="104"/>
      <c r="J46" s="104"/>
      <c r="K46" s="104"/>
      <c r="L46" s="104"/>
      <c r="M46" s="104"/>
      <c r="N46" s="104"/>
      <c r="O46" s="104"/>
      <c r="P46" s="104"/>
      <c r="Q46" s="104"/>
      <c r="R46" s="104"/>
    </row>
    <row r="47" spans="1:18" x14ac:dyDescent="0.25">
      <c r="A47" s="104"/>
      <c r="B47" s="104"/>
      <c r="C47" s="104"/>
      <c r="D47" s="104"/>
      <c r="E47" s="104"/>
      <c r="F47" s="104"/>
      <c r="G47" s="104"/>
      <c r="H47" s="104"/>
      <c r="I47" s="104"/>
      <c r="J47" s="104"/>
      <c r="K47" s="104"/>
      <c r="L47" s="104"/>
      <c r="M47" s="104"/>
      <c r="N47" s="104"/>
      <c r="O47" s="104"/>
      <c r="P47" s="104"/>
      <c r="Q47" s="104"/>
      <c r="R47" s="104"/>
    </row>
  </sheetData>
  <sheetProtection algorithmName="SHA-512" hashValue="GzJi34Q6+k52MYIQUivBD6MsPFSp/1oljqK2tT6Twj23pJ9Jdu6mK57VJ3Q+zWkUrEx+yioXYEp40x8KuROvaQ==" saltValue="36deLntjcE3MOIf+53utO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E1_ZB!B34</f>
        <v>Moduł E1/5</v>
      </c>
      <c r="B3" s="427"/>
      <c r="C3" s="427"/>
      <c r="D3" s="431" t="str">
        <f>E1_ZB!C34</f>
        <v>Rozwój osobisty i kompetencje interpersonalne</v>
      </c>
      <c r="E3" s="432"/>
      <c r="F3" s="432"/>
      <c r="G3" s="432"/>
      <c r="H3" s="432"/>
      <c r="I3" s="433"/>
      <c r="J3" s="3"/>
      <c r="K3" s="3"/>
      <c r="L3" s="4"/>
      <c r="M3" s="4"/>
      <c r="N3" s="4"/>
      <c r="O3" s="4"/>
      <c r="P3" s="4"/>
      <c r="Q3" s="4"/>
      <c r="R3" s="4"/>
    </row>
    <row r="4" spans="1:19" ht="18.75" thickBot="1" x14ac:dyDescent="0.3">
      <c r="A4" s="382" t="s">
        <v>110</v>
      </c>
      <c r="B4" s="382"/>
      <c r="C4" s="382"/>
      <c r="D4" s="428" t="str">
        <f>E1_ZB!B35</f>
        <v>Kurs 5.1.</v>
      </c>
      <c r="E4" s="429"/>
      <c r="F4" s="429"/>
      <c r="G4" s="429"/>
      <c r="H4" s="429"/>
      <c r="I4" s="430"/>
      <c r="J4" s="3"/>
      <c r="K4" s="3"/>
      <c r="L4" s="4"/>
      <c r="M4" s="4"/>
      <c r="N4" s="4"/>
      <c r="O4" s="4"/>
      <c r="P4" s="4"/>
      <c r="Q4" s="4"/>
      <c r="R4" s="4"/>
    </row>
    <row r="5" spans="1:19" ht="23.25" thickBot="1" x14ac:dyDescent="0.3">
      <c r="A5" s="383" t="s">
        <v>111</v>
      </c>
      <c r="B5" s="383"/>
      <c r="C5" s="383"/>
      <c r="D5" s="384" t="str">
        <f>E1_ZB!C35</f>
        <v>Autoprezentacja - warsztat</v>
      </c>
      <c r="E5" s="384"/>
      <c r="F5" s="384"/>
      <c r="G5" s="384"/>
      <c r="H5" s="384"/>
      <c r="I5" s="384"/>
      <c r="J5" s="384"/>
      <c r="K5" s="384"/>
      <c r="L5" s="385" t="s">
        <v>94</v>
      </c>
      <c r="M5" s="385"/>
      <c r="N5" s="44">
        <f>E1_ZB!D35</f>
        <v>1</v>
      </c>
      <c r="O5" s="385" t="s">
        <v>95</v>
      </c>
      <c r="P5" s="385"/>
      <c r="Q5" s="386" t="str">
        <f>E1_ZB!F34</f>
        <v>mgr S. Świergiel</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(5)'!G6</f>
        <v>II</v>
      </c>
      <c r="H7" s="264" t="s">
        <v>99</v>
      </c>
      <c r="I7" s="40">
        <f>'M (5)'!I6</f>
        <v>3</v>
      </c>
      <c r="J7" s="321" t="s">
        <v>384</v>
      </c>
      <c r="K7" s="322"/>
      <c r="L7" s="556" t="s">
        <v>100</v>
      </c>
      <c r="M7" s="557"/>
      <c r="N7" s="7" t="s">
        <v>101</v>
      </c>
      <c r="O7" s="487" t="s">
        <v>102</v>
      </c>
      <c r="P7" s="487"/>
      <c r="Q7" s="393" t="s">
        <v>103</v>
      </c>
      <c r="R7" s="393"/>
      <c r="S7" s="45">
        <f>E1_ZB!G35</f>
        <v>10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628</v>
      </c>
      <c r="C14" s="576"/>
      <c r="D14" s="576"/>
      <c r="E14" s="576"/>
      <c r="F14" s="576"/>
      <c r="G14" s="576"/>
      <c r="H14" s="576"/>
      <c r="I14" s="576"/>
      <c r="J14" s="576"/>
      <c r="K14" s="576"/>
      <c r="L14" s="576"/>
      <c r="M14" s="577"/>
      <c r="N14" s="578" t="s">
        <v>299</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629</v>
      </c>
      <c r="C19" s="594"/>
      <c r="D19" s="594"/>
      <c r="E19" s="594"/>
      <c r="F19" s="594"/>
      <c r="G19" s="594"/>
      <c r="H19" s="594"/>
      <c r="I19" s="594"/>
      <c r="J19" s="594"/>
      <c r="K19" s="594"/>
      <c r="L19" s="594"/>
      <c r="M19" s="595"/>
      <c r="N19" s="596" t="s">
        <v>299</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630</v>
      </c>
      <c r="C24" s="594"/>
      <c r="D24" s="594"/>
      <c r="E24" s="594"/>
      <c r="F24" s="594"/>
      <c r="G24" s="594"/>
      <c r="H24" s="594"/>
      <c r="I24" s="594"/>
      <c r="J24" s="594"/>
      <c r="K24" s="594"/>
      <c r="L24" s="594"/>
      <c r="M24" s="595"/>
      <c r="N24" s="596" t="s">
        <v>295</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303</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631</v>
      </c>
      <c r="C34" s="576"/>
      <c r="D34" s="576"/>
      <c r="E34" s="576"/>
      <c r="F34" s="576"/>
      <c r="G34" s="576"/>
      <c r="H34" s="576"/>
      <c r="I34" s="576"/>
      <c r="J34" s="576"/>
      <c r="K34" s="576"/>
      <c r="L34" s="576"/>
      <c r="M34" s="577"/>
      <c r="N34" s="578" t="s">
        <v>311</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632</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312</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633</v>
      </c>
      <c r="C44" s="594"/>
      <c r="D44" s="594"/>
      <c r="E44" s="594"/>
      <c r="F44" s="594"/>
      <c r="G44" s="594"/>
      <c r="H44" s="594"/>
      <c r="I44" s="594"/>
      <c r="J44" s="594"/>
      <c r="K44" s="594"/>
      <c r="L44" s="594"/>
      <c r="M44" s="595"/>
      <c r="N44" s="596" t="s">
        <v>311</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314</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634</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327</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827</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325</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635</v>
      </c>
      <c r="C64" s="594"/>
      <c r="D64" s="594"/>
      <c r="E64" s="594"/>
      <c r="F64" s="594"/>
      <c r="G64" s="594"/>
      <c r="H64" s="594"/>
      <c r="I64" s="594"/>
      <c r="J64" s="594"/>
      <c r="K64" s="594"/>
      <c r="L64" s="594"/>
      <c r="M64" s="595"/>
      <c r="N64" s="596" t="s">
        <v>325</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322</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326</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E1_ZB!G35</f>
        <v>10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10</v>
      </c>
      <c r="H72" s="436"/>
      <c r="I72" s="437"/>
      <c r="J72" s="421"/>
      <c r="K72" s="445"/>
      <c r="L72" s="605" t="s">
        <v>155</v>
      </c>
      <c r="M72" s="606"/>
      <c r="N72" s="606"/>
      <c r="O72" s="606"/>
      <c r="P72" s="606"/>
      <c r="Q72" s="606"/>
      <c r="R72" s="606"/>
      <c r="S72" s="607"/>
    </row>
    <row r="73" spans="1:19" ht="15" customHeight="1" x14ac:dyDescent="0.25">
      <c r="A73" s="388"/>
      <c r="B73" s="423" t="s">
        <v>124</v>
      </c>
      <c r="C73" s="424"/>
      <c r="D73" s="424"/>
      <c r="E73" s="424"/>
      <c r="F73" s="425"/>
      <c r="G73" s="608">
        <v>2</v>
      </c>
      <c r="H73" s="609"/>
      <c r="I73" s="610"/>
      <c r="J73" s="421"/>
      <c r="K73" s="445"/>
      <c r="L73" s="605" t="s">
        <v>164</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124</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8</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E1_ZB!H35</f>
        <v>15</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E1_ZB!E35</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00.5" customHeight="1" x14ac:dyDescent="0.25">
      <c r="A98" s="426"/>
      <c r="B98" s="626" t="s">
        <v>886</v>
      </c>
      <c r="C98" s="626"/>
      <c r="D98" s="626"/>
      <c r="E98" s="626"/>
      <c r="F98" s="626"/>
      <c r="G98" s="626"/>
      <c r="H98" s="626"/>
      <c r="I98" s="626"/>
      <c r="J98" s="626"/>
      <c r="K98" s="626"/>
      <c r="L98" s="626"/>
      <c r="M98" s="626"/>
      <c r="N98" s="626"/>
      <c r="O98" s="626"/>
      <c r="P98" s="626"/>
      <c r="Q98" s="626"/>
      <c r="R98" s="626"/>
      <c r="S98" s="627"/>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26" t="s">
        <v>885</v>
      </c>
      <c r="C100" s="626"/>
      <c r="D100" s="626"/>
      <c r="E100" s="626"/>
      <c r="F100" s="626"/>
      <c r="G100" s="626"/>
      <c r="H100" s="626"/>
      <c r="I100" s="626"/>
      <c r="J100" s="626"/>
      <c r="K100" s="626"/>
      <c r="L100" s="626"/>
      <c r="M100" s="626"/>
      <c r="N100" s="626"/>
      <c r="O100" s="626"/>
      <c r="P100" s="626"/>
      <c r="Q100" s="626"/>
      <c r="R100" s="626"/>
      <c r="S100" s="627"/>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3.5" customHeight="1" x14ac:dyDescent="0.25">
      <c r="A102" s="426"/>
      <c r="B102" s="626" t="s">
        <v>884</v>
      </c>
      <c r="C102" s="626"/>
      <c r="D102" s="626"/>
      <c r="E102" s="626"/>
      <c r="F102" s="626"/>
      <c r="G102" s="626"/>
      <c r="H102" s="626"/>
      <c r="I102" s="626"/>
      <c r="J102" s="626"/>
      <c r="K102" s="626"/>
      <c r="L102" s="626"/>
      <c r="M102" s="626"/>
      <c r="N102" s="626"/>
      <c r="O102" s="626"/>
      <c r="P102" s="626"/>
      <c r="Q102" s="626"/>
      <c r="R102" s="626"/>
      <c r="S102" s="6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zzLmIJMAZ2+9WhR3UyZn7bTOi7VTUgESw3Jj04LIuE8bgf2OYl7vV1WQbiWDOJGCiS6XfSjON30iNU81Lwznmg==" saltValue="KDilBPqEA4dnXf3u4LkBq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CFF7B233-23AF-4952-9238-573A4E276CD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E1_ZB!B34</f>
        <v>Moduł E1/5</v>
      </c>
      <c r="B3" s="427"/>
      <c r="C3" s="427"/>
      <c r="D3" s="431" t="str">
        <f>E1_ZB!C34</f>
        <v>Rozwój osobisty i kompetencje interpersonalne</v>
      </c>
      <c r="E3" s="432"/>
      <c r="F3" s="432"/>
      <c r="G3" s="432"/>
      <c r="H3" s="432"/>
      <c r="I3" s="433"/>
      <c r="J3" s="3"/>
      <c r="K3" s="3"/>
      <c r="L3" s="4"/>
      <c r="M3" s="4"/>
      <c r="N3" s="4"/>
      <c r="O3" s="4"/>
      <c r="P3" s="4"/>
      <c r="Q3" s="4"/>
      <c r="R3" s="4"/>
    </row>
    <row r="4" spans="1:19" ht="18.75" thickBot="1" x14ac:dyDescent="0.3">
      <c r="A4" s="382" t="s">
        <v>110</v>
      </c>
      <c r="B4" s="382"/>
      <c r="C4" s="382"/>
      <c r="D4" s="428" t="str">
        <f>E1_ZB!B36</f>
        <v>Kurs 5.2.</v>
      </c>
      <c r="E4" s="429"/>
      <c r="F4" s="429"/>
      <c r="G4" s="429"/>
      <c r="H4" s="429"/>
      <c r="I4" s="430"/>
      <c r="J4" s="3"/>
      <c r="K4" s="3"/>
      <c r="L4" s="4"/>
      <c r="M4" s="4"/>
      <c r="N4" s="4"/>
      <c r="O4" s="4"/>
      <c r="P4" s="4"/>
      <c r="Q4" s="4"/>
      <c r="R4" s="4"/>
    </row>
    <row r="5" spans="1:19" ht="23.25" thickBot="1" x14ac:dyDescent="0.3">
      <c r="A5" s="383" t="s">
        <v>111</v>
      </c>
      <c r="B5" s="383"/>
      <c r="C5" s="383"/>
      <c r="D5" s="384" t="str">
        <f>E1_ZB!C36</f>
        <v>Praca w zespole - warsztat</v>
      </c>
      <c r="E5" s="384"/>
      <c r="F5" s="384"/>
      <c r="G5" s="384"/>
      <c r="H5" s="384"/>
      <c r="I5" s="384"/>
      <c r="J5" s="384"/>
      <c r="K5" s="384"/>
      <c r="L5" s="385" t="s">
        <v>94</v>
      </c>
      <c r="M5" s="385"/>
      <c r="N5" s="44">
        <f>E1_ZB!D36</f>
        <v>1</v>
      </c>
      <c r="O5" s="385" t="s">
        <v>95</v>
      </c>
      <c r="P5" s="385"/>
      <c r="Q5" s="386" t="str">
        <f>E1_ZB!F34</f>
        <v>mgr S. Świergiel</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(5)'!G6</f>
        <v>II</v>
      </c>
      <c r="H7" s="264" t="s">
        <v>99</v>
      </c>
      <c r="I7" s="40">
        <f>'M (5)'!I6</f>
        <v>3</v>
      </c>
      <c r="J7" s="321" t="s">
        <v>384</v>
      </c>
      <c r="K7" s="322"/>
      <c r="L7" s="556" t="s">
        <v>100</v>
      </c>
      <c r="M7" s="557"/>
      <c r="N7" s="7" t="s">
        <v>101</v>
      </c>
      <c r="O7" s="487" t="s">
        <v>102</v>
      </c>
      <c r="P7" s="487"/>
      <c r="Q7" s="393" t="s">
        <v>103</v>
      </c>
      <c r="R7" s="393"/>
      <c r="S7" s="45">
        <f>E1_ZB!G36</f>
        <v>10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828</v>
      </c>
      <c r="C14" s="576"/>
      <c r="D14" s="576"/>
      <c r="E14" s="576"/>
      <c r="F14" s="576"/>
      <c r="G14" s="576"/>
      <c r="H14" s="576"/>
      <c r="I14" s="576"/>
      <c r="J14" s="576"/>
      <c r="K14" s="576"/>
      <c r="L14" s="576"/>
      <c r="M14" s="577"/>
      <c r="N14" s="578" t="s">
        <v>299</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636</v>
      </c>
      <c r="C19" s="594"/>
      <c r="D19" s="594"/>
      <c r="E19" s="594"/>
      <c r="F19" s="594"/>
      <c r="G19" s="594"/>
      <c r="H19" s="594"/>
      <c r="I19" s="594"/>
      <c r="J19" s="594"/>
      <c r="K19" s="594"/>
      <c r="L19" s="594"/>
      <c r="M19" s="595"/>
      <c r="N19" s="596" t="s">
        <v>299</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637</v>
      </c>
      <c r="C24" s="594"/>
      <c r="D24" s="594"/>
      <c r="E24" s="594"/>
      <c r="F24" s="594"/>
      <c r="G24" s="594"/>
      <c r="H24" s="594"/>
      <c r="I24" s="594"/>
      <c r="J24" s="594"/>
      <c r="K24" s="594"/>
      <c r="L24" s="594"/>
      <c r="M24" s="595"/>
      <c r="N24" s="596" t="s">
        <v>299</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638</v>
      </c>
      <c r="C34" s="576"/>
      <c r="D34" s="576"/>
      <c r="E34" s="576"/>
      <c r="F34" s="576"/>
      <c r="G34" s="576"/>
      <c r="H34" s="576"/>
      <c r="I34" s="576"/>
      <c r="J34" s="576"/>
      <c r="K34" s="576"/>
      <c r="L34" s="576"/>
      <c r="M34" s="577"/>
      <c r="N34" s="578" t="s">
        <v>313</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639</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640</v>
      </c>
      <c r="C44" s="594"/>
      <c r="D44" s="594"/>
      <c r="E44" s="594"/>
      <c r="F44" s="594"/>
      <c r="G44" s="594"/>
      <c r="H44" s="594"/>
      <c r="I44" s="594"/>
      <c r="J44" s="594"/>
      <c r="K44" s="594"/>
      <c r="L44" s="594"/>
      <c r="M44" s="595"/>
      <c r="N44" s="596" t="s">
        <v>313</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316</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641</v>
      </c>
      <c r="C49" s="594"/>
      <c r="D49" s="594"/>
      <c r="E49" s="594"/>
      <c r="F49" s="594"/>
      <c r="G49" s="594"/>
      <c r="H49" s="594"/>
      <c r="I49" s="594"/>
      <c r="J49" s="594"/>
      <c r="K49" s="594"/>
      <c r="L49" s="594"/>
      <c r="M49" s="595"/>
      <c r="N49" s="596" t="s">
        <v>312</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314</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642</v>
      </c>
      <c r="C54" s="582"/>
      <c r="D54" s="582"/>
      <c r="E54" s="582"/>
      <c r="F54" s="582"/>
      <c r="G54" s="582"/>
      <c r="H54" s="582"/>
      <c r="I54" s="582"/>
      <c r="J54" s="582"/>
      <c r="K54" s="582"/>
      <c r="L54" s="582"/>
      <c r="M54" s="583"/>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332</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643</v>
      </c>
      <c r="C59" s="594"/>
      <c r="D59" s="594"/>
      <c r="E59" s="594"/>
      <c r="F59" s="594"/>
      <c r="G59" s="594"/>
      <c r="H59" s="594"/>
      <c r="I59" s="594"/>
      <c r="J59" s="594"/>
      <c r="K59" s="594"/>
      <c r="L59" s="594"/>
      <c r="M59" s="595"/>
      <c r="N59" s="596" t="s">
        <v>325</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328</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644</v>
      </c>
      <c r="C64" s="594"/>
      <c r="D64" s="594"/>
      <c r="E64" s="594"/>
      <c r="F64" s="594"/>
      <c r="G64" s="594"/>
      <c r="H64" s="594"/>
      <c r="I64" s="594"/>
      <c r="J64" s="594"/>
      <c r="K64" s="594"/>
      <c r="L64" s="594"/>
      <c r="M64" s="595"/>
      <c r="N64" s="596" t="s">
        <v>324</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322</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E1_ZB!G36</f>
        <v>10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10</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2</v>
      </c>
      <c r="H73" s="609"/>
      <c r="I73" s="610"/>
      <c r="J73" s="421"/>
      <c r="K73" s="445"/>
      <c r="L73" s="605" t="s">
        <v>165</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175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8</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E1_ZB!H36</f>
        <v>15</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E1_ZB!E36</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165</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09.5" customHeight="1" x14ac:dyDescent="0.25">
      <c r="A98" s="426"/>
      <c r="B98" s="617" t="s">
        <v>501</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66" customHeight="1" x14ac:dyDescent="0.25">
      <c r="A100" s="426"/>
      <c r="B100" s="617" t="s">
        <v>502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4" customHeight="1" x14ac:dyDescent="0.25">
      <c r="A102" s="426"/>
      <c r="B102" s="617" t="s">
        <v>503</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Mm5mac0n6gUuuJgLy4p6zK9KHyzsKZEbrjY1pV43ozVvM/m34OL7FDaj4uADroRt4QEAp+pWDj1a/2FBM4dIqg==" saltValue="ulpQxBJbLuW7VOe3VO9Va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55FDD0EA-62C9-4219-A3F6-0023F5DFB3E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E1_ZB!B34</f>
        <v>Moduł E1/5</v>
      </c>
      <c r="B3" s="427"/>
      <c r="C3" s="427"/>
      <c r="D3" s="431" t="str">
        <f>E1_ZB!C34</f>
        <v>Rozwój osobisty i kompetencje interpersonalne</v>
      </c>
      <c r="E3" s="432"/>
      <c r="F3" s="432"/>
      <c r="G3" s="432"/>
      <c r="H3" s="432"/>
      <c r="I3" s="433"/>
      <c r="J3" s="3"/>
      <c r="K3" s="3"/>
      <c r="L3" s="4"/>
      <c r="M3" s="4"/>
      <c r="N3" s="4"/>
      <c r="O3" s="4"/>
      <c r="P3" s="4"/>
      <c r="Q3" s="4"/>
      <c r="R3" s="4"/>
    </row>
    <row r="4" spans="1:19" ht="18.75" thickBot="1" x14ac:dyDescent="0.3">
      <c r="A4" s="382" t="s">
        <v>110</v>
      </c>
      <c r="B4" s="382"/>
      <c r="C4" s="382"/>
      <c r="D4" s="428" t="str">
        <f>E1_ZB!B37</f>
        <v>Kurs 5.3.</v>
      </c>
      <c r="E4" s="429"/>
      <c r="F4" s="429"/>
      <c r="G4" s="429"/>
      <c r="H4" s="429"/>
      <c r="I4" s="430"/>
      <c r="J4" s="3"/>
      <c r="K4" s="3"/>
      <c r="L4" s="4"/>
      <c r="M4" s="4"/>
      <c r="N4" s="4"/>
      <c r="O4" s="4"/>
      <c r="P4" s="4"/>
      <c r="Q4" s="4"/>
      <c r="R4" s="4"/>
    </row>
    <row r="5" spans="1:19" ht="23.25" thickBot="1" x14ac:dyDescent="0.3">
      <c r="A5" s="383" t="s">
        <v>111</v>
      </c>
      <c r="B5" s="383"/>
      <c r="C5" s="383"/>
      <c r="D5" s="384" t="str">
        <f>E1_ZB!C37</f>
        <v>Etyka w biznesie - warsztat</v>
      </c>
      <c r="E5" s="384"/>
      <c r="F5" s="384"/>
      <c r="G5" s="384"/>
      <c r="H5" s="384"/>
      <c r="I5" s="384"/>
      <c r="J5" s="384"/>
      <c r="K5" s="384"/>
      <c r="L5" s="385" t="s">
        <v>94</v>
      </c>
      <c r="M5" s="385"/>
      <c r="N5" s="44">
        <f>E1_ZB!D37</f>
        <v>2</v>
      </c>
      <c r="O5" s="385" t="s">
        <v>95</v>
      </c>
      <c r="P5" s="385"/>
      <c r="Q5" s="386" t="str">
        <f>E1_ZB!F34</f>
        <v>mgr S. Świergiel</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(5)'!G6</f>
        <v>II</v>
      </c>
      <c r="H7" s="264" t="s">
        <v>99</v>
      </c>
      <c r="I7" s="40">
        <f>'M (5)'!I6</f>
        <v>3</v>
      </c>
      <c r="J7" s="321" t="s">
        <v>384</v>
      </c>
      <c r="K7" s="322"/>
      <c r="L7" s="556" t="s">
        <v>100</v>
      </c>
      <c r="M7" s="557"/>
      <c r="N7" s="7" t="s">
        <v>101</v>
      </c>
      <c r="O7" s="487" t="s">
        <v>102</v>
      </c>
      <c r="P7" s="487"/>
      <c r="Q7" s="393" t="s">
        <v>103</v>
      </c>
      <c r="R7" s="393"/>
      <c r="S7" s="45">
        <f>E1_ZB!G37</f>
        <v>14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645</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304</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305</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811</v>
      </c>
      <c r="C19" s="594"/>
      <c r="D19" s="594"/>
      <c r="E19" s="594"/>
      <c r="F19" s="594"/>
      <c r="G19" s="594"/>
      <c r="H19" s="594"/>
      <c r="I19" s="594"/>
      <c r="J19" s="594"/>
      <c r="K19" s="594"/>
      <c r="L19" s="594"/>
      <c r="M19" s="595"/>
      <c r="N19" s="596" t="s">
        <v>304</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305</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646</v>
      </c>
      <c r="C34" s="576"/>
      <c r="D34" s="576"/>
      <c r="E34" s="576"/>
      <c r="F34" s="576"/>
      <c r="G34" s="576"/>
      <c r="H34" s="576"/>
      <c r="I34" s="576"/>
      <c r="J34" s="576"/>
      <c r="K34" s="576"/>
      <c r="L34" s="576"/>
      <c r="M34" s="577"/>
      <c r="N34" s="578" t="s">
        <v>310</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314</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647</v>
      </c>
      <c r="C39" s="594"/>
      <c r="D39" s="594"/>
      <c r="E39" s="594"/>
      <c r="F39" s="594"/>
      <c r="G39" s="594"/>
      <c r="H39" s="594"/>
      <c r="I39" s="594"/>
      <c r="J39" s="594"/>
      <c r="K39" s="594"/>
      <c r="L39" s="594"/>
      <c r="M39" s="595"/>
      <c r="N39" s="596" t="s">
        <v>310</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314</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648</v>
      </c>
      <c r="C54" s="576"/>
      <c r="D54" s="576"/>
      <c r="E54" s="576"/>
      <c r="F54" s="576"/>
      <c r="G54" s="576"/>
      <c r="H54" s="576"/>
      <c r="I54" s="576"/>
      <c r="J54" s="576"/>
      <c r="K54" s="576"/>
      <c r="L54" s="576"/>
      <c r="M54" s="577"/>
      <c r="N54" s="578" t="s">
        <v>326</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332</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E1_ZB!G37</f>
        <v>14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14</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2</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175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181</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9</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3</v>
      </c>
      <c r="H82" s="609"/>
      <c r="I82" s="610"/>
      <c r="J82" s="421"/>
      <c r="K82" s="445"/>
      <c r="L82" s="605" t="s">
        <v>154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157</v>
      </c>
      <c r="M83" s="606"/>
      <c r="N83" s="606"/>
      <c r="O83" s="606"/>
      <c r="P83" s="606"/>
      <c r="Q83" s="606"/>
      <c r="R83" s="606"/>
      <c r="S83" s="607"/>
    </row>
    <row r="84" spans="1:19" ht="15" customHeight="1" x14ac:dyDescent="0.25">
      <c r="A84" s="388"/>
      <c r="B84" s="456" t="s">
        <v>136</v>
      </c>
      <c r="C84" s="457"/>
      <c r="D84" s="457"/>
      <c r="E84" s="457"/>
      <c r="F84" s="458"/>
      <c r="G84" s="453">
        <f>E1_ZB!H37</f>
        <v>36</v>
      </c>
      <c r="H84" s="454"/>
      <c r="I84" s="455"/>
      <c r="J84" s="421"/>
      <c r="K84" s="445"/>
      <c r="L84" s="605" t="s">
        <v>160</v>
      </c>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E1_ZB!E37</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159</v>
      </c>
      <c r="C90" s="612"/>
      <c r="D90" s="612"/>
      <c r="E90" s="613"/>
      <c r="F90" s="614">
        <v>20</v>
      </c>
      <c r="G90" s="615"/>
      <c r="H90" s="615"/>
      <c r="I90" s="616"/>
      <c r="J90" s="398"/>
      <c r="K90" s="411"/>
      <c r="L90" s="402" t="s">
        <v>293</v>
      </c>
      <c r="M90" s="403"/>
      <c r="N90" s="403"/>
      <c r="O90" s="403"/>
      <c r="P90" s="403"/>
      <c r="Q90" s="403"/>
      <c r="R90" s="403"/>
      <c r="S90" s="404"/>
    </row>
    <row r="91" spans="1:19" ht="15" customHeight="1" x14ac:dyDescent="0.25">
      <c r="A91" s="394"/>
      <c r="B91" s="611" t="s">
        <v>165</v>
      </c>
      <c r="C91" s="612"/>
      <c r="D91" s="612"/>
      <c r="E91" s="613"/>
      <c r="F91" s="614">
        <v>30</v>
      </c>
      <c r="G91" s="615"/>
      <c r="H91" s="615"/>
      <c r="I91" s="616"/>
      <c r="J91" s="398"/>
      <c r="K91" s="411"/>
      <c r="L91" s="402" t="s">
        <v>143</v>
      </c>
      <c r="M91" s="403"/>
      <c r="N91" s="403"/>
      <c r="O91" s="403"/>
      <c r="P91" s="403"/>
      <c r="Q91" s="403"/>
      <c r="R91" s="403"/>
      <c r="S91" s="404"/>
    </row>
    <row r="92" spans="1:19" ht="15" customHeight="1" x14ac:dyDescent="0.25">
      <c r="A92" s="394"/>
      <c r="B92" s="611" t="s">
        <v>342</v>
      </c>
      <c r="C92" s="612"/>
      <c r="D92" s="612"/>
      <c r="E92" s="613"/>
      <c r="F92" s="614">
        <v>30</v>
      </c>
      <c r="G92" s="615"/>
      <c r="H92" s="615"/>
      <c r="I92" s="616"/>
      <c r="J92" s="398"/>
      <c r="K92" s="411"/>
      <c r="L92" s="402" t="s">
        <v>294</v>
      </c>
      <c r="M92" s="403"/>
      <c r="N92" s="403"/>
      <c r="O92" s="403"/>
      <c r="P92" s="403"/>
      <c r="Q92" s="403"/>
      <c r="R92" s="403"/>
      <c r="S92" s="404"/>
    </row>
    <row r="93" spans="1:19" ht="15" customHeight="1" x14ac:dyDescent="0.25">
      <c r="A93" s="394"/>
      <c r="B93" s="611" t="s">
        <v>170</v>
      </c>
      <c r="C93" s="612"/>
      <c r="D93" s="612"/>
      <c r="E93" s="613"/>
      <c r="F93" s="614">
        <v>20</v>
      </c>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146</v>
      </c>
      <c r="C97" s="414"/>
      <c r="D97" s="414"/>
      <c r="E97" s="414"/>
      <c r="F97" s="414"/>
      <c r="G97" s="414"/>
      <c r="H97" s="414"/>
      <c r="I97" s="414"/>
      <c r="J97" s="414"/>
      <c r="K97" s="414"/>
      <c r="L97" s="414"/>
      <c r="M97" s="414"/>
      <c r="N97" s="414"/>
      <c r="O97" s="414"/>
      <c r="P97" s="414"/>
      <c r="Q97" s="414"/>
      <c r="R97" s="414"/>
      <c r="S97" s="415"/>
    </row>
    <row r="98" spans="1:19" ht="86.25" customHeight="1" x14ac:dyDescent="0.25">
      <c r="A98" s="426"/>
      <c r="B98" s="617" t="s">
        <v>504</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66.75" customHeight="1" x14ac:dyDescent="0.25">
      <c r="A100" s="426"/>
      <c r="B100" s="617" t="s">
        <v>406</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39.75" customHeight="1" x14ac:dyDescent="0.25">
      <c r="A102" s="426"/>
      <c r="B102" s="617" t="s">
        <v>407</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9Yr+c37ibKkUJo6opYtQYm7jQnmn1dFZYVHd8MN5mrGUZiAXYgxqECaVlnxaftqPcGqbnBxFbYZTJs739+JL0w==" saltValue="XRYXzC4Ggowf2STbHsnYE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563AF807-E0A5-42E6-BE69-935CF2913D6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E1_ZB!B38</f>
        <v>Moduł E1/6</v>
      </c>
      <c r="D3" s="311"/>
      <c r="E3" s="311"/>
      <c r="F3" s="312"/>
      <c r="G3" s="3"/>
      <c r="H3" s="3"/>
      <c r="I3" s="3"/>
      <c r="J3" s="3"/>
      <c r="K3" s="3"/>
      <c r="L3" s="4"/>
      <c r="M3" s="4"/>
      <c r="N3" s="4"/>
      <c r="O3" s="4"/>
      <c r="P3" s="4"/>
      <c r="Q3" s="4"/>
    </row>
    <row r="4" spans="1:19" s="543" customFormat="1" ht="39.75" customHeight="1" thickBot="1" x14ac:dyDescent="0.3">
      <c r="A4" s="309" t="s">
        <v>93</v>
      </c>
      <c r="B4" s="309"/>
      <c r="C4" s="299" t="str">
        <f>E1_ZB!C38</f>
        <v>Ekonomia Stosowana</v>
      </c>
      <c r="D4" s="300"/>
      <c r="E4" s="300"/>
      <c r="F4" s="300"/>
      <c r="G4" s="300"/>
      <c r="H4" s="300"/>
      <c r="I4" s="300"/>
      <c r="J4" s="301"/>
      <c r="K4" s="304" t="s">
        <v>94</v>
      </c>
      <c r="L4" s="304"/>
      <c r="M4" s="267">
        <f>E1_ZB!D38</f>
        <v>18</v>
      </c>
      <c r="N4" s="302" t="s">
        <v>95</v>
      </c>
      <c r="O4" s="303"/>
      <c r="P4" s="296" t="str">
        <f>E1_ZB!F38</f>
        <v>dr D. Majewska-Bielecka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346</v>
      </c>
      <c r="H6" s="190" t="s">
        <v>99</v>
      </c>
      <c r="I6" s="40">
        <v>3</v>
      </c>
      <c r="J6" s="7" t="s">
        <v>291</v>
      </c>
      <c r="K6" s="545" t="s">
        <v>100</v>
      </c>
      <c r="L6" s="545"/>
      <c r="M6" s="320" t="s">
        <v>101</v>
      </c>
      <c r="N6" s="320"/>
      <c r="O6" s="267" t="s">
        <v>102</v>
      </c>
      <c r="P6" s="321" t="s">
        <v>103</v>
      </c>
      <c r="Q6" s="322"/>
      <c r="R6" s="267">
        <f>E1_ZB!G38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411</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412</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55.25" customHeight="1" thickBot="1" x14ac:dyDescent="0.3">
      <c r="A22" s="553" t="s">
        <v>831</v>
      </c>
      <c r="B22" s="554"/>
      <c r="C22" s="554"/>
      <c r="D22" s="554"/>
      <c r="E22" s="554"/>
      <c r="F22" s="554" t="s">
        <v>566</v>
      </c>
      <c r="G22" s="554"/>
      <c r="H22" s="554"/>
      <c r="I22" s="554"/>
      <c r="J22" s="554"/>
      <c r="K22" s="554"/>
      <c r="L22" s="554" t="s">
        <v>567</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E1_ZB!B38</f>
        <v>Moduł E1/6</v>
      </c>
      <c r="C26" s="347"/>
      <c r="D26" s="33" t="str">
        <f>E1_ZB!B39</f>
        <v>Kurs 6.1.</v>
      </c>
      <c r="E26" s="103" t="str">
        <f>E1_ZB!B38</f>
        <v>Moduł E1/6</v>
      </c>
      <c r="F26" s="354" t="str">
        <f>E1_ZB!B40</f>
        <v>Kurs 6.2.</v>
      </c>
      <c r="G26" s="355"/>
      <c r="H26" s="362" t="str">
        <f>E1_ZB!B38</f>
        <v>Moduł E1/6</v>
      </c>
      <c r="I26" s="363"/>
      <c r="J26" s="34" t="str">
        <f>E1_ZB!B41</f>
        <v>Kurs 6.3.</v>
      </c>
      <c r="K26" s="370"/>
      <c r="L26" s="371"/>
      <c r="M26" s="370"/>
      <c r="N26" s="371"/>
      <c r="O26" s="372"/>
      <c r="P26" s="373"/>
      <c r="Q26" s="372"/>
      <c r="R26" s="374"/>
    </row>
    <row r="27" spans="1:19" s="104" customFormat="1" ht="59.25" customHeight="1" x14ac:dyDescent="0.25">
      <c r="A27" s="129" t="s">
        <v>111</v>
      </c>
      <c r="B27" s="466" t="str">
        <f>E1_ZB!C39</f>
        <v>Makroekonomia</v>
      </c>
      <c r="C27" s="467"/>
      <c r="D27" s="468"/>
      <c r="E27" s="469" t="str">
        <f>E1_ZB!C40</f>
        <v>Mikroekonomia</v>
      </c>
      <c r="F27" s="470"/>
      <c r="G27" s="471"/>
      <c r="H27" s="472" t="str">
        <f>E1_ZB!C41</f>
        <v>Współczesna polityka ekonomiczna</v>
      </c>
      <c r="I27" s="473"/>
      <c r="J27" s="474"/>
      <c r="K27" s="475"/>
      <c r="L27" s="476"/>
      <c r="M27" s="476"/>
      <c r="N27" s="477"/>
      <c r="O27" s="478"/>
      <c r="P27" s="479"/>
      <c r="Q27" s="479"/>
      <c r="R27" s="480"/>
    </row>
    <row r="28" spans="1:19" s="104" customFormat="1" ht="30" customHeight="1" thickBot="1" x14ac:dyDescent="0.3">
      <c r="A28" s="39" t="s">
        <v>112</v>
      </c>
      <c r="B28" s="348">
        <f>E1_ZB!D39</f>
        <v>7</v>
      </c>
      <c r="C28" s="349"/>
      <c r="D28" s="350"/>
      <c r="E28" s="359">
        <f>E1_ZB!D40</f>
        <v>7</v>
      </c>
      <c r="F28" s="360"/>
      <c r="G28" s="361"/>
      <c r="H28" s="367">
        <f>E1_ZB!D41</f>
        <v>4</v>
      </c>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c r="M29" s="174"/>
      <c r="N29" s="175"/>
      <c r="O29" s="176"/>
      <c r="P29" s="177"/>
      <c r="Q29" s="178"/>
      <c r="R29" s="179"/>
    </row>
    <row r="30" spans="1:19" s="104" customFormat="1" x14ac:dyDescent="0.25"/>
    <row r="31" spans="1:19" s="104" customFormat="1" x14ac:dyDescent="0.25"/>
    <row r="32" spans="1:19" s="104" customFormat="1" x14ac:dyDescent="0.25"/>
    <row r="33" s="104" customFormat="1" x14ac:dyDescent="0.25"/>
    <row r="34" s="104" customFormat="1" x14ac:dyDescent="0.25"/>
    <row r="35" s="104" customFormat="1" x14ac:dyDescent="0.25"/>
    <row r="36" s="104" customFormat="1" x14ac:dyDescent="0.25"/>
    <row r="37" s="104" customFormat="1" x14ac:dyDescent="0.25"/>
    <row r="38" s="104" customFormat="1" x14ac:dyDescent="0.25"/>
    <row r="39" s="104" customFormat="1" x14ac:dyDescent="0.25"/>
    <row r="40" s="104" customFormat="1" x14ac:dyDescent="0.25"/>
    <row r="41" s="104" customFormat="1" x14ac:dyDescent="0.25"/>
    <row r="42" s="104" customFormat="1" x14ac:dyDescent="0.25"/>
    <row r="43" s="104" customFormat="1" x14ac:dyDescent="0.25"/>
    <row r="44" s="104" customFormat="1" x14ac:dyDescent="0.25"/>
    <row r="45" s="104" customFormat="1" x14ac:dyDescent="0.25"/>
    <row r="46" s="104" customFormat="1" x14ac:dyDescent="0.25"/>
    <row r="47" s="104" customFormat="1" x14ac:dyDescent="0.25"/>
    <row r="48" s="104" customFormat="1" x14ac:dyDescent="0.25"/>
    <row r="49" spans="1:18" s="104" customFormat="1" x14ac:dyDescent="0.25"/>
    <row r="50" spans="1:18" s="104" customFormat="1" x14ac:dyDescent="0.25"/>
    <row r="51" spans="1:18" x14ac:dyDescent="0.25">
      <c r="A51" s="104"/>
      <c r="B51" s="104"/>
      <c r="C51" s="104"/>
      <c r="D51" s="104"/>
      <c r="E51" s="104"/>
      <c r="F51" s="104"/>
      <c r="G51" s="104"/>
      <c r="H51" s="104"/>
      <c r="I51" s="104"/>
      <c r="J51" s="104"/>
      <c r="K51" s="104"/>
      <c r="L51" s="104"/>
      <c r="M51" s="104"/>
      <c r="N51" s="104"/>
      <c r="O51" s="104"/>
      <c r="P51" s="104"/>
      <c r="Q51" s="104"/>
      <c r="R51" s="104"/>
    </row>
    <row r="52" spans="1:18" x14ac:dyDescent="0.25">
      <c r="A52" s="104"/>
      <c r="B52" s="104"/>
      <c r="C52" s="104"/>
      <c r="D52" s="104"/>
      <c r="E52" s="104"/>
      <c r="F52" s="104"/>
      <c r="G52" s="104"/>
      <c r="H52" s="104"/>
      <c r="I52" s="104"/>
      <c r="J52" s="104"/>
      <c r="K52" s="104"/>
      <c r="L52" s="104"/>
      <c r="M52" s="104"/>
      <c r="N52" s="104"/>
      <c r="O52" s="104"/>
      <c r="P52" s="104"/>
      <c r="Q52" s="104"/>
      <c r="R52" s="104"/>
    </row>
    <row r="53" spans="1:18" x14ac:dyDescent="0.25">
      <c r="A53" s="104"/>
      <c r="B53" s="104"/>
      <c r="C53" s="104"/>
      <c r="D53" s="104"/>
      <c r="E53" s="104"/>
      <c r="F53" s="104"/>
      <c r="G53" s="104"/>
      <c r="H53" s="104"/>
      <c r="I53" s="104"/>
      <c r="J53" s="104"/>
      <c r="K53" s="104"/>
      <c r="L53" s="104"/>
      <c r="M53" s="104"/>
      <c r="N53" s="104"/>
      <c r="O53" s="104"/>
      <c r="P53" s="104"/>
      <c r="Q53" s="104"/>
      <c r="R53" s="104"/>
    </row>
    <row r="54" spans="1:18" x14ac:dyDescent="0.25">
      <c r="A54" s="104"/>
      <c r="B54" s="104"/>
      <c r="C54" s="104"/>
      <c r="D54" s="104"/>
      <c r="E54" s="104"/>
      <c r="F54" s="104"/>
      <c r="G54" s="104"/>
      <c r="H54" s="104"/>
      <c r="I54" s="104"/>
      <c r="J54" s="104"/>
      <c r="K54" s="104"/>
      <c r="L54" s="104"/>
      <c r="M54" s="104"/>
      <c r="N54" s="104"/>
      <c r="O54" s="104"/>
      <c r="P54" s="104"/>
      <c r="Q54" s="104"/>
      <c r="R54" s="104"/>
    </row>
  </sheetData>
  <sheetProtection algorithmName="SHA-512" hashValue="tcD+KAO27X5A4glSFlKeRKtth4SXd4ExxiZRs3FDYqBJDK95qLHf85p2oQRSRR9WnzrjzvqZuzIJAkry5r085Q==" saltValue="CS+KuAW8XNQAQqM7+bywA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E1_ZB!B38</f>
        <v>Moduł E1/6</v>
      </c>
      <c r="B3" s="427"/>
      <c r="C3" s="427"/>
      <c r="D3" s="431" t="str">
        <f>E1_ZB!C38</f>
        <v>Ekonomia Stosowana</v>
      </c>
      <c r="E3" s="432"/>
      <c r="F3" s="432"/>
      <c r="G3" s="432"/>
      <c r="H3" s="432"/>
      <c r="I3" s="433"/>
      <c r="J3" s="3"/>
      <c r="K3" s="3"/>
      <c r="L3" s="4"/>
      <c r="M3" s="4"/>
      <c r="N3" s="4"/>
      <c r="O3" s="4"/>
      <c r="P3" s="4"/>
      <c r="Q3" s="4"/>
      <c r="R3" s="4"/>
    </row>
    <row r="4" spans="1:19" ht="18.75" thickBot="1" x14ac:dyDescent="0.3">
      <c r="A4" s="382" t="s">
        <v>110</v>
      </c>
      <c r="B4" s="382"/>
      <c r="C4" s="382"/>
      <c r="D4" s="428" t="str">
        <f>E1_ZB!B39</f>
        <v>Kurs 6.1.</v>
      </c>
      <c r="E4" s="429"/>
      <c r="F4" s="429"/>
      <c r="G4" s="429"/>
      <c r="H4" s="429"/>
      <c r="I4" s="430"/>
      <c r="J4" s="3"/>
      <c r="K4" s="3"/>
      <c r="L4" s="4"/>
      <c r="M4" s="4"/>
      <c r="N4" s="4"/>
      <c r="O4" s="4"/>
      <c r="P4" s="4"/>
      <c r="Q4" s="4"/>
      <c r="R4" s="4"/>
    </row>
    <row r="5" spans="1:19" ht="23.25" thickBot="1" x14ac:dyDescent="0.3">
      <c r="A5" s="383" t="s">
        <v>111</v>
      </c>
      <c r="B5" s="383"/>
      <c r="C5" s="383"/>
      <c r="D5" s="384" t="str">
        <f>E1_ZB!C39</f>
        <v>Makroekonomia</v>
      </c>
      <c r="E5" s="384"/>
      <c r="F5" s="384"/>
      <c r="G5" s="384"/>
      <c r="H5" s="384"/>
      <c r="I5" s="384"/>
      <c r="J5" s="384"/>
      <c r="K5" s="384"/>
      <c r="L5" s="385" t="s">
        <v>94</v>
      </c>
      <c r="M5" s="385"/>
      <c r="N5" s="44">
        <f>E1_ZB!D39</f>
        <v>7</v>
      </c>
      <c r="O5" s="385" t="s">
        <v>95</v>
      </c>
      <c r="P5" s="385"/>
      <c r="Q5" s="386" t="str">
        <f>E1_ZB!F38</f>
        <v>dr D. Majewska-Bielecka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(6)'!G6</f>
        <v>II</v>
      </c>
      <c r="H7" s="264" t="s">
        <v>99</v>
      </c>
      <c r="I7" s="40">
        <f>'M (6)'!I6</f>
        <v>3</v>
      </c>
      <c r="J7" s="321" t="s">
        <v>384</v>
      </c>
      <c r="K7" s="322"/>
      <c r="L7" s="556" t="s">
        <v>100</v>
      </c>
      <c r="M7" s="557"/>
      <c r="N7" s="7" t="s">
        <v>101</v>
      </c>
      <c r="O7" s="487" t="s">
        <v>102</v>
      </c>
      <c r="P7" s="487"/>
      <c r="Q7" s="393" t="s">
        <v>103</v>
      </c>
      <c r="R7" s="393"/>
      <c r="S7" s="45">
        <f>E1_ZB!G39</f>
        <v>38</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649</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304</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650</v>
      </c>
      <c r="C19" s="594"/>
      <c r="D19" s="594"/>
      <c r="E19" s="594"/>
      <c r="F19" s="594"/>
      <c r="G19" s="594"/>
      <c r="H19" s="594"/>
      <c r="I19" s="594"/>
      <c r="J19" s="594"/>
      <c r="K19" s="594"/>
      <c r="L19" s="594"/>
      <c r="M19" s="595"/>
      <c r="N19" s="596" t="s">
        <v>297</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651</v>
      </c>
      <c r="C24" s="594"/>
      <c r="D24" s="594"/>
      <c r="E24" s="594"/>
      <c r="F24" s="594"/>
      <c r="G24" s="594"/>
      <c r="H24" s="594"/>
      <c r="I24" s="594"/>
      <c r="J24" s="594"/>
      <c r="K24" s="594"/>
      <c r="L24" s="594"/>
      <c r="M24" s="595"/>
      <c r="N24" s="596" t="s">
        <v>298</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652</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653</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314</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654</v>
      </c>
      <c r="C44" s="594"/>
      <c r="D44" s="594"/>
      <c r="E44" s="594"/>
      <c r="F44" s="594"/>
      <c r="G44" s="594"/>
      <c r="H44" s="594"/>
      <c r="I44" s="594"/>
      <c r="J44" s="594"/>
      <c r="K44" s="594"/>
      <c r="L44" s="594"/>
      <c r="M44" s="595"/>
      <c r="N44" s="596" t="s">
        <v>314</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317</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655</v>
      </c>
      <c r="C49" s="594"/>
      <c r="D49" s="594"/>
      <c r="E49" s="594"/>
      <c r="F49" s="594"/>
      <c r="G49" s="594"/>
      <c r="H49" s="594"/>
      <c r="I49" s="594"/>
      <c r="J49" s="594"/>
      <c r="K49" s="594"/>
      <c r="L49" s="594"/>
      <c r="M49" s="595"/>
      <c r="N49" s="596" t="s">
        <v>318</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320</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656</v>
      </c>
      <c r="C54" s="582"/>
      <c r="D54" s="582"/>
      <c r="E54" s="582"/>
      <c r="F54" s="582"/>
      <c r="G54" s="582"/>
      <c r="H54" s="582"/>
      <c r="I54" s="582"/>
      <c r="J54" s="582"/>
      <c r="K54" s="582"/>
      <c r="L54" s="582"/>
      <c r="M54" s="583"/>
      <c r="N54" s="578" t="s">
        <v>323</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657</v>
      </c>
      <c r="C59" s="594"/>
      <c r="D59" s="594"/>
      <c r="E59" s="594"/>
      <c r="F59" s="594"/>
      <c r="G59" s="594"/>
      <c r="H59" s="594"/>
      <c r="I59" s="594"/>
      <c r="J59" s="594"/>
      <c r="K59" s="594"/>
      <c r="L59" s="594"/>
      <c r="M59" s="595"/>
      <c r="N59" s="596" t="s">
        <v>327</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658</v>
      </c>
      <c r="C64" s="594"/>
      <c r="D64" s="594"/>
      <c r="E64" s="594"/>
      <c r="F64" s="594"/>
      <c r="G64" s="594"/>
      <c r="H64" s="594"/>
      <c r="I64" s="594"/>
      <c r="J64" s="594"/>
      <c r="K64" s="594"/>
      <c r="L64" s="594"/>
      <c r="M64" s="595"/>
      <c r="N64" s="596" t="s">
        <v>328</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329</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E1_ZB!G39</f>
        <v>38</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38</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16</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v>10</v>
      </c>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161</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4</v>
      </c>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160</v>
      </c>
      <c r="M83" s="606"/>
      <c r="N83" s="606"/>
      <c r="O83" s="606"/>
      <c r="P83" s="606"/>
      <c r="Q83" s="606"/>
      <c r="R83" s="606"/>
      <c r="S83" s="607"/>
    </row>
    <row r="84" spans="1:19" ht="15" customHeight="1" x14ac:dyDescent="0.25">
      <c r="A84" s="388"/>
      <c r="B84" s="456" t="s">
        <v>136</v>
      </c>
      <c r="C84" s="457"/>
      <c r="D84" s="457"/>
      <c r="E84" s="457"/>
      <c r="F84" s="458"/>
      <c r="G84" s="453">
        <f>E1_ZB!H39</f>
        <v>137</v>
      </c>
      <c r="H84" s="454"/>
      <c r="I84" s="455"/>
      <c r="J84" s="421"/>
      <c r="K84" s="445"/>
      <c r="L84" s="605" t="s">
        <v>168</v>
      </c>
      <c r="M84" s="606"/>
      <c r="N84" s="606"/>
      <c r="O84" s="606"/>
      <c r="P84" s="606"/>
      <c r="Q84" s="606"/>
      <c r="R84" s="606"/>
      <c r="S84" s="607"/>
    </row>
    <row r="85" spans="1:19" ht="15" customHeight="1" x14ac:dyDescent="0.25">
      <c r="A85" s="388"/>
      <c r="B85" s="460" t="s">
        <v>206</v>
      </c>
      <c r="C85" s="461"/>
      <c r="D85" s="461"/>
      <c r="E85" s="461"/>
      <c r="F85" s="462"/>
      <c r="G85" s="435">
        <f>SUM(G84,G71)</f>
        <v>175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E1_ZB!E39</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80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20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37.25" customHeight="1" x14ac:dyDescent="0.25">
      <c r="A98" s="426"/>
      <c r="B98" s="617" t="s">
        <v>507</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508</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8.75" customHeight="1" x14ac:dyDescent="0.25">
      <c r="A102" s="426"/>
      <c r="B102" s="689" t="s">
        <v>509</v>
      </c>
      <c r="C102" s="689"/>
      <c r="D102" s="689"/>
      <c r="E102" s="689"/>
      <c r="F102" s="689"/>
      <c r="G102" s="689"/>
      <c r="H102" s="689"/>
      <c r="I102" s="689"/>
      <c r="J102" s="689"/>
      <c r="K102" s="689"/>
      <c r="L102" s="689"/>
      <c r="M102" s="689"/>
      <c r="N102" s="689"/>
      <c r="O102" s="689"/>
      <c r="P102" s="689"/>
      <c r="Q102" s="689"/>
      <c r="R102" s="689"/>
      <c r="S102" s="69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OKtlhApNg42RZZzl8s3BsqLGefRYU+SQl68wrf9qdHi8V9zjFLzIFiW6UDIol4qF6Zmr5KCgXfKvfT/WLzzXSg==" saltValue="OM3qLF/EqIi+Iyobgpw3/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92374717-5D28-4BC3-895F-FFB9E5E7705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E1_ZB!B38</f>
        <v>Moduł E1/6</v>
      </c>
      <c r="B3" s="427"/>
      <c r="C3" s="427"/>
      <c r="D3" s="431" t="str">
        <f>E1_ZB!C38</f>
        <v>Ekonomia Stosowana</v>
      </c>
      <c r="E3" s="432"/>
      <c r="F3" s="432"/>
      <c r="G3" s="432"/>
      <c r="H3" s="432"/>
      <c r="I3" s="433"/>
      <c r="J3" s="3"/>
      <c r="K3" s="3"/>
      <c r="L3" s="4"/>
      <c r="M3" s="4"/>
      <c r="N3" s="4"/>
      <c r="O3" s="4"/>
      <c r="P3" s="4"/>
      <c r="Q3" s="4"/>
      <c r="R3" s="4"/>
    </row>
    <row r="4" spans="1:19" ht="18.75" thickBot="1" x14ac:dyDescent="0.3">
      <c r="A4" s="382" t="s">
        <v>110</v>
      </c>
      <c r="B4" s="382"/>
      <c r="C4" s="382"/>
      <c r="D4" s="428" t="str">
        <f>E1_ZB!B40</f>
        <v>Kurs 6.2.</v>
      </c>
      <c r="E4" s="429"/>
      <c r="F4" s="429"/>
      <c r="G4" s="429"/>
      <c r="H4" s="429"/>
      <c r="I4" s="430"/>
      <c r="J4" s="3"/>
      <c r="K4" s="3"/>
      <c r="L4" s="4"/>
      <c r="M4" s="4"/>
      <c r="N4" s="4"/>
      <c r="O4" s="4"/>
      <c r="P4" s="4"/>
      <c r="Q4" s="4"/>
      <c r="R4" s="4"/>
    </row>
    <row r="5" spans="1:19" ht="23.25" thickBot="1" x14ac:dyDescent="0.3">
      <c r="A5" s="383" t="s">
        <v>111</v>
      </c>
      <c r="B5" s="383"/>
      <c r="C5" s="383"/>
      <c r="D5" s="384" t="str">
        <f>E1_ZB!C40</f>
        <v>Mikroekonomia</v>
      </c>
      <c r="E5" s="384"/>
      <c r="F5" s="384"/>
      <c r="G5" s="384"/>
      <c r="H5" s="384"/>
      <c r="I5" s="384"/>
      <c r="J5" s="384"/>
      <c r="K5" s="384"/>
      <c r="L5" s="385" t="s">
        <v>94</v>
      </c>
      <c r="M5" s="385"/>
      <c r="N5" s="44">
        <f>E1_ZB!D40</f>
        <v>7</v>
      </c>
      <c r="O5" s="385" t="s">
        <v>95</v>
      </c>
      <c r="P5" s="385"/>
      <c r="Q5" s="386" t="str">
        <f>E1_ZB!F38</f>
        <v>dr D. Majewska-Bielecka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(6)'!G6</f>
        <v>II</v>
      </c>
      <c r="H7" s="264" t="s">
        <v>99</v>
      </c>
      <c r="I7" s="40">
        <f>'M (6)'!I6</f>
        <v>3</v>
      </c>
      <c r="J7" s="321" t="s">
        <v>384</v>
      </c>
      <c r="K7" s="322"/>
      <c r="L7" s="556" t="s">
        <v>100</v>
      </c>
      <c r="M7" s="557"/>
      <c r="N7" s="7" t="s">
        <v>101</v>
      </c>
      <c r="O7" s="487" t="s">
        <v>102</v>
      </c>
      <c r="P7" s="487"/>
      <c r="Q7" s="393" t="s">
        <v>103</v>
      </c>
      <c r="R7" s="393"/>
      <c r="S7" s="45">
        <f>E1_ZB!G40</f>
        <v>38</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829</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297</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650</v>
      </c>
      <c r="C19" s="594"/>
      <c r="D19" s="594"/>
      <c r="E19" s="594"/>
      <c r="F19" s="594"/>
      <c r="G19" s="594"/>
      <c r="H19" s="594"/>
      <c r="I19" s="594"/>
      <c r="J19" s="594"/>
      <c r="K19" s="594"/>
      <c r="L19" s="594"/>
      <c r="M19" s="595"/>
      <c r="N19" s="596" t="s">
        <v>297</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659</v>
      </c>
      <c r="C24" s="594"/>
      <c r="D24" s="594"/>
      <c r="E24" s="594"/>
      <c r="F24" s="594"/>
      <c r="G24" s="594"/>
      <c r="H24" s="594"/>
      <c r="I24" s="594"/>
      <c r="J24" s="594"/>
      <c r="K24" s="594"/>
      <c r="L24" s="594"/>
      <c r="M24" s="595"/>
      <c r="N24" s="596" t="s">
        <v>297</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298</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830</v>
      </c>
      <c r="C29" s="594"/>
      <c r="D29" s="594"/>
      <c r="E29" s="594"/>
      <c r="F29" s="594"/>
      <c r="G29" s="594"/>
      <c r="H29" s="594"/>
      <c r="I29" s="594"/>
      <c r="J29" s="594"/>
      <c r="K29" s="594"/>
      <c r="L29" s="594"/>
      <c r="M29" s="595"/>
      <c r="N29" s="596" t="s">
        <v>301</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660</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661</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662</v>
      </c>
      <c r="C44" s="594"/>
      <c r="D44" s="594"/>
      <c r="E44" s="594"/>
      <c r="F44" s="594"/>
      <c r="G44" s="594"/>
      <c r="H44" s="594"/>
      <c r="I44" s="594"/>
      <c r="J44" s="594"/>
      <c r="K44" s="594"/>
      <c r="L44" s="594"/>
      <c r="M44" s="595"/>
      <c r="N44" s="596" t="s">
        <v>314</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317</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663</v>
      </c>
      <c r="C49" s="594"/>
      <c r="D49" s="594"/>
      <c r="E49" s="594"/>
      <c r="F49" s="594"/>
      <c r="G49" s="594"/>
      <c r="H49" s="594"/>
      <c r="I49" s="594"/>
      <c r="J49" s="594"/>
      <c r="K49" s="594"/>
      <c r="L49" s="594"/>
      <c r="M49" s="595"/>
      <c r="N49" s="596" t="s">
        <v>312</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318</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t="s">
        <v>320</v>
      </c>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664</v>
      </c>
      <c r="C54" s="582"/>
      <c r="D54" s="582"/>
      <c r="E54" s="582"/>
      <c r="F54" s="582"/>
      <c r="G54" s="582"/>
      <c r="H54" s="582"/>
      <c r="I54" s="582"/>
      <c r="J54" s="582"/>
      <c r="K54" s="582"/>
      <c r="L54" s="582"/>
      <c r="M54" s="583"/>
      <c r="N54" s="578" t="s">
        <v>330</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656</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665</v>
      </c>
      <c r="C64" s="594"/>
      <c r="D64" s="594"/>
      <c r="E64" s="594"/>
      <c r="F64" s="594"/>
      <c r="G64" s="594"/>
      <c r="H64" s="594"/>
      <c r="I64" s="594"/>
      <c r="J64" s="594"/>
      <c r="K64" s="594"/>
      <c r="L64" s="594"/>
      <c r="M64" s="595"/>
      <c r="N64" s="596" t="s">
        <v>327</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328</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329</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E1_ZB!G40</f>
        <v>38</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38</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16</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v>10</v>
      </c>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161</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4</v>
      </c>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160</v>
      </c>
      <c r="M83" s="606"/>
      <c r="N83" s="606"/>
      <c r="O83" s="606"/>
      <c r="P83" s="606"/>
      <c r="Q83" s="606"/>
      <c r="R83" s="606"/>
      <c r="S83" s="607"/>
    </row>
    <row r="84" spans="1:19" ht="15" customHeight="1" x14ac:dyDescent="0.25">
      <c r="A84" s="388"/>
      <c r="B84" s="456" t="s">
        <v>136</v>
      </c>
      <c r="C84" s="457"/>
      <c r="D84" s="457"/>
      <c r="E84" s="457"/>
      <c r="F84" s="458"/>
      <c r="G84" s="453">
        <f>E1_ZB!H40</f>
        <v>137</v>
      </c>
      <c r="H84" s="454"/>
      <c r="I84" s="455"/>
      <c r="J84" s="421"/>
      <c r="K84" s="445"/>
      <c r="L84" s="605" t="s">
        <v>168</v>
      </c>
      <c r="M84" s="606"/>
      <c r="N84" s="606"/>
      <c r="O84" s="606"/>
      <c r="P84" s="606"/>
      <c r="Q84" s="606"/>
      <c r="R84" s="606"/>
      <c r="S84" s="607"/>
    </row>
    <row r="85" spans="1:19" ht="15" customHeight="1" x14ac:dyDescent="0.25">
      <c r="A85" s="388"/>
      <c r="B85" s="460" t="s">
        <v>206</v>
      </c>
      <c r="C85" s="461"/>
      <c r="D85" s="461"/>
      <c r="E85" s="461"/>
      <c r="F85" s="462"/>
      <c r="G85" s="435">
        <f>SUM(G84,G71)</f>
        <v>175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E1_ZB!E40</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80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20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2.25" customHeight="1" x14ac:dyDescent="0.25">
      <c r="A98" s="426"/>
      <c r="B98" s="617" t="s">
        <v>510</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511</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7.75" customHeight="1" x14ac:dyDescent="0.25">
      <c r="A102" s="426"/>
      <c r="B102" s="617" t="s">
        <v>512</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kBMSEgpBD+TvuaELB7UHkdIdxehD+IeCfvDbUk99wEyBNjkA1OZklGCDIFbCD2T1Nd9X4pu2BboIftCdXAYYQ==" saltValue="yASdRiz6Hr+3HaxXqVneO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F4834B82-B723-4CAB-A886-75EB5366A4D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E1_ZB!B38</f>
        <v>Moduł E1/6</v>
      </c>
      <c r="B3" s="427"/>
      <c r="C3" s="427"/>
      <c r="D3" s="431" t="str">
        <f>E1_ZB!C38</f>
        <v>Ekonomia Stosowana</v>
      </c>
      <c r="E3" s="432"/>
      <c r="F3" s="432"/>
      <c r="G3" s="432"/>
      <c r="H3" s="432"/>
      <c r="I3" s="433"/>
      <c r="J3" s="3"/>
      <c r="K3" s="3"/>
      <c r="L3" s="4"/>
      <c r="M3" s="4"/>
      <c r="N3" s="4"/>
      <c r="O3" s="4"/>
      <c r="P3" s="4"/>
      <c r="Q3" s="4"/>
      <c r="R3" s="4"/>
    </row>
    <row r="4" spans="1:19" ht="18.75" thickBot="1" x14ac:dyDescent="0.3">
      <c r="A4" s="382" t="s">
        <v>110</v>
      </c>
      <c r="B4" s="382"/>
      <c r="C4" s="382"/>
      <c r="D4" s="428" t="str">
        <f>E1_ZB!B41</f>
        <v>Kurs 6.3.</v>
      </c>
      <c r="E4" s="429"/>
      <c r="F4" s="429"/>
      <c r="G4" s="429"/>
      <c r="H4" s="429"/>
      <c r="I4" s="430"/>
      <c r="J4" s="3"/>
      <c r="K4" s="3"/>
      <c r="L4" s="4"/>
      <c r="M4" s="4"/>
      <c r="N4" s="4"/>
      <c r="O4" s="4"/>
      <c r="P4" s="4"/>
      <c r="Q4" s="4"/>
      <c r="R4" s="4"/>
    </row>
    <row r="5" spans="1:19" ht="23.25" thickBot="1" x14ac:dyDescent="0.3">
      <c r="A5" s="383" t="s">
        <v>111</v>
      </c>
      <c r="B5" s="383"/>
      <c r="C5" s="383"/>
      <c r="D5" s="384" t="str">
        <f>E1_ZB!C41</f>
        <v>Współczesna polityka ekonomiczna</v>
      </c>
      <c r="E5" s="384"/>
      <c r="F5" s="384"/>
      <c r="G5" s="384"/>
      <c r="H5" s="384"/>
      <c r="I5" s="384"/>
      <c r="J5" s="384"/>
      <c r="K5" s="384"/>
      <c r="L5" s="385" t="s">
        <v>94</v>
      </c>
      <c r="M5" s="385"/>
      <c r="N5" s="44">
        <f>E1_ZB!D41</f>
        <v>4</v>
      </c>
      <c r="O5" s="385" t="s">
        <v>95</v>
      </c>
      <c r="P5" s="385"/>
      <c r="Q5" s="386" t="str">
        <f>E1_ZB!F38</f>
        <v>dr D. Majewska-Bielecka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(6)'!G6</f>
        <v>II</v>
      </c>
      <c r="H7" s="264" t="s">
        <v>99</v>
      </c>
      <c r="I7" s="40">
        <f>'M (6)'!I6</f>
        <v>3</v>
      </c>
      <c r="J7" s="321" t="s">
        <v>384</v>
      </c>
      <c r="K7" s="322"/>
      <c r="L7" s="556" t="s">
        <v>100</v>
      </c>
      <c r="M7" s="557"/>
      <c r="N7" s="7" t="s">
        <v>101</v>
      </c>
      <c r="O7" s="487" t="s">
        <v>102</v>
      </c>
      <c r="P7" s="487"/>
      <c r="Q7" s="393" t="s">
        <v>103</v>
      </c>
      <c r="R7" s="393"/>
      <c r="S7" s="45">
        <f>E1_ZB!G41</f>
        <v>18</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666</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304</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667</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668</v>
      </c>
      <c r="C24" s="594"/>
      <c r="D24" s="594"/>
      <c r="E24" s="594"/>
      <c r="F24" s="594"/>
      <c r="G24" s="594"/>
      <c r="H24" s="594"/>
      <c r="I24" s="594"/>
      <c r="J24" s="594"/>
      <c r="K24" s="594"/>
      <c r="L24" s="594"/>
      <c r="M24" s="595"/>
      <c r="N24" s="596" t="s">
        <v>300</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669</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314</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670</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314</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671</v>
      </c>
      <c r="C44" s="594"/>
      <c r="D44" s="594"/>
      <c r="E44" s="594"/>
      <c r="F44" s="594"/>
      <c r="G44" s="594"/>
      <c r="H44" s="594"/>
      <c r="I44" s="594"/>
      <c r="J44" s="594"/>
      <c r="K44" s="594"/>
      <c r="L44" s="594"/>
      <c r="M44" s="595"/>
      <c r="N44" s="596" t="s">
        <v>318</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320</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656</v>
      </c>
      <c r="C54" s="576"/>
      <c r="D54" s="576"/>
      <c r="E54" s="576"/>
      <c r="F54" s="576"/>
      <c r="G54" s="576"/>
      <c r="H54" s="576"/>
      <c r="I54" s="576"/>
      <c r="J54" s="576"/>
      <c r="K54" s="576"/>
      <c r="L54" s="576"/>
      <c r="M54" s="577"/>
      <c r="N54" s="578" t="s">
        <v>323</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672</v>
      </c>
      <c r="C59" s="594"/>
      <c r="D59" s="594"/>
      <c r="E59" s="594"/>
      <c r="F59" s="594"/>
      <c r="G59" s="594"/>
      <c r="H59" s="594"/>
      <c r="I59" s="594"/>
      <c r="J59" s="594"/>
      <c r="K59" s="594"/>
      <c r="L59" s="594"/>
      <c r="M59" s="595"/>
      <c r="N59" s="596" t="s">
        <v>327</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658</v>
      </c>
      <c r="C64" s="594"/>
      <c r="D64" s="594"/>
      <c r="E64" s="594"/>
      <c r="F64" s="594"/>
      <c r="G64" s="594"/>
      <c r="H64" s="594"/>
      <c r="I64" s="594"/>
      <c r="J64" s="594"/>
      <c r="K64" s="594"/>
      <c r="L64" s="594"/>
      <c r="M64" s="595"/>
      <c r="N64" s="596" t="s">
        <v>328</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329</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E1_ZB!G41</f>
        <v>18</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18</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4</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4</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160</v>
      </c>
      <c r="M83" s="606"/>
      <c r="N83" s="606"/>
      <c r="O83" s="606"/>
      <c r="P83" s="606"/>
      <c r="Q83" s="606"/>
      <c r="R83" s="606"/>
      <c r="S83" s="607"/>
    </row>
    <row r="84" spans="1:19" ht="15" customHeight="1" x14ac:dyDescent="0.25">
      <c r="A84" s="388"/>
      <c r="B84" s="456" t="s">
        <v>136</v>
      </c>
      <c r="C84" s="457"/>
      <c r="D84" s="457"/>
      <c r="E84" s="457"/>
      <c r="F84" s="458"/>
      <c r="G84" s="453">
        <f>E1_ZB!H41</f>
        <v>82</v>
      </c>
      <c r="H84" s="454"/>
      <c r="I84" s="455"/>
      <c r="J84" s="421"/>
      <c r="K84" s="445"/>
      <c r="L84" s="605" t="s">
        <v>166</v>
      </c>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E1_ZB!E41</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152</v>
      </c>
      <c r="C90" s="612"/>
      <c r="D90" s="612"/>
      <c r="E90" s="613"/>
      <c r="F90" s="614">
        <v>80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20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98.25" customHeight="1" x14ac:dyDescent="0.25">
      <c r="A98" s="426"/>
      <c r="B98" s="617" t="s">
        <v>513</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514</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6.25" customHeight="1" x14ac:dyDescent="0.25">
      <c r="A102" s="426"/>
      <c r="B102" s="617" t="s">
        <v>515</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cbOUO9qGlAt4FBwkDcPbYTwSvrVUr0CCFKi06CeVv2aBzDmYy5Hq9sMdvg3LPZptSc/3HCb3nK+++GMKC+6b0w==" saltValue="QuR+Sx0AkbDJYXHP1COo5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54411632-EC78-4FD6-8CC7-99E3D6DBB39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E1_ZB!B42</f>
        <v>Moduł E1/7</v>
      </c>
      <c r="D3" s="311"/>
      <c r="E3" s="311"/>
      <c r="F3" s="312"/>
      <c r="G3" s="3"/>
      <c r="H3" s="3"/>
      <c r="I3" s="3"/>
      <c r="J3" s="3"/>
      <c r="K3" s="3"/>
      <c r="L3" s="4"/>
      <c r="M3" s="4"/>
      <c r="N3" s="4"/>
      <c r="O3" s="4"/>
      <c r="P3" s="4"/>
      <c r="Q3" s="4"/>
    </row>
    <row r="4" spans="1:19" s="543" customFormat="1" ht="39.75" customHeight="1" thickBot="1" x14ac:dyDescent="0.3">
      <c r="A4" s="309" t="s">
        <v>93</v>
      </c>
      <c r="B4" s="309"/>
      <c r="C4" s="299" t="str">
        <f>E1_ZB!C42</f>
        <v>Zarządzanie marketingowe</v>
      </c>
      <c r="D4" s="300"/>
      <c r="E4" s="300"/>
      <c r="F4" s="300"/>
      <c r="G4" s="300"/>
      <c r="H4" s="300"/>
      <c r="I4" s="300"/>
      <c r="J4" s="301"/>
      <c r="K4" s="304" t="s">
        <v>94</v>
      </c>
      <c r="L4" s="304"/>
      <c r="M4" s="267">
        <f>E1_ZB!D42</f>
        <v>10</v>
      </c>
      <c r="N4" s="302" t="s">
        <v>95</v>
      </c>
      <c r="O4" s="303"/>
      <c r="P4" s="296" t="str">
        <f>E1_ZB!F42</f>
        <v>dr J. Osuch</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346</v>
      </c>
      <c r="H6" s="190" t="s">
        <v>99</v>
      </c>
      <c r="I6" s="40">
        <v>3</v>
      </c>
      <c r="J6" s="7" t="s">
        <v>291</v>
      </c>
      <c r="K6" s="545" t="s">
        <v>100</v>
      </c>
      <c r="L6" s="545"/>
      <c r="M6" s="320" t="s">
        <v>101</v>
      </c>
      <c r="N6" s="320"/>
      <c r="O6" s="267" t="s">
        <v>102</v>
      </c>
      <c r="P6" s="321" t="s">
        <v>103</v>
      </c>
      <c r="Q6" s="322"/>
      <c r="R6" s="267">
        <f>E1_ZB!G42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403</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404</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516</v>
      </c>
      <c r="G21" s="340"/>
      <c r="H21" s="340"/>
      <c r="I21" s="340"/>
      <c r="J21" s="340"/>
      <c r="K21" s="342"/>
      <c r="L21" s="465" t="s">
        <v>517</v>
      </c>
      <c r="M21" s="340"/>
      <c r="N21" s="340"/>
      <c r="O21" s="340"/>
      <c r="P21" s="340"/>
      <c r="Q21" s="340"/>
      <c r="R21" s="341"/>
    </row>
    <row r="22" spans="1:19" ht="127.5" customHeight="1" thickBot="1" x14ac:dyDescent="0.3">
      <c r="A22" s="553" t="s">
        <v>568</v>
      </c>
      <c r="B22" s="554"/>
      <c r="C22" s="554"/>
      <c r="D22" s="554"/>
      <c r="E22" s="554"/>
      <c r="F22" s="554" t="s">
        <v>569</v>
      </c>
      <c r="G22" s="554"/>
      <c r="H22" s="554"/>
      <c r="I22" s="554"/>
      <c r="J22" s="554"/>
      <c r="K22" s="554"/>
      <c r="L22" s="554" t="s">
        <v>570</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E1_ZB!B42</f>
        <v>Moduł E1/7</v>
      </c>
      <c r="C26" s="347"/>
      <c r="D26" s="33" t="str">
        <f>E1_ZB!B43</f>
        <v>Kurs 7.1.</v>
      </c>
      <c r="E26" s="103" t="str">
        <f>E1_ZB!B42</f>
        <v>Moduł E1/7</v>
      </c>
      <c r="F26" s="354" t="str">
        <f>E1_ZB!B44</f>
        <v>Kurs 7.2.</v>
      </c>
      <c r="G26" s="355"/>
      <c r="H26" s="362"/>
      <c r="I26" s="363"/>
      <c r="J26" s="34"/>
      <c r="K26" s="370"/>
      <c r="L26" s="371"/>
      <c r="M26" s="370"/>
      <c r="N26" s="371"/>
      <c r="O26" s="372"/>
      <c r="P26" s="373"/>
      <c r="Q26" s="372"/>
      <c r="R26" s="374"/>
    </row>
    <row r="27" spans="1:19" s="104" customFormat="1" ht="59.25" customHeight="1" x14ac:dyDescent="0.25">
      <c r="A27" s="129" t="s">
        <v>111</v>
      </c>
      <c r="B27" s="466" t="str">
        <f>E1_ZB!C43</f>
        <v>Marketing</v>
      </c>
      <c r="C27" s="467"/>
      <c r="D27" s="468"/>
      <c r="E27" s="469" t="str">
        <f>E1_ZB!C44</f>
        <v>Badania rynkowe i marketingowe - warsztat</v>
      </c>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E1_ZB!D43</f>
        <v>5</v>
      </c>
      <c r="C28" s="349"/>
      <c r="D28" s="350"/>
      <c r="E28" s="359">
        <f>E1_ZB!D44</f>
        <v>5</v>
      </c>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c r="J29" s="171"/>
      <c r="K29" s="172"/>
      <c r="L29" s="173"/>
      <c r="M29" s="174"/>
      <c r="N29" s="175"/>
      <c r="O29" s="176"/>
      <c r="P29" s="177"/>
      <c r="Q29" s="178"/>
      <c r="R29" s="179"/>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row r="37" spans="1:18" x14ac:dyDescent="0.25">
      <c r="A37" s="104"/>
      <c r="B37" s="104"/>
      <c r="C37" s="104"/>
      <c r="D37" s="104"/>
      <c r="E37" s="104"/>
      <c r="F37" s="104"/>
      <c r="G37" s="104"/>
      <c r="H37" s="104"/>
      <c r="I37" s="104"/>
      <c r="J37" s="104"/>
      <c r="K37" s="104"/>
      <c r="L37" s="104"/>
      <c r="M37" s="104"/>
      <c r="N37" s="104"/>
      <c r="O37" s="104"/>
      <c r="P37" s="104"/>
      <c r="Q37" s="104"/>
      <c r="R37" s="104"/>
    </row>
    <row r="38" spans="1:18" x14ac:dyDescent="0.25">
      <c r="A38" s="104"/>
      <c r="B38" s="104"/>
      <c r="C38" s="104"/>
      <c r="D38" s="104"/>
      <c r="E38" s="104"/>
      <c r="F38" s="104"/>
      <c r="G38" s="104"/>
      <c r="H38" s="104"/>
      <c r="I38" s="104"/>
      <c r="J38" s="104"/>
      <c r="K38" s="104"/>
      <c r="L38" s="104"/>
      <c r="M38" s="104"/>
      <c r="N38" s="104"/>
      <c r="O38" s="104"/>
      <c r="P38" s="104"/>
      <c r="Q38" s="104"/>
      <c r="R38" s="104"/>
    </row>
  </sheetData>
  <sheetProtection algorithmName="SHA-512" hashValue="gd61hM74HN5ifMzhpMsAqMyXy/Z2gM9FAt/dgNTJ2BcDi4I3kdp2xAymDruHc7osdHB7dx/bIK9mc98XGKy2Jg==" saltValue="36QB2ek0eFRCwffRj1HoP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E1_ZB!B10</f>
        <v>Moduł E1/1</v>
      </c>
      <c r="B3" s="427"/>
      <c r="C3" s="427"/>
      <c r="D3" s="431" t="str">
        <f>E1_ZB!C10</f>
        <v>Biznes w działaniu</v>
      </c>
      <c r="E3" s="432"/>
      <c r="F3" s="432"/>
      <c r="G3" s="432"/>
      <c r="H3" s="432"/>
      <c r="I3" s="433"/>
      <c r="J3" s="3"/>
      <c r="K3" s="3"/>
      <c r="L3" s="4"/>
      <c r="M3" s="4"/>
      <c r="N3" s="4"/>
      <c r="O3" s="4"/>
      <c r="P3" s="4"/>
      <c r="Q3" s="4"/>
      <c r="R3" s="4"/>
    </row>
    <row r="4" spans="1:19" ht="18.75" thickBot="1" x14ac:dyDescent="0.3">
      <c r="A4" s="382" t="s">
        <v>110</v>
      </c>
      <c r="B4" s="382"/>
      <c r="C4" s="382"/>
      <c r="D4" s="428" t="str">
        <f>E1_ZB!B11</f>
        <v>Kurs 1.1.</v>
      </c>
      <c r="E4" s="429"/>
      <c r="F4" s="429"/>
      <c r="G4" s="429"/>
      <c r="H4" s="429"/>
      <c r="I4" s="430"/>
      <c r="J4" s="3"/>
      <c r="K4" s="3"/>
      <c r="L4" s="4"/>
      <c r="M4" s="4"/>
      <c r="N4" s="4"/>
      <c r="O4" s="4"/>
      <c r="P4" s="4"/>
      <c r="Q4" s="4"/>
      <c r="R4" s="4"/>
    </row>
    <row r="5" spans="1:19" ht="23.25" thickBot="1" x14ac:dyDescent="0.3">
      <c r="A5" s="383" t="s">
        <v>111</v>
      </c>
      <c r="B5" s="383"/>
      <c r="C5" s="383"/>
      <c r="D5" s="384" t="str">
        <f>E1_ZB!C11</f>
        <v>Projekt Przedsiębiorstwo - warsztat</v>
      </c>
      <c r="E5" s="384"/>
      <c r="F5" s="384"/>
      <c r="G5" s="384"/>
      <c r="H5" s="384"/>
      <c r="I5" s="384"/>
      <c r="J5" s="384"/>
      <c r="K5" s="384"/>
      <c r="L5" s="385" t="s">
        <v>94</v>
      </c>
      <c r="M5" s="385"/>
      <c r="N5" s="44">
        <f>E1_ZB!D11</f>
        <v>8</v>
      </c>
      <c r="O5" s="385" t="s">
        <v>95</v>
      </c>
      <c r="P5" s="385"/>
      <c r="Q5" s="386" t="str">
        <f>E1_ZB!F10</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(1)'!G6</f>
        <v>I</v>
      </c>
      <c r="H7" s="264" t="s">
        <v>99</v>
      </c>
      <c r="I7" s="40">
        <f>'M (1)'!I6</f>
        <v>1</v>
      </c>
      <c r="J7" s="321" t="s">
        <v>384</v>
      </c>
      <c r="K7" s="322"/>
      <c r="L7" s="556" t="s">
        <v>100</v>
      </c>
      <c r="M7" s="557"/>
      <c r="N7" s="7" t="s">
        <v>101</v>
      </c>
      <c r="O7" s="487" t="s">
        <v>102</v>
      </c>
      <c r="P7" s="487"/>
      <c r="Q7" s="393" t="s">
        <v>103</v>
      </c>
      <c r="R7" s="393"/>
      <c r="S7" s="45">
        <f>E1_ZB!G11</f>
        <v>24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573</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298</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t="s">
        <v>302</v>
      </c>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574</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304</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575</v>
      </c>
      <c r="C24" s="594"/>
      <c r="D24" s="594"/>
      <c r="E24" s="594"/>
      <c r="F24" s="594"/>
      <c r="G24" s="594"/>
      <c r="H24" s="594"/>
      <c r="I24" s="594"/>
      <c r="J24" s="594"/>
      <c r="K24" s="594"/>
      <c r="L24" s="594"/>
      <c r="M24" s="595"/>
      <c r="N24" s="596" t="s">
        <v>295</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298</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t="s">
        <v>302</v>
      </c>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t="s">
        <v>301</v>
      </c>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576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577</v>
      </c>
      <c r="C39" s="594"/>
      <c r="D39" s="594"/>
      <c r="E39" s="594"/>
      <c r="F39" s="594"/>
      <c r="G39" s="594"/>
      <c r="H39" s="594"/>
      <c r="I39" s="594"/>
      <c r="J39" s="594"/>
      <c r="K39" s="594"/>
      <c r="L39" s="594"/>
      <c r="M39" s="595"/>
      <c r="N39" s="596" t="s">
        <v>312</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314</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315</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318</v>
      </c>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t="s">
        <v>319</v>
      </c>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578</v>
      </c>
      <c r="C54" s="576"/>
      <c r="D54" s="576"/>
      <c r="E54" s="576"/>
      <c r="F54" s="576"/>
      <c r="G54" s="576"/>
      <c r="H54" s="576"/>
      <c r="I54" s="576"/>
      <c r="J54" s="576"/>
      <c r="K54" s="576"/>
      <c r="L54" s="576"/>
      <c r="M54" s="577"/>
      <c r="N54" s="578" t="s">
        <v>323</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327</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328</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t="s">
        <v>329</v>
      </c>
      <c r="O58" s="591"/>
      <c r="P58" s="591"/>
      <c r="Q58" s="591"/>
      <c r="R58" s="591"/>
      <c r="S58" s="592"/>
    </row>
    <row r="59" spans="1:19" ht="15" customHeight="1" x14ac:dyDescent="0.25">
      <c r="A59" s="388"/>
      <c r="B59" s="593" t="s">
        <v>579</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327</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329</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330</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580</v>
      </c>
      <c r="C64" s="594"/>
      <c r="D64" s="594"/>
      <c r="E64" s="594"/>
      <c r="F64" s="594"/>
      <c r="G64" s="594"/>
      <c r="H64" s="594"/>
      <c r="I64" s="594"/>
      <c r="J64" s="594"/>
      <c r="K64" s="594"/>
      <c r="L64" s="594"/>
      <c r="M64" s="595"/>
      <c r="N64" s="596" t="s">
        <v>325</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326</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330</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E1_ZB!G11</f>
        <v>24</v>
      </c>
      <c r="H71" s="454"/>
      <c r="I71" s="455"/>
      <c r="J71" s="421"/>
      <c r="K71" s="444" t="s">
        <v>203</v>
      </c>
      <c r="L71" s="447" t="s">
        <v>460</v>
      </c>
      <c r="M71" s="448"/>
      <c r="N71" s="448"/>
      <c r="O71" s="448"/>
      <c r="P71" s="448"/>
      <c r="Q71" s="448"/>
      <c r="R71" s="448"/>
      <c r="S71" s="449"/>
    </row>
    <row r="72" spans="1:19" ht="15" customHeight="1" x14ac:dyDescent="0.25">
      <c r="A72" s="388"/>
      <c r="B72" s="441" t="s">
        <v>123</v>
      </c>
      <c r="C72" s="442"/>
      <c r="D72" s="442"/>
      <c r="E72" s="442"/>
      <c r="F72" s="443"/>
      <c r="G72" s="435">
        <f>SUM(G73:I83)</f>
        <v>24</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155</v>
      </c>
      <c r="M73" s="606"/>
      <c r="N73" s="606"/>
      <c r="O73" s="606"/>
      <c r="P73" s="606"/>
      <c r="Q73" s="606"/>
      <c r="R73" s="606"/>
      <c r="S73" s="607"/>
    </row>
    <row r="74" spans="1:19" ht="15" customHeight="1" x14ac:dyDescent="0.25">
      <c r="A74" s="388"/>
      <c r="B74" s="423" t="s">
        <v>125</v>
      </c>
      <c r="C74" s="424"/>
      <c r="D74" s="424"/>
      <c r="E74" s="424"/>
      <c r="F74" s="425"/>
      <c r="G74" s="608">
        <v>8</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178</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t="s">
        <v>181</v>
      </c>
      <c r="M77" s="606"/>
      <c r="N77" s="606"/>
      <c r="O77" s="606"/>
      <c r="P77" s="606"/>
      <c r="Q77" s="606"/>
      <c r="R77" s="606"/>
      <c r="S77" s="607"/>
    </row>
    <row r="78" spans="1:19" ht="15" customHeight="1" x14ac:dyDescent="0.25">
      <c r="A78" s="388"/>
      <c r="B78" s="423" t="s">
        <v>129</v>
      </c>
      <c r="C78" s="424"/>
      <c r="D78" s="424"/>
      <c r="E78" s="424"/>
      <c r="F78" s="425"/>
      <c r="G78" s="608">
        <v>12</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166</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168</v>
      </c>
      <c r="M83" s="606"/>
      <c r="N83" s="606"/>
      <c r="O83" s="606"/>
      <c r="P83" s="606"/>
      <c r="Q83" s="606"/>
      <c r="R83" s="606"/>
      <c r="S83" s="607"/>
    </row>
    <row r="84" spans="1:19" ht="15" customHeight="1" x14ac:dyDescent="0.25">
      <c r="A84" s="388"/>
      <c r="B84" s="456" t="s">
        <v>136</v>
      </c>
      <c r="C84" s="457"/>
      <c r="D84" s="457"/>
      <c r="E84" s="457"/>
      <c r="F84" s="458"/>
      <c r="G84" s="453">
        <f>E1_ZB!H11</f>
        <v>176</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E1_ZB!E11</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459</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165</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0" customHeight="1" x14ac:dyDescent="0.25">
      <c r="A98" s="426"/>
      <c r="B98" s="617" t="s">
        <v>452</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453</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8" customHeight="1" x14ac:dyDescent="0.25">
      <c r="A102" s="426"/>
      <c r="B102" s="617" t="s">
        <v>454</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k7XJg9vCW5aoJro0v/ZjTdKVonxL2KrMnCAbiO53mSPqg4LP7eDDaOIrfxrj5YE3AdlrdRBPfsldFAo/JurYKw==" saltValue="Zw9fbCajxffAJDC1FI/bvg=="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07FE3FAE-4B2E-49F1-AF87-901FB7E0376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E1_ZB!B42</f>
        <v>Moduł E1/7</v>
      </c>
      <c r="B3" s="427"/>
      <c r="C3" s="427"/>
      <c r="D3" s="431" t="str">
        <f>E1_ZB!C42</f>
        <v>Zarządzanie marketingowe</v>
      </c>
      <c r="E3" s="432"/>
      <c r="F3" s="432"/>
      <c r="G3" s="432"/>
      <c r="H3" s="432"/>
      <c r="I3" s="433"/>
      <c r="J3" s="3"/>
      <c r="K3" s="3"/>
      <c r="L3" s="4"/>
      <c r="M3" s="4"/>
      <c r="N3" s="4"/>
      <c r="O3" s="4"/>
      <c r="P3" s="4"/>
      <c r="Q3" s="4"/>
      <c r="R3" s="4"/>
    </row>
    <row r="4" spans="1:19" ht="18.75" thickBot="1" x14ac:dyDescent="0.3">
      <c r="A4" s="382" t="s">
        <v>110</v>
      </c>
      <c r="B4" s="382"/>
      <c r="C4" s="382"/>
      <c r="D4" s="428" t="str">
        <f>E1_ZB!B43</f>
        <v>Kurs 7.1.</v>
      </c>
      <c r="E4" s="429"/>
      <c r="F4" s="429"/>
      <c r="G4" s="429"/>
      <c r="H4" s="429"/>
      <c r="I4" s="430"/>
      <c r="J4" s="3"/>
      <c r="K4" s="3"/>
      <c r="L4" s="4"/>
      <c r="M4" s="4"/>
      <c r="N4" s="4"/>
      <c r="O4" s="4"/>
      <c r="P4" s="4"/>
      <c r="Q4" s="4"/>
      <c r="R4" s="4"/>
    </row>
    <row r="5" spans="1:19" ht="23.25" thickBot="1" x14ac:dyDescent="0.3">
      <c r="A5" s="383" t="s">
        <v>111</v>
      </c>
      <c r="B5" s="383"/>
      <c r="C5" s="383"/>
      <c r="D5" s="384" t="str">
        <f>E1_ZB!C43</f>
        <v>Marketing</v>
      </c>
      <c r="E5" s="384"/>
      <c r="F5" s="384"/>
      <c r="G5" s="384"/>
      <c r="H5" s="384"/>
      <c r="I5" s="384"/>
      <c r="J5" s="384"/>
      <c r="K5" s="384"/>
      <c r="L5" s="385" t="s">
        <v>94</v>
      </c>
      <c r="M5" s="385"/>
      <c r="N5" s="44">
        <f>E1_ZB!D43</f>
        <v>5</v>
      </c>
      <c r="O5" s="385" t="s">
        <v>95</v>
      </c>
      <c r="P5" s="385"/>
      <c r="Q5" s="386" t="str">
        <f>E1_ZB!F42</f>
        <v>dr J. Osuch</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(7)'!G6</f>
        <v>II</v>
      </c>
      <c r="H7" s="264" t="s">
        <v>99</v>
      </c>
      <c r="I7" s="40">
        <f>'M (7)'!I6</f>
        <v>3</v>
      </c>
      <c r="J7" s="321" t="s">
        <v>384</v>
      </c>
      <c r="K7" s="322"/>
      <c r="L7" s="556" t="s">
        <v>100</v>
      </c>
      <c r="M7" s="557"/>
      <c r="N7" s="7" t="s">
        <v>101</v>
      </c>
      <c r="O7" s="487" t="s">
        <v>102</v>
      </c>
      <c r="P7" s="487"/>
      <c r="Q7" s="393" t="s">
        <v>103</v>
      </c>
      <c r="R7" s="393"/>
      <c r="S7" s="45">
        <f>E1_ZB!G43</f>
        <v>24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673</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302</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674</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297</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302</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870</v>
      </c>
      <c r="C24" s="594"/>
      <c r="D24" s="594"/>
      <c r="E24" s="594"/>
      <c r="F24" s="594"/>
      <c r="G24" s="594"/>
      <c r="H24" s="594"/>
      <c r="I24" s="594"/>
      <c r="J24" s="594"/>
      <c r="K24" s="594"/>
      <c r="L24" s="594"/>
      <c r="M24" s="595"/>
      <c r="N24" s="596" t="s">
        <v>306</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305</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874</v>
      </c>
      <c r="C29" s="594"/>
      <c r="D29" s="594"/>
      <c r="E29" s="594"/>
      <c r="F29" s="594"/>
      <c r="G29" s="594"/>
      <c r="H29" s="594"/>
      <c r="I29" s="594"/>
      <c r="J29" s="594"/>
      <c r="K29" s="594"/>
      <c r="L29" s="594"/>
      <c r="M29" s="595"/>
      <c r="N29" s="596" t="s">
        <v>296</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t="s">
        <v>297</v>
      </c>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675</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312</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871</v>
      </c>
      <c r="C39" s="594"/>
      <c r="D39" s="594"/>
      <c r="E39" s="594"/>
      <c r="F39" s="594"/>
      <c r="G39" s="594"/>
      <c r="H39" s="594"/>
      <c r="I39" s="594"/>
      <c r="J39" s="594"/>
      <c r="K39" s="594"/>
      <c r="L39" s="594"/>
      <c r="M39" s="595"/>
      <c r="N39" s="596" t="s">
        <v>308</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309</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310</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872</v>
      </c>
      <c r="C44" s="594"/>
      <c r="D44" s="594"/>
      <c r="E44" s="594"/>
      <c r="F44" s="594"/>
      <c r="G44" s="594"/>
      <c r="H44" s="594"/>
      <c r="I44" s="594"/>
      <c r="J44" s="594"/>
      <c r="K44" s="594"/>
      <c r="L44" s="594"/>
      <c r="M44" s="595"/>
      <c r="N44" s="596" t="s">
        <v>311</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314</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321</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873</v>
      </c>
      <c r="C49" s="594"/>
      <c r="D49" s="594"/>
      <c r="E49" s="594"/>
      <c r="F49" s="594"/>
      <c r="G49" s="594"/>
      <c r="H49" s="594"/>
      <c r="I49" s="594"/>
      <c r="J49" s="594"/>
      <c r="K49" s="594"/>
      <c r="L49" s="594"/>
      <c r="M49" s="595"/>
      <c r="N49" s="596" t="s">
        <v>308</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310</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t="s">
        <v>319</v>
      </c>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t="s">
        <v>318</v>
      </c>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676</v>
      </c>
      <c r="C54" s="582"/>
      <c r="D54" s="582"/>
      <c r="E54" s="582"/>
      <c r="F54" s="582"/>
      <c r="G54" s="582"/>
      <c r="H54" s="582"/>
      <c r="I54" s="582"/>
      <c r="J54" s="582"/>
      <c r="K54" s="582"/>
      <c r="L54" s="582"/>
      <c r="M54" s="583"/>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677</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678</v>
      </c>
      <c r="C64" s="594"/>
      <c r="D64" s="594"/>
      <c r="E64" s="594"/>
      <c r="F64" s="594"/>
      <c r="G64" s="594"/>
      <c r="H64" s="594"/>
      <c r="I64" s="594"/>
      <c r="J64" s="594"/>
      <c r="K64" s="594"/>
      <c r="L64" s="594"/>
      <c r="M64" s="595"/>
      <c r="N64" s="596" t="s">
        <v>322</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323</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E1_ZB!G43</f>
        <v>24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24</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9</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v>2</v>
      </c>
      <c r="H75" s="609"/>
      <c r="I75" s="610"/>
      <c r="J75" s="421"/>
      <c r="K75" s="445"/>
      <c r="L75" s="605" t="s">
        <v>161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165</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t="s">
        <v>169</v>
      </c>
      <c r="M77" s="606"/>
      <c r="N77" s="606"/>
      <c r="O77" s="606"/>
      <c r="P77" s="606"/>
      <c r="Q77" s="606"/>
      <c r="R77" s="606"/>
      <c r="S77" s="607"/>
    </row>
    <row r="78" spans="1:19" ht="15" customHeight="1" x14ac:dyDescent="0.25">
      <c r="A78" s="388"/>
      <c r="B78" s="423" t="s">
        <v>129</v>
      </c>
      <c r="C78" s="424"/>
      <c r="D78" s="424"/>
      <c r="E78" s="424"/>
      <c r="F78" s="425"/>
      <c r="G78" s="608">
        <v>5</v>
      </c>
      <c r="H78" s="609"/>
      <c r="I78" s="610"/>
      <c r="J78" s="421"/>
      <c r="K78" s="445"/>
      <c r="L78" s="605" t="s">
        <v>181</v>
      </c>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160</v>
      </c>
      <c r="M83" s="606"/>
      <c r="N83" s="606"/>
      <c r="O83" s="606"/>
      <c r="P83" s="606"/>
      <c r="Q83" s="606"/>
      <c r="R83" s="606"/>
      <c r="S83" s="607"/>
    </row>
    <row r="84" spans="1:19" ht="15" customHeight="1" x14ac:dyDescent="0.25">
      <c r="A84" s="388"/>
      <c r="B84" s="456" t="s">
        <v>136</v>
      </c>
      <c r="C84" s="457"/>
      <c r="D84" s="457"/>
      <c r="E84" s="457"/>
      <c r="F84" s="458"/>
      <c r="G84" s="453">
        <f>E1_ZB!H43</f>
        <v>101</v>
      </c>
      <c r="H84" s="454"/>
      <c r="I84" s="455"/>
      <c r="J84" s="421"/>
      <c r="K84" s="445"/>
      <c r="L84" s="605" t="s">
        <v>174</v>
      </c>
      <c r="M84" s="606"/>
      <c r="N84" s="606"/>
      <c r="O84" s="606"/>
      <c r="P84" s="606"/>
      <c r="Q84" s="606"/>
      <c r="R84" s="606"/>
      <c r="S84" s="607"/>
    </row>
    <row r="85" spans="1:19" ht="15" customHeight="1" x14ac:dyDescent="0.25">
      <c r="A85" s="388"/>
      <c r="B85" s="460" t="s">
        <v>206</v>
      </c>
      <c r="C85" s="461"/>
      <c r="D85" s="461"/>
      <c r="E85" s="461"/>
      <c r="F85" s="462"/>
      <c r="G85" s="435">
        <f>SUM(G84,G71)</f>
        <v>125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E1_ZB!E43</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162</v>
      </c>
      <c r="C90" s="612"/>
      <c r="D90" s="612"/>
      <c r="E90" s="613"/>
      <c r="F90" s="614">
        <v>40</v>
      </c>
      <c r="G90" s="615"/>
      <c r="H90" s="615"/>
      <c r="I90" s="616"/>
      <c r="J90" s="398"/>
      <c r="K90" s="411"/>
      <c r="L90" s="402" t="s">
        <v>293</v>
      </c>
      <c r="M90" s="403"/>
      <c r="N90" s="403"/>
      <c r="O90" s="403"/>
      <c r="P90" s="403"/>
      <c r="Q90" s="403"/>
      <c r="R90" s="403"/>
      <c r="S90" s="404"/>
    </row>
    <row r="91" spans="1:19" ht="15" customHeight="1" x14ac:dyDescent="0.25">
      <c r="A91" s="394"/>
      <c r="B91" s="611" t="s">
        <v>165</v>
      </c>
      <c r="C91" s="612"/>
      <c r="D91" s="612"/>
      <c r="E91" s="613"/>
      <c r="F91" s="614">
        <v>40</v>
      </c>
      <c r="G91" s="615"/>
      <c r="H91" s="615"/>
      <c r="I91" s="616"/>
      <c r="J91" s="398"/>
      <c r="K91" s="411"/>
      <c r="L91" s="402" t="s">
        <v>143</v>
      </c>
      <c r="M91" s="403"/>
      <c r="N91" s="403"/>
      <c r="O91" s="403"/>
      <c r="P91" s="403"/>
      <c r="Q91" s="403"/>
      <c r="R91" s="403"/>
      <c r="S91" s="404"/>
    </row>
    <row r="92" spans="1:19" ht="15" customHeight="1" x14ac:dyDescent="0.25">
      <c r="A92" s="394"/>
      <c r="B92" s="611" t="s">
        <v>159</v>
      </c>
      <c r="C92" s="612"/>
      <c r="D92" s="612"/>
      <c r="E92" s="613"/>
      <c r="F92" s="614">
        <v>20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47.75" customHeight="1" x14ac:dyDescent="0.25">
      <c r="A98" s="426"/>
      <c r="B98" s="617" t="s">
        <v>518</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519</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5.5" customHeight="1" x14ac:dyDescent="0.25">
      <c r="A102" s="426"/>
      <c r="B102" s="617" t="s">
        <v>520</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j6MWNaZcmEybGnEga0GEQmklZvv/xBRm9C5BMr32Wmd2jES3q7DN9Y9eFJyrMgaNUs4KekcnYbG/xJDTjqZqDg==" saltValue="2dItQ7kGuXtEu9UQRc8cP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435A6000-4771-421C-90C1-92349D95CC13}"/>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E1_ZB!B42</f>
        <v>Moduł E1/7</v>
      </c>
      <c r="B3" s="427"/>
      <c r="C3" s="427"/>
      <c r="D3" s="431" t="str">
        <f>E1_ZB!C42</f>
        <v>Zarządzanie marketingowe</v>
      </c>
      <c r="E3" s="432"/>
      <c r="F3" s="432"/>
      <c r="G3" s="432"/>
      <c r="H3" s="432"/>
      <c r="I3" s="433"/>
      <c r="J3" s="3"/>
      <c r="K3" s="3"/>
      <c r="L3" s="4"/>
      <c r="M3" s="4"/>
      <c r="N3" s="4"/>
      <c r="O3" s="4"/>
      <c r="P3" s="4"/>
      <c r="Q3" s="4"/>
      <c r="R3" s="4"/>
    </row>
    <row r="4" spans="1:19" ht="18.75" thickBot="1" x14ac:dyDescent="0.3">
      <c r="A4" s="382" t="s">
        <v>110</v>
      </c>
      <c r="B4" s="382"/>
      <c r="C4" s="382"/>
      <c r="D4" s="428" t="str">
        <f>E1_ZB!B44</f>
        <v>Kurs 7.2.</v>
      </c>
      <c r="E4" s="429"/>
      <c r="F4" s="429"/>
      <c r="G4" s="429"/>
      <c r="H4" s="429"/>
      <c r="I4" s="430"/>
      <c r="J4" s="3"/>
      <c r="K4" s="3"/>
      <c r="L4" s="4"/>
      <c r="M4" s="4"/>
      <c r="N4" s="4"/>
      <c r="O4" s="4"/>
      <c r="P4" s="4"/>
      <c r="Q4" s="4"/>
      <c r="R4" s="4"/>
    </row>
    <row r="5" spans="1:19" ht="23.25" thickBot="1" x14ac:dyDescent="0.3">
      <c r="A5" s="383" t="s">
        <v>111</v>
      </c>
      <c r="B5" s="383"/>
      <c r="C5" s="383"/>
      <c r="D5" s="384" t="str">
        <f>E1_ZB!C44</f>
        <v>Badania rynkowe i marketingowe - warsztat</v>
      </c>
      <c r="E5" s="384"/>
      <c r="F5" s="384"/>
      <c r="G5" s="384"/>
      <c r="H5" s="384"/>
      <c r="I5" s="384"/>
      <c r="J5" s="384"/>
      <c r="K5" s="384"/>
      <c r="L5" s="385" t="s">
        <v>94</v>
      </c>
      <c r="M5" s="385"/>
      <c r="N5" s="44">
        <f>E1_ZB!D44</f>
        <v>5</v>
      </c>
      <c r="O5" s="385" t="s">
        <v>95</v>
      </c>
      <c r="P5" s="385"/>
      <c r="Q5" s="386" t="str">
        <f>E1_ZB!F42</f>
        <v>dr J. Osuch</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(7)'!G6</f>
        <v>II</v>
      </c>
      <c r="H7" s="264" t="s">
        <v>99</v>
      </c>
      <c r="I7" s="40">
        <f>'M (7)'!I6</f>
        <v>3</v>
      </c>
      <c r="J7" s="321" t="s">
        <v>384</v>
      </c>
      <c r="K7" s="322"/>
      <c r="L7" s="556" t="s">
        <v>100</v>
      </c>
      <c r="M7" s="557"/>
      <c r="N7" s="7" t="s">
        <v>101</v>
      </c>
      <c r="O7" s="487" t="s">
        <v>102</v>
      </c>
      <c r="P7" s="487"/>
      <c r="Q7" s="393" t="s">
        <v>103</v>
      </c>
      <c r="R7" s="393"/>
      <c r="S7" s="45">
        <f>E1_ZB!G44</f>
        <v>20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875</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298</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679</v>
      </c>
      <c r="C19" s="594"/>
      <c r="D19" s="594"/>
      <c r="E19" s="594"/>
      <c r="F19" s="594"/>
      <c r="G19" s="594"/>
      <c r="H19" s="594"/>
      <c r="I19" s="594"/>
      <c r="J19" s="594"/>
      <c r="K19" s="594"/>
      <c r="L19" s="594"/>
      <c r="M19" s="595"/>
      <c r="N19" s="596" t="s">
        <v>297</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302</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680</v>
      </c>
      <c r="C24" s="594"/>
      <c r="D24" s="594"/>
      <c r="E24" s="594"/>
      <c r="F24" s="594"/>
      <c r="G24" s="594"/>
      <c r="H24" s="594"/>
      <c r="I24" s="594"/>
      <c r="J24" s="594"/>
      <c r="K24" s="594"/>
      <c r="L24" s="594"/>
      <c r="M24" s="595"/>
      <c r="N24" s="596" t="s">
        <v>298</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306</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t="s">
        <v>303</v>
      </c>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681</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682</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315</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157</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683</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315</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316</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876</v>
      </c>
      <c r="C54" s="576"/>
      <c r="D54" s="576"/>
      <c r="E54" s="576"/>
      <c r="F54" s="576"/>
      <c r="G54" s="576"/>
      <c r="H54" s="576"/>
      <c r="I54" s="576"/>
      <c r="J54" s="576"/>
      <c r="K54" s="576"/>
      <c r="L54" s="576"/>
      <c r="M54" s="577"/>
      <c r="N54" s="578" t="s">
        <v>324</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327</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331</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684</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327</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685</v>
      </c>
      <c r="C64" s="594"/>
      <c r="D64" s="594"/>
      <c r="E64" s="594"/>
      <c r="F64" s="594"/>
      <c r="G64" s="594"/>
      <c r="H64" s="594"/>
      <c r="I64" s="594"/>
      <c r="J64" s="594"/>
      <c r="K64" s="594"/>
      <c r="L64" s="594"/>
      <c r="M64" s="595"/>
      <c r="N64" s="596" t="s">
        <v>322</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323</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328</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E1_ZB!G44</f>
        <v>20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20</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8</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164</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178</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t="s">
        <v>181</v>
      </c>
      <c r="M77" s="606"/>
      <c r="N77" s="606"/>
      <c r="O77" s="606"/>
      <c r="P77" s="606"/>
      <c r="Q77" s="606"/>
      <c r="R77" s="606"/>
      <c r="S77" s="607"/>
    </row>
    <row r="78" spans="1:19" ht="15" customHeight="1" x14ac:dyDescent="0.25">
      <c r="A78" s="388"/>
      <c r="B78" s="423" t="s">
        <v>129</v>
      </c>
      <c r="C78" s="424"/>
      <c r="D78" s="424"/>
      <c r="E78" s="424"/>
      <c r="F78" s="425"/>
      <c r="G78" s="608">
        <v>6</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166</v>
      </c>
      <c r="M83" s="606"/>
      <c r="N83" s="606"/>
      <c r="O83" s="606"/>
      <c r="P83" s="606"/>
      <c r="Q83" s="606"/>
      <c r="R83" s="606"/>
      <c r="S83" s="607"/>
    </row>
    <row r="84" spans="1:19" ht="15" customHeight="1" x14ac:dyDescent="0.25">
      <c r="A84" s="388"/>
      <c r="B84" s="456" t="s">
        <v>136</v>
      </c>
      <c r="C84" s="457"/>
      <c r="D84" s="457"/>
      <c r="E84" s="457"/>
      <c r="F84" s="458"/>
      <c r="G84" s="453">
        <f>E1_ZB!H44</f>
        <v>105</v>
      </c>
      <c r="H84" s="454"/>
      <c r="I84" s="455"/>
      <c r="J84" s="421"/>
      <c r="K84" s="445"/>
      <c r="L84" s="605" t="s">
        <v>177</v>
      </c>
      <c r="M84" s="606"/>
      <c r="N84" s="606"/>
      <c r="O84" s="606"/>
      <c r="P84" s="606"/>
      <c r="Q84" s="606"/>
      <c r="R84" s="606"/>
      <c r="S84" s="607"/>
    </row>
    <row r="85" spans="1:19" ht="15" customHeight="1" x14ac:dyDescent="0.25">
      <c r="A85" s="388"/>
      <c r="B85" s="460" t="s">
        <v>206</v>
      </c>
      <c r="C85" s="461"/>
      <c r="D85" s="461"/>
      <c r="E85" s="461"/>
      <c r="F85" s="462"/>
      <c r="G85" s="435">
        <f>SUM(G84,G71)</f>
        <v>125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E1_ZB!E44</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62.75" customHeight="1" x14ac:dyDescent="0.25">
      <c r="A98" s="426"/>
      <c r="B98" s="617" t="s">
        <v>521</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61.5" customHeight="1" x14ac:dyDescent="0.25">
      <c r="A100" s="426"/>
      <c r="B100" s="617" t="s">
        <v>522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9.5" customHeight="1" x14ac:dyDescent="0.25">
      <c r="A102" s="426"/>
      <c r="B102" s="617" t="s">
        <v>523</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69FVwX1hMg3YtW2i20qssHm5yHnWTMnTfmKeHU+YMvT9pvH4JK9UbpTi7iOyVx7bbnSUh8NGg9F7VRmoJ3cpGQ==" saltValue="e123+Wti13h1WQHd2kliw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4FE93B90-4807-471A-8F5F-FB52B775B4D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E1_ZB!B46</f>
        <v>Moduł E1/8</v>
      </c>
      <c r="D3" s="311"/>
      <c r="E3" s="311"/>
      <c r="F3" s="312"/>
      <c r="G3" s="3"/>
      <c r="H3" s="3"/>
      <c r="I3" s="3"/>
      <c r="J3" s="3"/>
      <c r="K3" s="3"/>
      <c r="L3" s="4"/>
      <c r="M3" s="4"/>
      <c r="N3" s="4"/>
      <c r="O3" s="4"/>
      <c r="P3" s="4"/>
      <c r="Q3" s="4"/>
    </row>
    <row r="4" spans="1:19" s="543" customFormat="1" ht="39.75" customHeight="1" thickBot="1" x14ac:dyDescent="0.3">
      <c r="A4" s="309" t="s">
        <v>93</v>
      </c>
      <c r="B4" s="309"/>
      <c r="C4" s="299" t="str">
        <f>E1_ZB!C46</f>
        <v>Finanse i rachunkowość</v>
      </c>
      <c r="D4" s="300"/>
      <c r="E4" s="300"/>
      <c r="F4" s="300"/>
      <c r="G4" s="300"/>
      <c r="H4" s="300"/>
      <c r="I4" s="300"/>
      <c r="J4" s="301"/>
      <c r="K4" s="304" t="s">
        <v>94</v>
      </c>
      <c r="L4" s="304"/>
      <c r="M4" s="267">
        <f>E1_ZB!D46</f>
        <v>18</v>
      </c>
      <c r="N4" s="302" t="s">
        <v>95</v>
      </c>
      <c r="O4" s="303"/>
      <c r="P4" s="296" t="str">
        <f>E1_ZB!F46</f>
        <v>dr D. Majewska-Bielecka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346</v>
      </c>
      <c r="H6" s="190" t="s">
        <v>99</v>
      </c>
      <c r="I6" s="40">
        <v>4</v>
      </c>
      <c r="J6" s="7" t="s">
        <v>291</v>
      </c>
      <c r="K6" s="545" t="s">
        <v>100</v>
      </c>
      <c r="L6" s="545"/>
      <c r="M6" s="320" t="s">
        <v>101</v>
      </c>
      <c r="N6" s="320"/>
      <c r="O6" s="267" t="s">
        <v>102</v>
      </c>
      <c r="P6" s="321" t="s">
        <v>103</v>
      </c>
      <c r="Q6" s="322"/>
      <c r="R6" s="267">
        <f>E1_ZB!G46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435</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525</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85.25" customHeight="1" thickBot="1" x14ac:dyDescent="0.3">
      <c r="A22" s="553" t="s">
        <v>524</v>
      </c>
      <c r="B22" s="554"/>
      <c r="C22" s="554"/>
      <c r="D22" s="554"/>
      <c r="E22" s="554"/>
      <c r="F22" s="554" t="s">
        <v>436</v>
      </c>
      <c r="G22" s="554"/>
      <c r="H22" s="554"/>
      <c r="I22" s="554"/>
      <c r="J22" s="554"/>
      <c r="K22" s="554"/>
      <c r="L22" s="554" t="s">
        <v>437</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E1_ZB!B46</f>
        <v>Moduł E1/8</v>
      </c>
      <c r="C26" s="347"/>
      <c r="D26" s="33" t="str">
        <f>E1_ZB!B47</f>
        <v>Kurs 8.1.</v>
      </c>
      <c r="E26" s="103" t="str">
        <f>E1_ZB!B46</f>
        <v>Moduł E1/8</v>
      </c>
      <c r="F26" s="354" t="str">
        <f>E1_ZB!B48</f>
        <v>Kurs 8.2.</v>
      </c>
      <c r="G26" s="355"/>
      <c r="H26" s="362" t="str">
        <f>E1_ZB!B46</f>
        <v>Moduł E1/8</v>
      </c>
      <c r="I26" s="363"/>
      <c r="J26" s="34" t="str">
        <f>E1_ZB!B49</f>
        <v>Kurs 8.3.</v>
      </c>
      <c r="K26" s="370" t="str">
        <f>E1_ZB!B46</f>
        <v>Moduł E1/8</v>
      </c>
      <c r="L26" s="371"/>
      <c r="M26" s="370" t="str">
        <f>E1_ZB!B50</f>
        <v>Kurs 8.4.</v>
      </c>
      <c r="N26" s="371"/>
      <c r="O26" s="372"/>
      <c r="P26" s="373"/>
      <c r="Q26" s="372"/>
      <c r="R26" s="374"/>
    </row>
    <row r="27" spans="1:19" s="104" customFormat="1" ht="59.25" customHeight="1" x14ac:dyDescent="0.25">
      <c r="A27" s="129" t="s">
        <v>111</v>
      </c>
      <c r="B27" s="466" t="str">
        <f>E1_ZB!C47</f>
        <v>Rachunkowość</v>
      </c>
      <c r="C27" s="467"/>
      <c r="D27" s="468"/>
      <c r="E27" s="469" t="str">
        <f>E1_ZB!C48</f>
        <v>Finanse przedsiębiorstw</v>
      </c>
      <c r="F27" s="470"/>
      <c r="G27" s="471"/>
      <c r="H27" s="472" t="str">
        <f>E1_ZB!C49</f>
        <v xml:space="preserve">Analiza finansowa - warsztaty </v>
      </c>
      <c r="I27" s="473"/>
      <c r="J27" s="474"/>
      <c r="K27" s="475" t="str">
        <f>E1_ZB!C50</f>
        <v>Strategie podatkowe</v>
      </c>
      <c r="L27" s="476"/>
      <c r="M27" s="476"/>
      <c r="N27" s="477"/>
      <c r="O27" s="478"/>
      <c r="P27" s="479"/>
      <c r="Q27" s="479"/>
      <c r="R27" s="480"/>
    </row>
    <row r="28" spans="1:19" s="104" customFormat="1" ht="30" customHeight="1" thickBot="1" x14ac:dyDescent="0.3">
      <c r="A28" s="39" t="s">
        <v>112</v>
      </c>
      <c r="B28" s="348">
        <f>E1_ZB!D47</f>
        <v>6</v>
      </c>
      <c r="C28" s="349"/>
      <c r="D28" s="350"/>
      <c r="E28" s="359">
        <f>E1_ZB!D48</f>
        <v>6</v>
      </c>
      <c r="F28" s="360"/>
      <c r="G28" s="361"/>
      <c r="H28" s="367">
        <f>E1_ZB!D49</f>
        <v>4</v>
      </c>
      <c r="I28" s="368"/>
      <c r="J28" s="369"/>
      <c r="K28" s="313">
        <f>E1_ZB!D50</f>
        <v>2</v>
      </c>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t="s">
        <v>472</v>
      </c>
      <c r="M29" s="174"/>
      <c r="N29" s="175"/>
      <c r="O29" s="176"/>
      <c r="P29" s="177"/>
      <c r="Q29" s="178"/>
      <c r="R29" s="179"/>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sheetData>
  <sheetProtection algorithmName="SHA-512" hashValue="ho59hyrEFv/Z8UhnMqz0f3yTGMvdAVWOsJ/XLo9nhm72Fabhma3sgHv8aeEdTzVSCFykT8Uupdao1gcJW8TuoA==" saltValue="Xiehm6T+RHi3+/Ry897oQ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E1_ZB!B46</f>
        <v>Moduł E1/8</v>
      </c>
      <c r="B3" s="427"/>
      <c r="C3" s="427"/>
      <c r="D3" s="431" t="str">
        <f>E1_ZB!C46</f>
        <v>Finanse i rachunkowość</v>
      </c>
      <c r="E3" s="432"/>
      <c r="F3" s="432"/>
      <c r="G3" s="432"/>
      <c r="H3" s="432"/>
      <c r="I3" s="433"/>
      <c r="J3" s="3"/>
      <c r="K3" s="3"/>
      <c r="L3" s="4"/>
      <c r="M3" s="4"/>
      <c r="N3" s="4"/>
      <c r="O3" s="4"/>
      <c r="P3" s="4"/>
      <c r="Q3" s="4"/>
      <c r="R3" s="4"/>
    </row>
    <row r="4" spans="1:19" ht="18.75" thickBot="1" x14ac:dyDescent="0.3">
      <c r="A4" s="382" t="s">
        <v>110</v>
      </c>
      <c r="B4" s="382"/>
      <c r="C4" s="382"/>
      <c r="D4" s="428" t="str">
        <f>E1_ZB!B47</f>
        <v>Kurs 8.1.</v>
      </c>
      <c r="E4" s="429"/>
      <c r="F4" s="429"/>
      <c r="G4" s="429"/>
      <c r="H4" s="429"/>
      <c r="I4" s="430"/>
      <c r="J4" s="3"/>
      <c r="K4" s="3"/>
      <c r="L4" s="4"/>
      <c r="M4" s="4"/>
      <c r="N4" s="4"/>
      <c r="O4" s="4"/>
      <c r="P4" s="4"/>
      <c r="Q4" s="4"/>
      <c r="R4" s="4"/>
    </row>
    <row r="5" spans="1:19" ht="23.25" thickBot="1" x14ac:dyDescent="0.3">
      <c r="A5" s="383" t="s">
        <v>111</v>
      </c>
      <c r="B5" s="383"/>
      <c r="C5" s="383"/>
      <c r="D5" s="384" t="str">
        <f>E1_ZB!C47</f>
        <v>Rachunkowość</v>
      </c>
      <c r="E5" s="384"/>
      <c r="F5" s="384"/>
      <c r="G5" s="384"/>
      <c r="H5" s="384"/>
      <c r="I5" s="384"/>
      <c r="J5" s="384"/>
      <c r="K5" s="384"/>
      <c r="L5" s="385" t="s">
        <v>94</v>
      </c>
      <c r="M5" s="385"/>
      <c r="N5" s="44">
        <f>E1_ZB!D47</f>
        <v>6</v>
      </c>
      <c r="O5" s="385" t="s">
        <v>95</v>
      </c>
      <c r="P5" s="385"/>
      <c r="Q5" s="487" t="str">
        <f>E1_ZB!F46</f>
        <v>dr D. Majewska-Bielecka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(8)'!G6</f>
        <v>II</v>
      </c>
      <c r="H7" s="264" t="s">
        <v>99</v>
      </c>
      <c r="I7" s="40">
        <f>'M (8)'!I6</f>
        <v>4</v>
      </c>
      <c r="J7" s="321" t="s">
        <v>384</v>
      </c>
      <c r="K7" s="322"/>
      <c r="L7" s="556" t="s">
        <v>100</v>
      </c>
      <c r="M7" s="557"/>
      <c r="N7" s="7" t="s">
        <v>101</v>
      </c>
      <c r="O7" s="487" t="s">
        <v>102</v>
      </c>
      <c r="P7" s="487"/>
      <c r="Q7" s="393" t="s">
        <v>103</v>
      </c>
      <c r="R7" s="393"/>
      <c r="S7" s="45">
        <f>E1_ZB!G47</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686</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301</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687</v>
      </c>
      <c r="C19" s="594"/>
      <c r="D19" s="594"/>
      <c r="E19" s="594"/>
      <c r="F19" s="594"/>
      <c r="G19" s="594"/>
      <c r="H19" s="594"/>
      <c r="I19" s="594"/>
      <c r="J19" s="594"/>
      <c r="K19" s="594"/>
      <c r="L19" s="594"/>
      <c r="M19" s="595"/>
      <c r="N19" s="596" t="s">
        <v>303</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688</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689</v>
      </c>
      <c r="C39" s="594"/>
      <c r="D39" s="594"/>
      <c r="E39" s="594"/>
      <c r="F39" s="594"/>
      <c r="G39" s="594"/>
      <c r="H39" s="594"/>
      <c r="I39" s="594"/>
      <c r="J39" s="594"/>
      <c r="K39" s="594"/>
      <c r="L39" s="594"/>
      <c r="M39" s="595"/>
      <c r="N39" s="596" t="s">
        <v>310</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320</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690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331</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332</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E1_ZB!G47</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12</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12</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174</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157</v>
      </c>
      <c r="M83" s="606"/>
      <c r="N83" s="606"/>
      <c r="O83" s="606"/>
      <c r="P83" s="606"/>
      <c r="Q83" s="606"/>
      <c r="R83" s="606"/>
      <c r="S83" s="607"/>
    </row>
    <row r="84" spans="1:19" ht="15" customHeight="1" x14ac:dyDescent="0.25">
      <c r="A84" s="388"/>
      <c r="B84" s="456" t="s">
        <v>136</v>
      </c>
      <c r="C84" s="457"/>
      <c r="D84" s="457"/>
      <c r="E84" s="457"/>
      <c r="F84" s="458"/>
      <c r="G84" s="453">
        <f>E1_ZB!H47</f>
        <v>124</v>
      </c>
      <c r="H84" s="454"/>
      <c r="I84" s="455"/>
      <c r="J84" s="421"/>
      <c r="K84" s="445"/>
      <c r="L84" s="605" t="s">
        <v>150</v>
      </c>
      <c r="M84" s="606"/>
      <c r="N84" s="606"/>
      <c r="O84" s="606"/>
      <c r="P84" s="606"/>
      <c r="Q84" s="606"/>
      <c r="R84" s="606"/>
      <c r="S84" s="607"/>
    </row>
    <row r="85" spans="1:19" ht="15" customHeight="1" x14ac:dyDescent="0.25">
      <c r="A85" s="388"/>
      <c r="B85" s="460" t="s">
        <v>206</v>
      </c>
      <c r="C85" s="461"/>
      <c r="D85" s="461"/>
      <c r="E85" s="461"/>
      <c r="F85" s="462"/>
      <c r="G85" s="435">
        <f>SUM(G84,G71)</f>
        <v>150</v>
      </c>
      <c r="H85" s="436"/>
      <c r="I85" s="437"/>
      <c r="J85" s="422"/>
      <c r="K85" s="446"/>
      <c r="L85" s="605" t="s">
        <v>168</v>
      </c>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E1_ZB!E47</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12.5" customHeight="1" x14ac:dyDescent="0.25">
      <c r="A98" s="426"/>
      <c r="B98" s="617" t="s">
        <v>526</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527</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3.75" customHeight="1" x14ac:dyDescent="0.25">
      <c r="A102" s="426"/>
      <c r="B102" s="617" t="s">
        <v>528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LgCNw/V2hpxuQ9tkyAN1tStaIn0Emnf9K5UuAPeM/ELk4ewgLq8OJdW3nmbbKqELtiyZEHMCYPx7HqWF+NZvIA==" saltValue="q0t+ALJPfuBxB6hDN1BDw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25A69ECD-E161-4879-A549-AC4FE07B294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E1_ZB!B46</f>
        <v>Moduł E1/8</v>
      </c>
      <c r="B3" s="427"/>
      <c r="C3" s="427"/>
      <c r="D3" s="431" t="str">
        <f>E1_ZB!C46</f>
        <v>Finanse i rachunkowość</v>
      </c>
      <c r="E3" s="432"/>
      <c r="F3" s="432"/>
      <c r="G3" s="432"/>
      <c r="H3" s="432"/>
      <c r="I3" s="433"/>
      <c r="J3" s="3"/>
      <c r="K3" s="3"/>
      <c r="L3" s="4"/>
      <c r="M3" s="4"/>
      <c r="N3" s="4"/>
      <c r="O3" s="4"/>
      <c r="P3" s="4"/>
      <c r="Q3" s="4"/>
      <c r="R3" s="4"/>
    </row>
    <row r="4" spans="1:19" ht="18.75" thickBot="1" x14ac:dyDescent="0.3">
      <c r="A4" s="382" t="s">
        <v>110</v>
      </c>
      <c r="B4" s="382"/>
      <c r="C4" s="382"/>
      <c r="D4" s="428" t="str">
        <f>E1_ZB!B48</f>
        <v>Kurs 8.2.</v>
      </c>
      <c r="E4" s="429"/>
      <c r="F4" s="429"/>
      <c r="G4" s="429"/>
      <c r="H4" s="429"/>
      <c r="I4" s="430"/>
      <c r="J4" s="3"/>
      <c r="K4" s="3"/>
      <c r="L4" s="4"/>
      <c r="M4" s="4"/>
      <c r="N4" s="4"/>
      <c r="O4" s="4"/>
      <c r="P4" s="4"/>
      <c r="Q4" s="4"/>
      <c r="R4" s="4"/>
    </row>
    <row r="5" spans="1:19" ht="23.25" thickBot="1" x14ac:dyDescent="0.3">
      <c r="A5" s="383" t="s">
        <v>111</v>
      </c>
      <c r="B5" s="383"/>
      <c r="C5" s="383"/>
      <c r="D5" s="384" t="str">
        <f>E1_ZB!C48</f>
        <v>Finanse przedsiębiorstw</v>
      </c>
      <c r="E5" s="384"/>
      <c r="F5" s="384"/>
      <c r="G5" s="384"/>
      <c r="H5" s="384"/>
      <c r="I5" s="384"/>
      <c r="J5" s="384"/>
      <c r="K5" s="384"/>
      <c r="L5" s="385" t="s">
        <v>94</v>
      </c>
      <c r="M5" s="385"/>
      <c r="N5" s="44">
        <f>E1_ZB!D48</f>
        <v>6</v>
      </c>
      <c r="O5" s="385" t="s">
        <v>95</v>
      </c>
      <c r="P5" s="385"/>
      <c r="Q5" s="487" t="str">
        <f>E1_ZB!F46</f>
        <v>dr D. Majewska-Bielecka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(8)'!G6</f>
        <v>II</v>
      </c>
      <c r="H7" s="264" t="s">
        <v>99</v>
      </c>
      <c r="I7" s="40">
        <f>'M (8)'!I6</f>
        <v>4</v>
      </c>
      <c r="J7" s="321" t="s">
        <v>384</v>
      </c>
      <c r="K7" s="322"/>
      <c r="L7" s="556" t="s">
        <v>100</v>
      </c>
      <c r="M7" s="557"/>
      <c r="N7" s="7" t="s">
        <v>101</v>
      </c>
      <c r="O7" s="487" t="s">
        <v>102</v>
      </c>
      <c r="P7" s="487"/>
      <c r="Q7" s="393" t="s">
        <v>103</v>
      </c>
      <c r="R7" s="393"/>
      <c r="S7" s="45">
        <f>E1_ZB!G48</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832</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691</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301</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692</v>
      </c>
      <c r="C24" s="594"/>
      <c r="D24" s="594"/>
      <c r="E24" s="594"/>
      <c r="F24" s="594"/>
      <c r="G24" s="594"/>
      <c r="H24" s="594"/>
      <c r="I24" s="594"/>
      <c r="J24" s="594"/>
      <c r="K24" s="594"/>
      <c r="L24" s="594"/>
      <c r="M24" s="595"/>
      <c r="N24" s="596" t="s">
        <v>295</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298</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693</v>
      </c>
      <c r="C29" s="594"/>
      <c r="D29" s="594"/>
      <c r="E29" s="594"/>
      <c r="F29" s="594"/>
      <c r="G29" s="594"/>
      <c r="H29" s="594"/>
      <c r="I29" s="594"/>
      <c r="J29" s="594"/>
      <c r="K29" s="594"/>
      <c r="L29" s="594"/>
      <c r="M29" s="595"/>
      <c r="N29" s="596" t="s">
        <v>295</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t="s">
        <v>298</v>
      </c>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694</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320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695</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310</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320</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696</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310</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320</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697</v>
      </c>
      <c r="C49" s="594"/>
      <c r="D49" s="594"/>
      <c r="E49" s="594"/>
      <c r="F49" s="594"/>
      <c r="G49" s="594"/>
      <c r="H49" s="594"/>
      <c r="I49" s="594"/>
      <c r="J49" s="594"/>
      <c r="K49" s="594"/>
      <c r="L49" s="594"/>
      <c r="M49" s="595"/>
      <c r="N49" s="596" t="s">
        <v>309</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310</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t="s">
        <v>320</v>
      </c>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94" t="s">
        <v>482</v>
      </c>
      <c r="B54" s="593" t="s">
        <v>698</v>
      </c>
      <c r="C54" s="594"/>
      <c r="D54" s="594"/>
      <c r="E54" s="594"/>
      <c r="F54" s="594"/>
      <c r="G54" s="594"/>
      <c r="H54" s="594"/>
      <c r="I54" s="594"/>
      <c r="J54" s="594"/>
      <c r="K54" s="594"/>
      <c r="L54" s="594"/>
      <c r="M54" s="595"/>
      <c r="N54" s="578" t="s">
        <v>323</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327</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329</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330</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587</v>
      </c>
      <c r="C59" s="594"/>
      <c r="D59" s="594"/>
      <c r="E59" s="594"/>
      <c r="F59" s="594"/>
      <c r="G59" s="594"/>
      <c r="H59" s="594"/>
      <c r="I59" s="594"/>
      <c r="J59" s="594"/>
      <c r="K59" s="594"/>
      <c r="L59" s="594"/>
      <c r="M59" s="595"/>
      <c r="N59" s="596" t="s">
        <v>322</v>
      </c>
      <c r="O59" s="597"/>
      <c r="P59" s="597"/>
      <c r="Q59" s="597"/>
      <c r="R59" s="597"/>
      <c r="S59" s="598"/>
    </row>
    <row r="60" spans="1:19" x14ac:dyDescent="0.25">
      <c r="A60" s="388"/>
      <c r="B60" s="581"/>
      <c r="C60" s="582"/>
      <c r="D60" s="582"/>
      <c r="E60" s="582"/>
      <c r="F60" s="582"/>
      <c r="G60" s="582"/>
      <c r="H60" s="582"/>
      <c r="I60" s="582"/>
      <c r="J60" s="582"/>
      <c r="K60" s="582"/>
      <c r="L60" s="582"/>
      <c r="M60" s="583"/>
      <c r="N60" s="584" t="s">
        <v>328</v>
      </c>
      <c r="O60" s="585"/>
      <c r="P60" s="585"/>
      <c r="Q60" s="585"/>
      <c r="R60" s="585"/>
      <c r="S60" s="586"/>
    </row>
    <row r="61" spans="1:19" x14ac:dyDescent="0.25">
      <c r="A61" s="388"/>
      <c r="B61" s="581"/>
      <c r="C61" s="582"/>
      <c r="D61" s="582"/>
      <c r="E61" s="582"/>
      <c r="F61" s="582"/>
      <c r="G61" s="582"/>
      <c r="H61" s="582"/>
      <c r="I61" s="582"/>
      <c r="J61" s="582"/>
      <c r="K61" s="582"/>
      <c r="L61" s="582"/>
      <c r="M61" s="583"/>
      <c r="N61" s="584" t="s">
        <v>329</v>
      </c>
      <c r="O61" s="585"/>
      <c r="P61" s="585"/>
      <c r="Q61" s="585"/>
      <c r="R61" s="585"/>
      <c r="S61" s="586"/>
    </row>
    <row r="62" spans="1:19" x14ac:dyDescent="0.25">
      <c r="A62" s="388"/>
      <c r="B62" s="581"/>
      <c r="C62" s="582"/>
      <c r="D62" s="582"/>
      <c r="E62" s="582"/>
      <c r="F62" s="582"/>
      <c r="G62" s="582"/>
      <c r="H62" s="582"/>
      <c r="I62" s="582"/>
      <c r="J62" s="582"/>
      <c r="K62" s="582"/>
      <c r="L62" s="582"/>
      <c r="M62" s="583"/>
      <c r="N62" s="584"/>
      <c r="O62" s="585"/>
      <c r="P62" s="585"/>
      <c r="Q62" s="585"/>
      <c r="R62" s="585"/>
      <c r="S62" s="586"/>
    </row>
    <row r="63" spans="1:19"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E1_ZB!G48</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v>12</v>
      </c>
      <c r="H73" s="609"/>
      <c r="I73" s="610"/>
      <c r="J73" s="421"/>
      <c r="K73" s="445"/>
      <c r="L73" s="605" t="s">
        <v>161</v>
      </c>
      <c r="M73" s="606"/>
      <c r="N73" s="606"/>
      <c r="O73" s="606"/>
      <c r="P73" s="606"/>
      <c r="Q73" s="606"/>
      <c r="R73" s="606"/>
      <c r="S73" s="607"/>
    </row>
    <row r="74" spans="1:19" ht="15" customHeight="1" x14ac:dyDescent="0.25">
      <c r="A74" s="388"/>
      <c r="B74" s="423" t="s">
        <v>125</v>
      </c>
      <c r="C74" s="424"/>
      <c r="D74" s="424"/>
      <c r="E74" s="424"/>
      <c r="F74" s="425"/>
      <c r="G74" s="608">
        <v>12</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168</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157</v>
      </c>
      <c r="M83" s="606"/>
      <c r="N83" s="606"/>
      <c r="O83" s="606"/>
      <c r="P83" s="606"/>
      <c r="Q83" s="606"/>
      <c r="R83" s="606"/>
      <c r="S83" s="607"/>
    </row>
    <row r="84" spans="1:19" ht="15" customHeight="1" x14ac:dyDescent="0.25">
      <c r="A84" s="388"/>
      <c r="B84" s="456" t="s">
        <v>136</v>
      </c>
      <c r="C84" s="457"/>
      <c r="D84" s="457"/>
      <c r="E84" s="457"/>
      <c r="F84" s="458"/>
      <c r="G84" s="453">
        <f>E1_ZB!H48</f>
        <v>124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E1_ZB!E48</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38" customHeight="1" x14ac:dyDescent="0.25">
      <c r="A98" s="426"/>
      <c r="B98" s="617" t="s">
        <v>529</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530</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4.5" customHeight="1" x14ac:dyDescent="0.25">
      <c r="A102" s="426"/>
      <c r="B102" s="617" t="s">
        <v>531</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i83hLsufOSZE955x0ImUYkkqoJjKuXSkpT2nBUEJkhmEpu+qwGAHvNIhwt0/HdboWgE3jN30NwI9UTUPMR+YXg==" saltValue="+Ali9icl2XyqNa0Dvv1GP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5E86D4EF-81B8-4D65-A666-BB285A2CEF4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E1_ZB!B46</f>
        <v>Moduł E1/8</v>
      </c>
      <c r="B3" s="427"/>
      <c r="C3" s="427"/>
      <c r="D3" s="431" t="str">
        <f>E1_ZB!C46</f>
        <v>Finanse i rachunkowość</v>
      </c>
      <c r="E3" s="432"/>
      <c r="F3" s="432"/>
      <c r="G3" s="432"/>
      <c r="H3" s="432"/>
      <c r="I3" s="433"/>
      <c r="J3" s="3"/>
      <c r="K3" s="3"/>
      <c r="L3" s="4"/>
      <c r="M3" s="4"/>
      <c r="N3" s="4"/>
      <c r="O3" s="4"/>
      <c r="P3" s="4"/>
      <c r="Q3" s="4"/>
      <c r="R3" s="4"/>
    </row>
    <row r="4" spans="1:19" ht="18.75" thickBot="1" x14ac:dyDescent="0.3">
      <c r="A4" s="382" t="s">
        <v>110</v>
      </c>
      <c r="B4" s="382"/>
      <c r="C4" s="382"/>
      <c r="D4" s="428" t="str">
        <f>E1_ZB!B49</f>
        <v>Kurs 8.3.</v>
      </c>
      <c r="E4" s="429"/>
      <c r="F4" s="429"/>
      <c r="G4" s="429"/>
      <c r="H4" s="429"/>
      <c r="I4" s="430"/>
      <c r="J4" s="3"/>
      <c r="K4" s="3"/>
      <c r="L4" s="4"/>
      <c r="M4" s="4"/>
      <c r="N4" s="4"/>
      <c r="O4" s="4"/>
      <c r="P4" s="4"/>
      <c r="Q4" s="4"/>
      <c r="R4" s="4"/>
    </row>
    <row r="5" spans="1:19" ht="23.25" thickBot="1" x14ac:dyDescent="0.3">
      <c r="A5" s="383" t="s">
        <v>111</v>
      </c>
      <c r="B5" s="383"/>
      <c r="C5" s="383"/>
      <c r="D5" s="384" t="str">
        <f>E1_ZB!C49</f>
        <v xml:space="preserve">Analiza finansowa - warsztaty </v>
      </c>
      <c r="E5" s="384"/>
      <c r="F5" s="384"/>
      <c r="G5" s="384"/>
      <c r="H5" s="384"/>
      <c r="I5" s="384"/>
      <c r="J5" s="384"/>
      <c r="K5" s="384"/>
      <c r="L5" s="385" t="s">
        <v>94</v>
      </c>
      <c r="M5" s="385"/>
      <c r="N5" s="44">
        <f>E1_ZB!D49</f>
        <v>4</v>
      </c>
      <c r="O5" s="385" t="s">
        <v>95</v>
      </c>
      <c r="P5" s="385"/>
      <c r="Q5" s="487" t="str">
        <f>E1_ZB!F46</f>
        <v>dr D. Majewska-Bielecka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(8)'!G6</f>
        <v>II</v>
      </c>
      <c r="H7" s="264" t="s">
        <v>99</v>
      </c>
      <c r="I7" s="40">
        <f>'M (8)'!I6</f>
        <v>4</v>
      </c>
      <c r="J7" s="321" t="s">
        <v>384</v>
      </c>
      <c r="K7" s="322"/>
      <c r="L7" s="556" t="s">
        <v>100</v>
      </c>
      <c r="M7" s="557"/>
      <c r="N7" s="7" t="s">
        <v>101</v>
      </c>
      <c r="O7" s="487" t="s">
        <v>102</v>
      </c>
      <c r="P7" s="487"/>
      <c r="Q7" s="393" t="s">
        <v>103</v>
      </c>
      <c r="R7" s="393"/>
      <c r="S7" s="45">
        <f>E1_ZB!G49</f>
        <v>24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699</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t="s">
        <v>296</v>
      </c>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t="s">
        <v>301</v>
      </c>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700</v>
      </c>
      <c r="C19" s="594"/>
      <c r="D19" s="594"/>
      <c r="E19" s="594"/>
      <c r="F19" s="594"/>
      <c r="G19" s="594"/>
      <c r="H19" s="594"/>
      <c r="I19" s="594"/>
      <c r="J19" s="594"/>
      <c r="K19" s="594"/>
      <c r="L19" s="594"/>
      <c r="M19" s="595"/>
      <c r="N19" s="596" t="s">
        <v>295</v>
      </c>
      <c r="O19" s="597"/>
      <c r="P19" s="597"/>
      <c r="Q19" s="597"/>
      <c r="R19" s="597"/>
      <c r="S19" s="598"/>
    </row>
    <row r="20" spans="1:19" ht="15" customHeight="1" x14ac:dyDescent="0.25">
      <c r="A20" s="388"/>
      <c r="B20" s="581"/>
      <c r="C20" s="622"/>
      <c r="D20" s="622"/>
      <c r="E20" s="622"/>
      <c r="F20" s="622"/>
      <c r="G20" s="622"/>
      <c r="H20" s="622"/>
      <c r="I20" s="622"/>
      <c r="J20" s="622"/>
      <c r="K20" s="622"/>
      <c r="L20" s="622"/>
      <c r="M20" s="583"/>
      <c r="N20" s="584" t="s">
        <v>297</v>
      </c>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701</v>
      </c>
      <c r="C24" s="594"/>
      <c r="D24" s="594"/>
      <c r="E24" s="594"/>
      <c r="F24" s="594"/>
      <c r="G24" s="594"/>
      <c r="H24" s="594"/>
      <c r="I24" s="594"/>
      <c r="J24" s="594"/>
      <c r="K24" s="594"/>
      <c r="L24" s="594"/>
      <c r="M24" s="595"/>
      <c r="N24" s="596" t="s">
        <v>295</v>
      </c>
      <c r="O24" s="597"/>
      <c r="P24" s="597"/>
      <c r="Q24" s="597"/>
      <c r="R24" s="597"/>
      <c r="S24" s="598"/>
    </row>
    <row r="25" spans="1:19" ht="15" customHeight="1" x14ac:dyDescent="0.25">
      <c r="A25" s="388"/>
      <c r="B25" s="581"/>
      <c r="C25" s="622"/>
      <c r="D25" s="622"/>
      <c r="E25" s="622"/>
      <c r="F25" s="622"/>
      <c r="G25" s="622"/>
      <c r="H25" s="622"/>
      <c r="I25" s="622"/>
      <c r="J25" s="622"/>
      <c r="K25" s="622"/>
      <c r="L25" s="622"/>
      <c r="M25" s="583"/>
      <c r="N25" s="584" t="s">
        <v>298</v>
      </c>
      <c r="O25" s="585"/>
      <c r="P25" s="585"/>
      <c r="Q25" s="585"/>
      <c r="R25" s="585"/>
      <c r="S25" s="586"/>
    </row>
    <row r="26" spans="1:19" ht="15" customHeight="1" x14ac:dyDescent="0.25">
      <c r="A26" s="388"/>
      <c r="B26" s="581"/>
      <c r="C26" s="622"/>
      <c r="D26" s="622"/>
      <c r="E26" s="622"/>
      <c r="F26" s="622"/>
      <c r="G26" s="622"/>
      <c r="H26" s="622"/>
      <c r="I26" s="622"/>
      <c r="J26" s="622"/>
      <c r="K26" s="622"/>
      <c r="L26" s="622"/>
      <c r="M26" s="583"/>
      <c r="N26" s="584"/>
      <c r="O26" s="585"/>
      <c r="P26" s="585"/>
      <c r="Q26" s="585"/>
      <c r="R26" s="585"/>
      <c r="S26" s="586"/>
    </row>
    <row r="27" spans="1:19" ht="15"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702</v>
      </c>
      <c r="C29" s="594"/>
      <c r="D29" s="594"/>
      <c r="E29" s="594"/>
      <c r="F29" s="594"/>
      <c r="G29" s="594"/>
      <c r="H29" s="594"/>
      <c r="I29" s="594"/>
      <c r="J29" s="594"/>
      <c r="K29" s="594"/>
      <c r="L29" s="594"/>
      <c r="M29" s="595"/>
      <c r="N29" s="596" t="s">
        <v>296</v>
      </c>
      <c r="O29" s="597"/>
      <c r="P29" s="597"/>
      <c r="Q29" s="597"/>
      <c r="R29" s="597"/>
      <c r="S29" s="598"/>
    </row>
    <row r="30" spans="1:19" ht="15" customHeight="1" x14ac:dyDescent="0.25">
      <c r="A30" s="388"/>
      <c r="B30" s="581"/>
      <c r="C30" s="622"/>
      <c r="D30" s="622"/>
      <c r="E30" s="622"/>
      <c r="F30" s="622"/>
      <c r="G30" s="622"/>
      <c r="H30" s="622"/>
      <c r="I30" s="622"/>
      <c r="J30" s="622"/>
      <c r="K30" s="622"/>
      <c r="L30" s="622"/>
      <c r="M30" s="583"/>
      <c r="N30" s="584" t="s">
        <v>298</v>
      </c>
      <c r="O30" s="585"/>
      <c r="P30" s="585"/>
      <c r="Q30" s="585"/>
      <c r="R30" s="585"/>
      <c r="S30" s="586"/>
    </row>
    <row r="31" spans="1:19" ht="15" customHeight="1" x14ac:dyDescent="0.25">
      <c r="A31" s="388"/>
      <c r="B31" s="581"/>
      <c r="C31" s="622"/>
      <c r="D31" s="622"/>
      <c r="E31" s="622"/>
      <c r="F31" s="622"/>
      <c r="G31" s="622"/>
      <c r="H31" s="622"/>
      <c r="I31" s="622"/>
      <c r="J31" s="622"/>
      <c r="K31" s="622"/>
      <c r="L31" s="622"/>
      <c r="M31" s="583"/>
      <c r="N31" s="584" t="s">
        <v>301</v>
      </c>
      <c r="O31" s="585"/>
      <c r="P31" s="585"/>
      <c r="Q31" s="585"/>
      <c r="R31" s="585"/>
      <c r="S31" s="586"/>
    </row>
    <row r="32" spans="1:19" ht="15"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703</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309</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704</v>
      </c>
      <c r="C39" s="594"/>
      <c r="D39" s="594"/>
      <c r="E39" s="594"/>
      <c r="F39" s="594"/>
      <c r="G39" s="594"/>
      <c r="H39" s="594"/>
      <c r="I39" s="594"/>
      <c r="J39" s="594"/>
      <c r="K39" s="594"/>
      <c r="L39" s="594"/>
      <c r="M39" s="595"/>
      <c r="N39" s="596" t="s">
        <v>308</v>
      </c>
      <c r="O39" s="597"/>
      <c r="P39" s="597"/>
      <c r="Q39" s="597"/>
      <c r="R39" s="597"/>
      <c r="S39" s="598"/>
    </row>
    <row r="40" spans="1:19" ht="15" customHeight="1" x14ac:dyDescent="0.25">
      <c r="A40" s="391"/>
      <c r="B40" s="581"/>
      <c r="C40" s="622"/>
      <c r="D40" s="622"/>
      <c r="E40" s="622"/>
      <c r="F40" s="622"/>
      <c r="G40" s="622"/>
      <c r="H40" s="622"/>
      <c r="I40" s="622"/>
      <c r="J40" s="622"/>
      <c r="K40" s="622"/>
      <c r="L40" s="622"/>
      <c r="M40" s="583"/>
      <c r="N40" s="584" t="s">
        <v>309</v>
      </c>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t="s">
        <v>311</v>
      </c>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705</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622"/>
      <c r="D45" s="622"/>
      <c r="E45" s="622"/>
      <c r="F45" s="622"/>
      <c r="G45" s="622"/>
      <c r="H45" s="622"/>
      <c r="I45" s="622"/>
      <c r="J45" s="622"/>
      <c r="K45" s="622"/>
      <c r="L45" s="622"/>
      <c r="M45" s="583"/>
      <c r="N45" s="584" t="s">
        <v>310</v>
      </c>
      <c r="O45" s="585"/>
      <c r="P45" s="585"/>
      <c r="Q45" s="585"/>
      <c r="R45" s="585"/>
      <c r="S45" s="586"/>
    </row>
    <row r="46" spans="1:19" ht="15" customHeight="1" x14ac:dyDescent="0.25">
      <c r="A46" s="391"/>
      <c r="B46" s="581"/>
      <c r="C46" s="622"/>
      <c r="D46" s="622"/>
      <c r="E46" s="622"/>
      <c r="F46" s="622"/>
      <c r="G46" s="622"/>
      <c r="H46" s="622"/>
      <c r="I46" s="622"/>
      <c r="J46" s="622"/>
      <c r="K46" s="622"/>
      <c r="L46" s="622"/>
      <c r="M46" s="583"/>
      <c r="N46" s="584" t="s">
        <v>312</v>
      </c>
      <c r="O46" s="585"/>
      <c r="P46" s="585"/>
      <c r="Q46" s="585"/>
      <c r="R46" s="585"/>
      <c r="S46" s="586"/>
    </row>
    <row r="47" spans="1:19" ht="15" customHeight="1" x14ac:dyDescent="0.25">
      <c r="A47" s="391"/>
      <c r="B47" s="581"/>
      <c r="C47" s="622"/>
      <c r="D47" s="622"/>
      <c r="E47" s="622"/>
      <c r="F47" s="622"/>
      <c r="G47" s="622"/>
      <c r="H47" s="622"/>
      <c r="I47" s="622"/>
      <c r="J47" s="622"/>
      <c r="K47" s="622"/>
      <c r="L47" s="622"/>
      <c r="M47" s="583"/>
      <c r="N47" s="584" t="s">
        <v>313</v>
      </c>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706</v>
      </c>
      <c r="C49" s="594"/>
      <c r="D49" s="594"/>
      <c r="E49" s="594"/>
      <c r="F49" s="594"/>
      <c r="G49" s="594"/>
      <c r="H49" s="594"/>
      <c r="I49" s="594"/>
      <c r="J49" s="594"/>
      <c r="K49" s="594"/>
      <c r="L49" s="594"/>
      <c r="M49" s="595"/>
      <c r="N49" s="596" t="s">
        <v>309</v>
      </c>
      <c r="O49" s="597"/>
      <c r="P49" s="597"/>
      <c r="Q49" s="597"/>
      <c r="R49" s="597"/>
      <c r="S49" s="598"/>
    </row>
    <row r="50" spans="1:19" ht="15" customHeight="1" x14ac:dyDescent="0.25">
      <c r="A50" s="391"/>
      <c r="B50" s="581"/>
      <c r="C50" s="622"/>
      <c r="D50" s="622"/>
      <c r="E50" s="622"/>
      <c r="F50" s="622"/>
      <c r="G50" s="622"/>
      <c r="H50" s="622"/>
      <c r="I50" s="622"/>
      <c r="J50" s="622"/>
      <c r="K50" s="622"/>
      <c r="L50" s="622"/>
      <c r="M50" s="583"/>
      <c r="N50" s="584" t="s">
        <v>311</v>
      </c>
      <c r="O50" s="585"/>
      <c r="P50" s="585"/>
      <c r="Q50" s="585"/>
      <c r="R50" s="585"/>
      <c r="S50" s="586"/>
    </row>
    <row r="51" spans="1:19" ht="15" customHeight="1" x14ac:dyDescent="0.25">
      <c r="A51" s="391"/>
      <c r="B51" s="581"/>
      <c r="C51" s="622"/>
      <c r="D51" s="622"/>
      <c r="E51" s="622"/>
      <c r="F51" s="622"/>
      <c r="G51" s="622"/>
      <c r="H51" s="622"/>
      <c r="I51" s="622"/>
      <c r="J51" s="622"/>
      <c r="K51" s="622"/>
      <c r="L51" s="622"/>
      <c r="M51" s="583"/>
      <c r="N51" s="584" t="s">
        <v>312</v>
      </c>
      <c r="O51" s="585"/>
      <c r="P51" s="585"/>
      <c r="Q51" s="585"/>
      <c r="R51" s="585"/>
      <c r="S51" s="586"/>
    </row>
    <row r="52" spans="1:19" ht="15"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707</v>
      </c>
      <c r="C54" s="622"/>
      <c r="D54" s="622"/>
      <c r="E54" s="622"/>
      <c r="F54" s="622"/>
      <c r="G54" s="622"/>
      <c r="H54" s="622"/>
      <c r="I54" s="622"/>
      <c r="J54" s="622"/>
      <c r="K54" s="622"/>
      <c r="L54" s="622"/>
      <c r="M54" s="583"/>
      <c r="N54" s="578" t="s">
        <v>322</v>
      </c>
      <c r="O54" s="579"/>
      <c r="P54" s="579"/>
      <c r="Q54" s="579"/>
      <c r="R54" s="579"/>
      <c r="S54" s="580"/>
    </row>
    <row r="55" spans="1:19" ht="15" customHeight="1" x14ac:dyDescent="0.25">
      <c r="A55" s="388"/>
      <c r="B55" s="581"/>
      <c r="C55" s="622"/>
      <c r="D55" s="622"/>
      <c r="E55" s="622"/>
      <c r="F55" s="622"/>
      <c r="G55" s="622"/>
      <c r="H55" s="622"/>
      <c r="I55" s="622"/>
      <c r="J55" s="622"/>
      <c r="K55" s="622"/>
      <c r="L55" s="622"/>
      <c r="M55" s="583"/>
      <c r="N55" s="584" t="s">
        <v>326</v>
      </c>
      <c r="O55" s="585"/>
      <c r="P55" s="585"/>
      <c r="Q55" s="585"/>
      <c r="R55" s="585"/>
      <c r="S55" s="586"/>
    </row>
    <row r="56" spans="1:19" ht="15" customHeight="1" x14ac:dyDescent="0.25">
      <c r="A56" s="388"/>
      <c r="B56" s="581"/>
      <c r="C56" s="622"/>
      <c r="D56" s="622"/>
      <c r="E56" s="622"/>
      <c r="F56" s="622"/>
      <c r="G56" s="622"/>
      <c r="H56" s="622"/>
      <c r="I56" s="622"/>
      <c r="J56" s="622"/>
      <c r="K56" s="622"/>
      <c r="L56" s="622"/>
      <c r="M56" s="583"/>
      <c r="N56" s="584"/>
      <c r="O56" s="585"/>
      <c r="P56" s="585"/>
      <c r="Q56" s="585"/>
      <c r="R56" s="585"/>
      <c r="S56" s="586"/>
    </row>
    <row r="57" spans="1:19" ht="15" customHeight="1" x14ac:dyDescent="0.25">
      <c r="A57" s="388"/>
      <c r="B57" s="581"/>
      <c r="C57" s="622"/>
      <c r="D57" s="622"/>
      <c r="E57" s="622"/>
      <c r="F57" s="622"/>
      <c r="G57" s="622"/>
      <c r="H57" s="622"/>
      <c r="I57" s="622"/>
      <c r="J57" s="622"/>
      <c r="K57" s="622"/>
      <c r="L57" s="62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708</v>
      </c>
      <c r="C59" s="594"/>
      <c r="D59" s="594"/>
      <c r="E59" s="594"/>
      <c r="F59" s="594"/>
      <c r="G59" s="594"/>
      <c r="H59" s="594"/>
      <c r="I59" s="594"/>
      <c r="J59" s="594"/>
      <c r="K59" s="594"/>
      <c r="L59" s="594"/>
      <c r="M59" s="595"/>
      <c r="N59" s="596" t="s">
        <v>325</v>
      </c>
      <c r="O59" s="597"/>
      <c r="P59" s="597"/>
      <c r="Q59" s="597"/>
      <c r="R59" s="597"/>
      <c r="S59" s="598"/>
    </row>
    <row r="60" spans="1:19" ht="15" customHeight="1" x14ac:dyDescent="0.25">
      <c r="A60" s="388"/>
      <c r="B60" s="581"/>
      <c r="C60" s="622"/>
      <c r="D60" s="622"/>
      <c r="E60" s="622"/>
      <c r="F60" s="622"/>
      <c r="G60" s="622"/>
      <c r="H60" s="622"/>
      <c r="I60" s="622"/>
      <c r="J60" s="622"/>
      <c r="K60" s="622"/>
      <c r="L60" s="622"/>
      <c r="M60" s="583"/>
      <c r="N60" s="584" t="s">
        <v>331</v>
      </c>
      <c r="O60" s="585"/>
      <c r="P60" s="585"/>
      <c r="Q60" s="585"/>
      <c r="R60" s="585"/>
      <c r="S60" s="586"/>
    </row>
    <row r="61" spans="1:19" ht="15" customHeight="1" x14ac:dyDescent="0.25">
      <c r="A61" s="388"/>
      <c r="B61" s="581"/>
      <c r="C61" s="622"/>
      <c r="D61" s="622"/>
      <c r="E61" s="622"/>
      <c r="F61" s="622"/>
      <c r="G61" s="622"/>
      <c r="H61" s="622"/>
      <c r="I61" s="622"/>
      <c r="J61" s="622"/>
      <c r="K61" s="622"/>
      <c r="L61" s="622"/>
      <c r="M61" s="583"/>
      <c r="N61" s="584"/>
      <c r="O61" s="585"/>
      <c r="P61" s="585"/>
      <c r="Q61" s="585"/>
      <c r="R61" s="585"/>
      <c r="S61" s="586"/>
    </row>
    <row r="62" spans="1:19" ht="15" customHeight="1" x14ac:dyDescent="0.25">
      <c r="A62" s="388"/>
      <c r="B62" s="581"/>
      <c r="C62" s="622"/>
      <c r="D62" s="622"/>
      <c r="E62" s="622"/>
      <c r="F62" s="622"/>
      <c r="G62" s="622"/>
      <c r="H62" s="622"/>
      <c r="I62" s="622"/>
      <c r="J62" s="622"/>
      <c r="K62" s="622"/>
      <c r="L62" s="62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709</v>
      </c>
      <c r="C64" s="594"/>
      <c r="D64" s="594"/>
      <c r="E64" s="594"/>
      <c r="F64" s="594"/>
      <c r="G64" s="594"/>
      <c r="H64" s="594"/>
      <c r="I64" s="594"/>
      <c r="J64" s="594"/>
      <c r="K64" s="594"/>
      <c r="L64" s="594"/>
      <c r="M64" s="595"/>
      <c r="N64" s="596" t="s">
        <v>324</v>
      </c>
      <c r="O64" s="597"/>
      <c r="P64" s="597"/>
      <c r="Q64" s="597"/>
      <c r="R64" s="597"/>
      <c r="S64" s="598"/>
    </row>
    <row r="65" spans="1:19" ht="15" customHeight="1" x14ac:dyDescent="0.25">
      <c r="A65" s="388"/>
      <c r="B65" s="581"/>
      <c r="C65" s="622"/>
      <c r="D65" s="622"/>
      <c r="E65" s="622"/>
      <c r="F65" s="622"/>
      <c r="G65" s="622"/>
      <c r="H65" s="622"/>
      <c r="I65" s="622"/>
      <c r="J65" s="622"/>
      <c r="K65" s="622"/>
      <c r="L65" s="622"/>
      <c r="M65" s="583"/>
      <c r="N65" s="584" t="s">
        <v>329</v>
      </c>
      <c r="O65" s="585"/>
      <c r="P65" s="585"/>
      <c r="Q65" s="585"/>
      <c r="R65" s="585"/>
      <c r="S65" s="586"/>
    </row>
    <row r="66" spans="1:19" ht="15" customHeight="1" x14ac:dyDescent="0.25">
      <c r="A66" s="388"/>
      <c r="B66" s="581"/>
      <c r="C66" s="622"/>
      <c r="D66" s="622"/>
      <c r="E66" s="622"/>
      <c r="F66" s="622"/>
      <c r="G66" s="622"/>
      <c r="H66" s="622"/>
      <c r="I66" s="622"/>
      <c r="J66" s="622"/>
      <c r="K66" s="622"/>
      <c r="L66" s="622"/>
      <c r="M66" s="583"/>
      <c r="N66" s="584" t="s">
        <v>331</v>
      </c>
      <c r="O66" s="585"/>
      <c r="P66" s="585"/>
      <c r="Q66" s="585"/>
      <c r="R66" s="585"/>
      <c r="S66" s="586"/>
    </row>
    <row r="67" spans="1:19" ht="15" customHeight="1" x14ac:dyDescent="0.25">
      <c r="A67" s="388"/>
      <c r="B67" s="581"/>
      <c r="C67" s="622"/>
      <c r="D67" s="622"/>
      <c r="E67" s="622"/>
      <c r="F67" s="622"/>
      <c r="G67" s="622"/>
      <c r="H67" s="622"/>
      <c r="I67" s="622"/>
      <c r="J67" s="622"/>
      <c r="K67" s="622"/>
      <c r="L67" s="62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E1_ZB!G49</f>
        <v>24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24</v>
      </c>
      <c r="H72" s="436"/>
      <c r="I72" s="437"/>
      <c r="J72" s="421"/>
      <c r="K72" s="445"/>
      <c r="L72" s="686" t="s">
        <v>124</v>
      </c>
      <c r="M72" s="687"/>
      <c r="N72" s="687"/>
      <c r="O72" s="687"/>
      <c r="P72" s="687"/>
      <c r="Q72" s="687"/>
      <c r="R72" s="687"/>
      <c r="S72" s="688"/>
    </row>
    <row r="73" spans="1:19" ht="15" customHeight="1" x14ac:dyDescent="0.25">
      <c r="A73" s="388"/>
      <c r="B73" s="423" t="s">
        <v>124</v>
      </c>
      <c r="C73" s="424"/>
      <c r="D73" s="424"/>
      <c r="E73" s="424"/>
      <c r="F73" s="425"/>
      <c r="G73" s="608">
        <v>10</v>
      </c>
      <c r="H73" s="609"/>
      <c r="I73" s="610"/>
      <c r="J73" s="421"/>
      <c r="K73" s="445"/>
      <c r="L73" s="686" t="s">
        <v>151</v>
      </c>
      <c r="M73" s="687"/>
      <c r="N73" s="687"/>
      <c r="O73" s="687"/>
      <c r="P73" s="687"/>
      <c r="Q73" s="687"/>
      <c r="R73" s="687"/>
      <c r="S73" s="688"/>
    </row>
    <row r="74" spans="1:19" ht="15" customHeight="1" x14ac:dyDescent="0.25">
      <c r="A74" s="388"/>
      <c r="B74" s="423" t="s">
        <v>125</v>
      </c>
      <c r="C74" s="424"/>
      <c r="D74" s="424"/>
      <c r="E74" s="424"/>
      <c r="F74" s="425"/>
      <c r="G74" s="608">
        <v>12</v>
      </c>
      <c r="H74" s="609"/>
      <c r="I74" s="610"/>
      <c r="J74" s="421"/>
      <c r="K74" s="445"/>
      <c r="L74" s="686" t="s">
        <v>161</v>
      </c>
      <c r="M74" s="687"/>
      <c r="N74" s="687"/>
      <c r="O74" s="687"/>
      <c r="P74" s="687"/>
      <c r="Q74" s="687"/>
      <c r="R74" s="687"/>
      <c r="S74" s="688"/>
    </row>
    <row r="75" spans="1:19" ht="15" customHeight="1" x14ac:dyDescent="0.25">
      <c r="A75" s="388"/>
      <c r="B75" s="423" t="s">
        <v>126</v>
      </c>
      <c r="C75" s="424"/>
      <c r="D75" s="424"/>
      <c r="E75" s="424"/>
      <c r="F75" s="425"/>
      <c r="G75" s="608"/>
      <c r="H75" s="609"/>
      <c r="I75" s="610"/>
      <c r="J75" s="421"/>
      <c r="K75" s="445"/>
      <c r="L75" s="686" t="s">
        <v>177</v>
      </c>
      <c r="M75" s="687"/>
      <c r="N75" s="687"/>
      <c r="O75" s="687"/>
      <c r="P75" s="687"/>
      <c r="Q75" s="687"/>
      <c r="R75" s="687"/>
      <c r="S75" s="688"/>
    </row>
    <row r="76" spans="1:19" ht="15" customHeight="1" x14ac:dyDescent="0.25">
      <c r="A76" s="388"/>
      <c r="B76" s="423" t="s">
        <v>127</v>
      </c>
      <c r="C76" s="424"/>
      <c r="D76" s="424"/>
      <c r="E76" s="424"/>
      <c r="F76" s="425"/>
      <c r="G76" s="608"/>
      <c r="H76" s="609"/>
      <c r="I76" s="610"/>
      <c r="J76" s="421"/>
      <c r="K76" s="445"/>
      <c r="L76" s="686" t="s">
        <v>165</v>
      </c>
      <c r="M76" s="687"/>
      <c r="N76" s="687"/>
      <c r="O76" s="687"/>
      <c r="P76" s="687"/>
      <c r="Q76" s="687"/>
      <c r="R76" s="687"/>
      <c r="S76" s="688"/>
    </row>
    <row r="77" spans="1:19" ht="15" customHeight="1" x14ac:dyDescent="0.25">
      <c r="A77" s="388"/>
      <c r="B77" s="423" t="s">
        <v>128</v>
      </c>
      <c r="C77" s="424"/>
      <c r="D77" s="424"/>
      <c r="E77" s="424"/>
      <c r="F77" s="425"/>
      <c r="G77" s="608"/>
      <c r="H77" s="609"/>
      <c r="I77" s="610"/>
      <c r="J77" s="421"/>
      <c r="K77" s="445"/>
      <c r="L77" s="686"/>
      <c r="M77" s="687"/>
      <c r="N77" s="687"/>
      <c r="O77" s="687"/>
      <c r="P77" s="687"/>
      <c r="Q77" s="687"/>
      <c r="R77" s="687"/>
      <c r="S77" s="688"/>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86" t="s">
        <v>150</v>
      </c>
      <c r="M81" s="687"/>
      <c r="N81" s="687"/>
      <c r="O81" s="687"/>
      <c r="P81" s="687"/>
      <c r="Q81" s="687"/>
      <c r="R81" s="687"/>
      <c r="S81" s="688"/>
    </row>
    <row r="82" spans="1:19" ht="15" customHeight="1" x14ac:dyDescent="0.25">
      <c r="A82" s="388"/>
      <c r="B82" s="423" t="s">
        <v>134</v>
      </c>
      <c r="C82" s="424"/>
      <c r="D82" s="424"/>
      <c r="E82" s="424"/>
      <c r="F82" s="425"/>
      <c r="G82" s="608">
        <v>2</v>
      </c>
      <c r="H82" s="609"/>
      <c r="I82" s="610"/>
      <c r="J82" s="421"/>
      <c r="K82" s="445"/>
      <c r="L82" s="686" t="s">
        <v>154</v>
      </c>
      <c r="M82" s="687"/>
      <c r="N82" s="687"/>
      <c r="O82" s="687"/>
      <c r="P82" s="687"/>
      <c r="Q82" s="687"/>
      <c r="R82" s="687"/>
      <c r="S82" s="688"/>
    </row>
    <row r="83" spans="1:19" ht="15" customHeight="1" x14ac:dyDescent="0.25">
      <c r="A83" s="388"/>
      <c r="B83" s="423" t="s">
        <v>135</v>
      </c>
      <c r="C83" s="424"/>
      <c r="D83" s="424"/>
      <c r="E83" s="424"/>
      <c r="F83" s="425"/>
      <c r="G83" s="608"/>
      <c r="H83" s="609"/>
      <c r="I83" s="610"/>
      <c r="J83" s="421"/>
      <c r="K83" s="445"/>
      <c r="L83" s="686" t="s">
        <v>157</v>
      </c>
      <c r="M83" s="687"/>
      <c r="N83" s="687"/>
      <c r="O83" s="687"/>
      <c r="P83" s="687"/>
      <c r="Q83" s="687"/>
      <c r="R83" s="687"/>
      <c r="S83" s="688"/>
    </row>
    <row r="84" spans="1:19" ht="15" customHeight="1" x14ac:dyDescent="0.25">
      <c r="A84" s="388"/>
      <c r="B84" s="456" t="s">
        <v>136</v>
      </c>
      <c r="C84" s="457"/>
      <c r="D84" s="457"/>
      <c r="E84" s="457"/>
      <c r="F84" s="458"/>
      <c r="G84" s="453">
        <f>E1_ZB!H49</f>
        <v>76</v>
      </c>
      <c r="H84" s="454"/>
      <c r="I84" s="455"/>
      <c r="J84" s="421"/>
      <c r="K84" s="445"/>
      <c r="L84" s="686" t="s">
        <v>177</v>
      </c>
      <c r="M84" s="687"/>
      <c r="N84" s="687"/>
      <c r="O84" s="687"/>
      <c r="P84" s="687"/>
      <c r="Q84" s="687"/>
      <c r="R84" s="687"/>
      <c r="S84" s="688"/>
    </row>
    <row r="85" spans="1:19" ht="15" customHeight="1" x14ac:dyDescent="0.25">
      <c r="A85" s="388"/>
      <c r="B85" s="460" t="s">
        <v>206</v>
      </c>
      <c r="C85" s="461"/>
      <c r="D85" s="461"/>
      <c r="E85" s="461"/>
      <c r="F85" s="462"/>
      <c r="G85" s="435">
        <f>SUM(G84,G71)</f>
        <v>100</v>
      </c>
      <c r="H85" s="436"/>
      <c r="I85" s="437"/>
      <c r="J85" s="422"/>
      <c r="K85" s="446"/>
      <c r="L85" s="686" t="s">
        <v>171</v>
      </c>
      <c r="M85" s="687"/>
      <c r="N85" s="687"/>
      <c r="O85" s="687"/>
      <c r="P85" s="687"/>
      <c r="Q85" s="687"/>
      <c r="R85" s="687"/>
      <c r="S85" s="688"/>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E1_ZB!E49</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162</v>
      </c>
      <c r="C90" s="612"/>
      <c r="D90" s="612"/>
      <c r="E90" s="613"/>
      <c r="F90" s="614">
        <v>40</v>
      </c>
      <c r="G90" s="615"/>
      <c r="H90" s="615"/>
      <c r="I90" s="616"/>
      <c r="J90" s="398"/>
      <c r="K90" s="411"/>
      <c r="L90" s="402" t="s">
        <v>293</v>
      </c>
      <c r="M90" s="403"/>
      <c r="N90" s="403"/>
      <c r="O90" s="403"/>
      <c r="P90" s="403"/>
      <c r="Q90" s="403"/>
      <c r="R90" s="403"/>
      <c r="S90" s="404"/>
    </row>
    <row r="91" spans="1:19" ht="15" customHeight="1" x14ac:dyDescent="0.25">
      <c r="A91" s="394"/>
      <c r="B91" s="611" t="s">
        <v>165</v>
      </c>
      <c r="C91" s="612"/>
      <c r="D91" s="612"/>
      <c r="E91" s="613"/>
      <c r="F91" s="614">
        <v>60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25.75" customHeight="1" x14ac:dyDescent="0.25">
      <c r="A98" s="426"/>
      <c r="B98" s="617" t="s">
        <v>450</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81.75" customHeight="1" x14ac:dyDescent="0.25">
      <c r="A100" s="426"/>
      <c r="B100" s="617" t="s">
        <v>532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85.35" customHeight="1" x14ac:dyDescent="0.25">
      <c r="A102" s="426"/>
      <c r="B102" s="617" t="s">
        <v>425</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9wH7pC6DKOVhmG6/I6W3thxpzjOefzhHU3p9gPSkG21JOMfj445TCfu/mBG+fFxDTIYuLx1ofPp/UvRk6smZGg==" saltValue="xAT2eazwTSWkJB2CI4St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DD73DC45-74A4-41BB-BE0F-07698CED8823}"/>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E1_ZB!B46</f>
        <v>Moduł E1/8</v>
      </c>
      <c r="B3" s="427"/>
      <c r="C3" s="427"/>
      <c r="D3" s="431" t="str">
        <f>E1_ZB!C46</f>
        <v>Finanse i rachunkowość</v>
      </c>
      <c r="E3" s="432"/>
      <c r="F3" s="432"/>
      <c r="G3" s="432"/>
      <c r="H3" s="432"/>
      <c r="I3" s="433"/>
      <c r="J3" s="3"/>
      <c r="K3" s="3"/>
      <c r="L3" s="4"/>
      <c r="M3" s="4"/>
      <c r="N3" s="4"/>
      <c r="O3" s="4"/>
      <c r="P3" s="4"/>
      <c r="Q3" s="4"/>
      <c r="R3" s="4"/>
    </row>
    <row r="4" spans="1:19" ht="18.75" thickBot="1" x14ac:dyDescent="0.3">
      <c r="A4" s="382" t="s">
        <v>110</v>
      </c>
      <c r="B4" s="382"/>
      <c r="C4" s="382"/>
      <c r="D4" s="428" t="str">
        <f>E1_ZB!B50</f>
        <v>Kurs 8.4.</v>
      </c>
      <c r="E4" s="429"/>
      <c r="F4" s="429"/>
      <c r="G4" s="429"/>
      <c r="H4" s="429"/>
      <c r="I4" s="430"/>
      <c r="J4" s="3"/>
      <c r="K4" s="3"/>
      <c r="L4" s="4"/>
      <c r="M4" s="4"/>
      <c r="N4" s="4"/>
      <c r="O4" s="4"/>
      <c r="P4" s="4"/>
      <c r="Q4" s="4"/>
      <c r="R4" s="4"/>
    </row>
    <row r="5" spans="1:19" ht="23.25" thickBot="1" x14ac:dyDescent="0.3">
      <c r="A5" s="383" t="s">
        <v>111</v>
      </c>
      <c r="B5" s="383"/>
      <c r="C5" s="383"/>
      <c r="D5" s="384" t="str">
        <f>E1_ZB!C50</f>
        <v>Strategie podatkowe</v>
      </c>
      <c r="E5" s="384"/>
      <c r="F5" s="384"/>
      <c r="G5" s="384"/>
      <c r="H5" s="384"/>
      <c r="I5" s="384"/>
      <c r="J5" s="384"/>
      <c r="K5" s="384"/>
      <c r="L5" s="385" t="s">
        <v>94</v>
      </c>
      <c r="M5" s="385"/>
      <c r="N5" s="44">
        <f>E1_ZB!D50</f>
        <v>2</v>
      </c>
      <c r="O5" s="385" t="s">
        <v>95</v>
      </c>
      <c r="P5" s="385"/>
      <c r="Q5" s="487" t="str">
        <f>E1_ZB!F46</f>
        <v>dr D. Majewska-Bielecka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(8)'!G6</f>
        <v>II</v>
      </c>
      <c r="H7" s="264" t="s">
        <v>99</v>
      </c>
      <c r="I7" s="40">
        <f>'M (8)'!I6</f>
        <v>4</v>
      </c>
      <c r="J7" s="321" t="s">
        <v>384</v>
      </c>
      <c r="K7" s="322"/>
      <c r="L7" s="556" t="s">
        <v>100</v>
      </c>
      <c r="M7" s="557"/>
      <c r="N7" s="7" t="s">
        <v>101</v>
      </c>
      <c r="O7" s="487" t="s">
        <v>102</v>
      </c>
      <c r="P7" s="487"/>
      <c r="Q7" s="393" t="s">
        <v>103</v>
      </c>
      <c r="R7" s="393"/>
      <c r="S7" s="45">
        <f>E1_ZB!G50</f>
        <v>14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833</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304</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710</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304</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711</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314</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thickBot="1" x14ac:dyDescent="0.3">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75" t="s">
        <v>712</v>
      </c>
      <c r="C39" s="576"/>
      <c r="D39" s="576"/>
      <c r="E39" s="576"/>
      <c r="F39" s="576"/>
      <c r="G39" s="576"/>
      <c r="H39" s="576"/>
      <c r="I39" s="576"/>
      <c r="J39" s="576"/>
      <c r="K39" s="576"/>
      <c r="L39" s="576"/>
      <c r="M39" s="577"/>
      <c r="N39" s="596" t="s">
        <v>308</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309</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312</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314</v>
      </c>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713</v>
      </c>
      <c r="C54" s="576"/>
      <c r="D54" s="576"/>
      <c r="E54" s="576"/>
      <c r="F54" s="576"/>
      <c r="G54" s="576"/>
      <c r="H54" s="576"/>
      <c r="I54" s="576"/>
      <c r="J54" s="576"/>
      <c r="K54" s="576"/>
      <c r="L54" s="576"/>
      <c r="M54" s="577"/>
      <c r="N54" s="578" t="s">
        <v>323</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328</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714</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330</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t="s">
        <v>332</v>
      </c>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E1_ZB!G50</f>
        <v>14</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14</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v>12</v>
      </c>
      <c r="H73" s="609"/>
      <c r="I73" s="610"/>
      <c r="J73" s="421"/>
      <c r="K73" s="445"/>
      <c r="L73" s="605" t="s">
        <v>161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124</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178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E1_ZB!H50</f>
        <v>36</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E1_ZB!E50</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162</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12.5" customHeight="1" x14ac:dyDescent="0.25">
      <c r="A98" s="426"/>
      <c r="B98" s="617" t="s">
        <v>420</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91" t="s">
        <v>533</v>
      </c>
      <c r="C100" s="692"/>
      <c r="D100" s="692"/>
      <c r="E100" s="692"/>
      <c r="F100" s="692"/>
      <c r="G100" s="692"/>
      <c r="H100" s="692"/>
      <c r="I100" s="692"/>
      <c r="J100" s="692"/>
      <c r="K100" s="692"/>
      <c r="L100" s="692"/>
      <c r="M100" s="692"/>
      <c r="N100" s="692"/>
      <c r="O100" s="692"/>
      <c r="P100" s="692"/>
      <c r="Q100" s="692"/>
      <c r="R100" s="692"/>
      <c r="S100" s="693"/>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4.75" customHeight="1" x14ac:dyDescent="0.25">
      <c r="A102" s="426"/>
      <c r="B102" s="617" t="s">
        <v>534</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zOVYa0Ts7XBaEqykB2d8zvxUoalkKydEGMRg+qpVsLyBxtiQp7rA8Cldg8NBcjI8BvzsXTIATROA6KR2YzTN2g==" saltValue="py+E7WvBrZBWJ54zcMKSE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B2F50925-18F9-4477-917F-642E91DAEEA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E1_ZB!B51</f>
        <v>Moduł E1/9</v>
      </c>
      <c r="D3" s="311"/>
      <c r="E3" s="311"/>
      <c r="F3" s="312"/>
      <c r="G3" s="3"/>
      <c r="H3" s="3"/>
      <c r="I3" s="3"/>
      <c r="J3" s="3"/>
      <c r="K3" s="3"/>
      <c r="L3" s="4"/>
      <c r="M3" s="4"/>
      <c r="N3" s="4"/>
      <c r="O3" s="4"/>
      <c r="P3" s="4"/>
      <c r="Q3" s="4"/>
    </row>
    <row r="4" spans="1:19" s="543" customFormat="1" ht="39.75" customHeight="1" thickBot="1" x14ac:dyDescent="0.3">
      <c r="A4" s="309" t="s">
        <v>93</v>
      </c>
      <c r="B4" s="309"/>
      <c r="C4" s="299" t="str">
        <f>E1_ZB!C51</f>
        <v>Moduł specjalnościowy (1) ZARZĄDZANIE BIZNESEM</v>
      </c>
      <c r="D4" s="300"/>
      <c r="E4" s="300"/>
      <c r="F4" s="300"/>
      <c r="G4" s="300"/>
      <c r="H4" s="300"/>
      <c r="I4" s="300"/>
      <c r="J4" s="301"/>
      <c r="K4" s="304" t="s">
        <v>94</v>
      </c>
      <c r="L4" s="304"/>
      <c r="M4" s="267">
        <f>E1_ZB!D51</f>
        <v>8</v>
      </c>
      <c r="N4" s="302" t="s">
        <v>95</v>
      </c>
      <c r="O4" s="303"/>
      <c r="P4" s="296" t="str">
        <f>E1_ZB!F51</f>
        <v>dr A. Lachowska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346</v>
      </c>
      <c r="H6" s="190" t="s">
        <v>99</v>
      </c>
      <c r="I6" s="40">
        <v>4</v>
      </c>
      <c r="J6" s="7" t="s">
        <v>291</v>
      </c>
      <c r="K6" s="545" t="s">
        <v>100</v>
      </c>
      <c r="L6" s="545"/>
      <c r="M6" s="320" t="s">
        <v>101</v>
      </c>
      <c r="N6" s="320"/>
      <c r="O6" s="267" t="s">
        <v>102</v>
      </c>
      <c r="P6" s="321" t="s">
        <v>103</v>
      </c>
      <c r="Q6" s="322"/>
      <c r="R6" s="267">
        <f>E1_ZB!G51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414</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413</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68.75" customHeight="1" thickBot="1" x14ac:dyDescent="0.3">
      <c r="A22" s="553" t="s">
        <v>834</v>
      </c>
      <c r="B22" s="554"/>
      <c r="C22" s="554"/>
      <c r="D22" s="554"/>
      <c r="E22" s="554"/>
      <c r="F22" s="554" t="s">
        <v>835</v>
      </c>
      <c r="G22" s="554"/>
      <c r="H22" s="554"/>
      <c r="I22" s="554"/>
      <c r="J22" s="554"/>
      <c r="K22" s="554"/>
      <c r="L22" s="554" t="s">
        <v>836</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E1_ZB!B51</f>
        <v>Moduł E1/9</v>
      </c>
      <c r="C26" s="347"/>
      <c r="D26" s="33" t="str">
        <f>E1_ZB!B52</f>
        <v>Kurs 9.1.</v>
      </c>
      <c r="E26" s="103" t="str">
        <f>E1_ZB!B51</f>
        <v>Moduł E1/9</v>
      </c>
      <c r="F26" s="354" t="str">
        <f>E1_ZB!B53</f>
        <v>Kurs 9.2.</v>
      </c>
      <c r="G26" s="355"/>
      <c r="H26" s="362"/>
      <c r="I26" s="363"/>
      <c r="J26" s="34"/>
      <c r="K26" s="370"/>
      <c r="L26" s="371"/>
      <c r="M26" s="370"/>
      <c r="N26" s="371"/>
      <c r="O26" s="372"/>
      <c r="P26" s="373"/>
      <c r="Q26" s="372"/>
      <c r="R26" s="374"/>
    </row>
    <row r="27" spans="1:19" s="104" customFormat="1" ht="59.25" customHeight="1" x14ac:dyDescent="0.25">
      <c r="A27" s="129" t="s">
        <v>111</v>
      </c>
      <c r="B27" s="466" t="str">
        <f>E1_ZB!C52</f>
        <v>Finansowanie działalności gospodarczej</v>
      </c>
      <c r="C27" s="467"/>
      <c r="D27" s="468"/>
      <c r="E27" s="469" t="str">
        <f>E1_ZB!C53</f>
        <v>Narzędzia HR w firmie</v>
      </c>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E1_ZB!D52</f>
        <v>4</v>
      </c>
      <c r="C28" s="349"/>
      <c r="D28" s="350"/>
      <c r="E28" s="359">
        <f>E1_ZB!D53</f>
        <v>4</v>
      </c>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c r="J29" s="171"/>
      <c r="K29" s="172"/>
      <c r="L29" s="173"/>
      <c r="M29" s="174"/>
      <c r="N29" s="175"/>
      <c r="O29" s="176"/>
      <c r="P29" s="177"/>
      <c r="Q29" s="178"/>
      <c r="R29" s="179"/>
    </row>
    <row r="30" spans="1:19" s="104" customFormat="1" x14ac:dyDescent="0.25"/>
    <row r="31" spans="1:19" s="104" customFormat="1" x14ac:dyDescent="0.25"/>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sheetData>
  <sheetProtection algorithmName="SHA-512" hashValue="f3PXH+7jxCvd2t3RcQjBF25ROBZJ6rvQ+xIUxD2Lr6QCREwYv2INUGOjfFXAHHiuWcLu1D7TlRYURNBolXoUyQ==" saltValue="cFS2/+0s7WPS+x8wfFclU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E1_ZB!B51</f>
        <v>Moduł E1/9</v>
      </c>
      <c r="B3" s="427"/>
      <c r="C3" s="427"/>
      <c r="D3" s="431" t="str">
        <f>E1_ZB!C51</f>
        <v>Moduł specjalnościowy (1)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E1_ZB!B52</f>
        <v>Kurs 9.1.</v>
      </c>
      <c r="E4" s="429"/>
      <c r="F4" s="429"/>
      <c r="G4" s="429"/>
      <c r="H4" s="429"/>
      <c r="I4" s="430"/>
      <c r="J4" s="3"/>
      <c r="K4" s="3"/>
      <c r="L4" s="4"/>
      <c r="M4" s="4"/>
      <c r="N4" s="4"/>
      <c r="O4" s="4"/>
      <c r="P4" s="4"/>
      <c r="Q4" s="4"/>
      <c r="R4" s="4"/>
    </row>
    <row r="5" spans="1:19" ht="23.25" thickBot="1" x14ac:dyDescent="0.3">
      <c r="A5" s="383" t="s">
        <v>111</v>
      </c>
      <c r="B5" s="383"/>
      <c r="C5" s="383"/>
      <c r="D5" s="384" t="str">
        <f>E1_ZB!C52</f>
        <v>Finansowanie działalności gospodarczej</v>
      </c>
      <c r="E5" s="384"/>
      <c r="F5" s="384"/>
      <c r="G5" s="384"/>
      <c r="H5" s="384"/>
      <c r="I5" s="384"/>
      <c r="J5" s="384"/>
      <c r="K5" s="384"/>
      <c r="L5" s="385" t="s">
        <v>94</v>
      </c>
      <c r="M5" s="385"/>
      <c r="N5" s="44">
        <f>E1_ZB!D52</f>
        <v>4</v>
      </c>
      <c r="O5" s="385" t="s">
        <v>95</v>
      </c>
      <c r="P5" s="385"/>
      <c r="Q5" s="386" t="str">
        <f>E1_ZB!F51</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(9)'!G6</f>
        <v>II</v>
      </c>
      <c r="H7" s="264" t="s">
        <v>99</v>
      </c>
      <c r="I7" s="40">
        <f>'M (9)'!I6</f>
        <v>4</v>
      </c>
      <c r="J7" s="321" t="s">
        <v>384</v>
      </c>
      <c r="K7" s="322"/>
      <c r="L7" s="556" t="s">
        <v>100</v>
      </c>
      <c r="M7" s="557"/>
      <c r="N7" s="7" t="s">
        <v>101</v>
      </c>
      <c r="O7" s="487" t="s">
        <v>102</v>
      </c>
      <c r="P7" s="487"/>
      <c r="Q7" s="393" t="s">
        <v>103</v>
      </c>
      <c r="R7" s="393"/>
      <c r="S7" s="45">
        <f>E1_ZB!G52</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93" t="s">
        <v>692</v>
      </c>
      <c r="C14" s="594"/>
      <c r="D14" s="594"/>
      <c r="E14" s="594"/>
      <c r="F14" s="594"/>
      <c r="G14" s="594"/>
      <c r="H14" s="594"/>
      <c r="I14" s="594"/>
      <c r="J14" s="594"/>
      <c r="K14" s="594"/>
      <c r="L14" s="594"/>
      <c r="M14" s="595"/>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298</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837</v>
      </c>
      <c r="C19" s="594"/>
      <c r="D19" s="594"/>
      <c r="E19" s="594"/>
      <c r="F19" s="594"/>
      <c r="G19" s="594"/>
      <c r="H19" s="594"/>
      <c r="I19" s="594"/>
      <c r="J19" s="594"/>
      <c r="K19" s="594"/>
      <c r="L19" s="594"/>
      <c r="M19" s="595"/>
      <c r="N19" s="596" t="s">
        <v>301</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303</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306</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695</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312</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320</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715</v>
      </c>
      <c r="C39" s="594"/>
      <c r="D39" s="594"/>
      <c r="E39" s="594"/>
      <c r="F39" s="594"/>
      <c r="G39" s="594"/>
      <c r="H39" s="594"/>
      <c r="I39" s="594"/>
      <c r="J39" s="594"/>
      <c r="K39" s="594"/>
      <c r="L39" s="594"/>
      <c r="M39" s="595"/>
      <c r="N39" s="596" t="s">
        <v>308</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312</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315</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319</v>
      </c>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t="s">
        <v>320</v>
      </c>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880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328</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329</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716</v>
      </c>
      <c r="C59" s="594"/>
      <c r="D59" s="594"/>
      <c r="E59" s="594"/>
      <c r="F59" s="594"/>
      <c r="G59" s="594"/>
      <c r="H59" s="594"/>
      <c r="I59" s="594"/>
      <c r="J59" s="594"/>
      <c r="K59" s="594"/>
      <c r="L59" s="594"/>
      <c r="M59" s="595"/>
      <c r="N59" s="596" t="s">
        <v>327</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717</v>
      </c>
      <c r="C64" s="594"/>
      <c r="D64" s="594"/>
      <c r="E64" s="594"/>
      <c r="F64" s="594"/>
      <c r="G64" s="594"/>
      <c r="H64" s="594"/>
      <c r="I64" s="594"/>
      <c r="J64" s="594"/>
      <c r="K64" s="594"/>
      <c r="L64" s="594"/>
      <c r="M64" s="595"/>
      <c r="N64" s="596" t="s">
        <v>328</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329</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E1_ZB!G52</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v>12</v>
      </c>
      <c r="H73" s="609"/>
      <c r="I73" s="610"/>
      <c r="J73" s="421"/>
      <c r="K73" s="445"/>
      <c r="L73" s="605" t="s">
        <v>161</v>
      </c>
      <c r="M73" s="606"/>
      <c r="N73" s="606"/>
      <c r="O73" s="606"/>
      <c r="P73" s="606"/>
      <c r="Q73" s="606"/>
      <c r="R73" s="606"/>
      <c r="S73" s="607"/>
    </row>
    <row r="74" spans="1:19" ht="15" customHeight="1" x14ac:dyDescent="0.25">
      <c r="A74" s="388"/>
      <c r="B74" s="423" t="s">
        <v>125</v>
      </c>
      <c r="C74" s="424"/>
      <c r="D74" s="424"/>
      <c r="E74" s="424"/>
      <c r="F74" s="425"/>
      <c r="G74" s="608">
        <v>12</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168</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E1_ZB!H52</f>
        <v>74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E1_ZB!E52</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342</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1.5" customHeight="1" x14ac:dyDescent="0.25">
      <c r="A98" s="426"/>
      <c r="B98" s="617" t="s">
        <v>877</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530</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7.75" customHeight="1" x14ac:dyDescent="0.25">
      <c r="A102" s="426"/>
      <c r="B102" s="617" t="s">
        <v>405</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dSAZkiu2cYTPM0OcOgkFI0gZzaNv06YtdBig1ieu/xRhaj/mMfvl4H+u+BZLz+s85gMD8v2yWB7CBCeVptOejQ==" saltValue="wyLdaoXvxcfxBBAQoB0j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00000000-0002-0000-2500-000006000000}">
      <formula1>KEW_E1</formula1>
    </dataValidation>
  </dataValidations>
  <hyperlinks>
    <hyperlink ref="O13" r:id="rId1" xr:uid="{2818D4F8-4D54-4282-BC51-44F061C90B8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E1_ZB!B51</f>
        <v>Moduł E1/9</v>
      </c>
      <c r="B3" s="427"/>
      <c r="C3" s="427"/>
      <c r="D3" s="431" t="str">
        <f>E1_ZB!C51</f>
        <v>Moduł specjalnościowy (1)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E1_ZB!B53</f>
        <v>Kurs 9.2.</v>
      </c>
      <c r="E4" s="429"/>
      <c r="F4" s="429"/>
      <c r="G4" s="429"/>
      <c r="H4" s="429"/>
      <c r="I4" s="430"/>
      <c r="J4" s="3"/>
      <c r="K4" s="3"/>
      <c r="L4" s="4"/>
      <c r="M4" s="4"/>
      <c r="N4" s="4"/>
      <c r="O4" s="4"/>
      <c r="P4" s="4"/>
      <c r="Q4" s="4"/>
      <c r="R4" s="4"/>
    </row>
    <row r="5" spans="1:19" ht="23.25" thickBot="1" x14ac:dyDescent="0.3">
      <c r="A5" s="383" t="s">
        <v>111</v>
      </c>
      <c r="B5" s="383"/>
      <c r="C5" s="383"/>
      <c r="D5" s="384" t="str">
        <f>E1_ZB!C53</f>
        <v>Narzędzia HR w firmie</v>
      </c>
      <c r="E5" s="384"/>
      <c r="F5" s="384"/>
      <c r="G5" s="384"/>
      <c r="H5" s="384"/>
      <c r="I5" s="384"/>
      <c r="J5" s="384"/>
      <c r="K5" s="384"/>
      <c r="L5" s="385" t="s">
        <v>94</v>
      </c>
      <c r="M5" s="385"/>
      <c r="N5" s="44">
        <f>E1_ZB!D53</f>
        <v>4</v>
      </c>
      <c r="O5" s="385" t="s">
        <v>95</v>
      </c>
      <c r="P5" s="385"/>
      <c r="Q5" s="386" t="str">
        <f>E1_ZB!F51</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(9)'!G6</f>
        <v>II</v>
      </c>
      <c r="H7" s="264" t="s">
        <v>99</v>
      </c>
      <c r="I7" s="40">
        <f>'M (9)'!I6</f>
        <v>4</v>
      </c>
      <c r="J7" s="321" t="s">
        <v>384</v>
      </c>
      <c r="K7" s="322"/>
      <c r="L7" s="556" t="s">
        <v>100</v>
      </c>
      <c r="M7" s="557"/>
      <c r="N7" s="7" t="s">
        <v>101</v>
      </c>
      <c r="O7" s="487" t="s">
        <v>102</v>
      </c>
      <c r="P7" s="487"/>
      <c r="Q7" s="393" t="s">
        <v>103</v>
      </c>
      <c r="R7" s="393"/>
      <c r="S7" s="45">
        <f>E1_ZB!G53</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718</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299</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t="s">
        <v>303</v>
      </c>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t="s">
        <v>305</v>
      </c>
      <c r="O18" s="591"/>
      <c r="P18" s="591"/>
      <c r="Q18" s="591"/>
      <c r="R18" s="591"/>
      <c r="S18" s="592"/>
    </row>
    <row r="19" spans="1:19" ht="15" customHeight="1" x14ac:dyDescent="0.25">
      <c r="A19" s="388"/>
      <c r="B19" s="593" t="s">
        <v>838</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307</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839</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311</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316</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719</v>
      </c>
      <c r="C39" s="594"/>
      <c r="D39" s="594"/>
      <c r="E39" s="594"/>
      <c r="F39" s="594"/>
      <c r="G39" s="594"/>
      <c r="H39" s="594"/>
      <c r="I39" s="594"/>
      <c r="J39" s="594"/>
      <c r="K39" s="594"/>
      <c r="L39" s="594"/>
      <c r="M39" s="595"/>
      <c r="N39" s="596" t="s">
        <v>313</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315</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316</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319</v>
      </c>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t="s">
        <v>320</v>
      </c>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720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324</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721</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326</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332</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E1_ZB!G53</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158</v>
      </c>
      <c r="M73" s="606"/>
      <c r="N73" s="606"/>
      <c r="O73" s="606"/>
      <c r="P73" s="606"/>
      <c r="Q73" s="606"/>
      <c r="R73" s="606"/>
      <c r="S73" s="607"/>
    </row>
    <row r="74" spans="1:19" ht="15" customHeight="1" x14ac:dyDescent="0.25">
      <c r="A74" s="388"/>
      <c r="B74" s="423" t="s">
        <v>125</v>
      </c>
      <c r="C74" s="424"/>
      <c r="D74" s="424"/>
      <c r="E74" s="424"/>
      <c r="F74" s="425"/>
      <c r="G74" s="608">
        <v>6</v>
      </c>
      <c r="H74" s="609"/>
      <c r="I74" s="610"/>
      <c r="J74" s="421"/>
      <c r="K74" s="445"/>
      <c r="L74" s="605" t="s">
        <v>161</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124</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155</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t="s">
        <v>181</v>
      </c>
      <c r="M77" s="606"/>
      <c r="N77" s="606"/>
      <c r="O77" s="606"/>
      <c r="P77" s="606"/>
      <c r="Q77" s="606"/>
      <c r="R77" s="606"/>
      <c r="S77" s="607"/>
    </row>
    <row r="78" spans="1:19" ht="15" customHeight="1" x14ac:dyDescent="0.25">
      <c r="A78" s="388"/>
      <c r="B78" s="423" t="s">
        <v>129</v>
      </c>
      <c r="C78" s="424"/>
      <c r="D78" s="424"/>
      <c r="E78" s="424"/>
      <c r="F78" s="425"/>
      <c r="G78" s="608">
        <v>12</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345</v>
      </c>
      <c r="M83" s="606"/>
      <c r="N83" s="606"/>
      <c r="O83" s="606"/>
      <c r="P83" s="606"/>
      <c r="Q83" s="606"/>
      <c r="R83" s="606"/>
      <c r="S83" s="607"/>
    </row>
    <row r="84" spans="1:19" ht="15" customHeight="1" x14ac:dyDescent="0.25">
      <c r="A84" s="388"/>
      <c r="B84" s="456" t="s">
        <v>136</v>
      </c>
      <c r="C84" s="457"/>
      <c r="D84" s="457"/>
      <c r="E84" s="457"/>
      <c r="F84" s="458"/>
      <c r="G84" s="453">
        <f>E1_ZB!H53</f>
        <v>74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E1_ZB!E53</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149</v>
      </c>
      <c r="C90" s="612"/>
      <c r="D90" s="612"/>
      <c r="E90" s="613"/>
      <c r="F90" s="614">
        <v>60</v>
      </c>
      <c r="G90" s="615"/>
      <c r="H90" s="615"/>
      <c r="I90" s="616"/>
      <c r="J90" s="398"/>
      <c r="K90" s="411"/>
      <c r="L90" s="402" t="s">
        <v>293</v>
      </c>
      <c r="M90" s="403"/>
      <c r="N90" s="403"/>
      <c r="O90" s="403"/>
      <c r="P90" s="403"/>
      <c r="Q90" s="403"/>
      <c r="R90" s="403"/>
      <c r="S90" s="404"/>
    </row>
    <row r="91" spans="1:19" ht="15" customHeight="1" x14ac:dyDescent="0.25">
      <c r="A91" s="394"/>
      <c r="B91" s="611" t="s">
        <v>176</v>
      </c>
      <c r="C91" s="612"/>
      <c r="D91" s="612"/>
      <c r="E91" s="613"/>
      <c r="F91" s="614">
        <v>30</v>
      </c>
      <c r="G91" s="615"/>
      <c r="H91" s="615"/>
      <c r="I91" s="616"/>
      <c r="J91" s="398"/>
      <c r="K91" s="411"/>
      <c r="L91" s="402" t="s">
        <v>143</v>
      </c>
      <c r="M91" s="403"/>
      <c r="N91" s="403"/>
      <c r="O91" s="403"/>
      <c r="P91" s="403"/>
      <c r="Q91" s="403"/>
      <c r="R91" s="403"/>
      <c r="S91" s="404"/>
    </row>
    <row r="92" spans="1:19" ht="15" customHeight="1" x14ac:dyDescent="0.25">
      <c r="A92" s="394"/>
      <c r="B92" s="611" t="s">
        <v>170</v>
      </c>
      <c r="C92" s="612"/>
      <c r="D92" s="612"/>
      <c r="E92" s="613"/>
      <c r="F92" s="614">
        <v>10</v>
      </c>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0.75" customHeight="1" x14ac:dyDescent="0.25">
      <c r="A98" s="426"/>
      <c r="B98" s="617" t="s">
        <v>535</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51" customHeight="1" x14ac:dyDescent="0.25">
      <c r="A100" s="426"/>
      <c r="B100" s="617" t="s">
        <v>415</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6.75" customHeight="1" x14ac:dyDescent="0.25">
      <c r="A102" s="426"/>
      <c r="B102" s="617" t="s">
        <v>536</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vfPWMxavGxuw/auwURumv4pjd+wkt617HXczSB78MnYd+fQ8BzuWQZ47M9O8/IaVyi/rMxE7K92cpEsVPuI9Fg==" saltValue="qFCeS4ly5dhF/bEnVvILH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0000000-0002-0000-2600-000004000000}">
      <formula1>KEK_E1</formula1>
    </dataValidation>
    <dataValidation type="list" allowBlank="1" showInputMessage="1" showErrorMessage="1" sqref="N34:S53" xr:uid="{00000000-0002-0000-2600-000005000000}">
      <formula1>KEU_E1</formula1>
    </dataValidation>
    <dataValidation type="list" allowBlank="1" showInputMessage="1" showErrorMessage="1" sqref="N14:S33" xr:uid="{00000000-0002-0000-2600-000006000000}">
      <formula1>KEW_E1</formula1>
    </dataValidation>
  </dataValidations>
  <hyperlinks>
    <hyperlink ref="O13" r:id="rId1" xr:uid="{13823442-B840-4425-B409-5FE9E72EA6D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E1_ZB!B10</f>
        <v>Moduł E1/1</v>
      </c>
      <c r="B3" s="427"/>
      <c r="C3" s="427"/>
      <c r="D3" s="431" t="str">
        <f>E1_ZB!C10</f>
        <v>Biznes w działaniu</v>
      </c>
      <c r="E3" s="432"/>
      <c r="F3" s="432"/>
      <c r="G3" s="432"/>
      <c r="H3" s="432"/>
      <c r="I3" s="433"/>
      <c r="J3" s="3"/>
      <c r="K3" s="3"/>
      <c r="L3" s="4"/>
      <c r="M3" s="4"/>
      <c r="N3" s="4"/>
      <c r="O3" s="4"/>
      <c r="P3" s="4"/>
      <c r="Q3" s="4"/>
      <c r="R3" s="4"/>
    </row>
    <row r="4" spans="1:19" ht="18.75" thickBot="1" x14ac:dyDescent="0.3">
      <c r="A4" s="382" t="s">
        <v>110</v>
      </c>
      <c r="B4" s="382"/>
      <c r="C4" s="382"/>
      <c r="D4" s="428" t="str">
        <f>E1_ZB!B12</f>
        <v>Kurs 1.2.</v>
      </c>
      <c r="E4" s="429"/>
      <c r="F4" s="429"/>
      <c r="G4" s="429"/>
      <c r="H4" s="429"/>
      <c r="I4" s="430"/>
      <c r="J4" s="43"/>
      <c r="K4" s="43"/>
      <c r="L4" s="4"/>
      <c r="M4" s="4"/>
      <c r="N4" s="4"/>
      <c r="O4" s="4"/>
      <c r="P4" s="4"/>
      <c r="Q4" s="4"/>
      <c r="R4" s="4"/>
    </row>
    <row r="5" spans="1:19" ht="23.25" thickBot="1" x14ac:dyDescent="0.3">
      <c r="A5" s="383" t="s">
        <v>111</v>
      </c>
      <c r="B5" s="383"/>
      <c r="C5" s="383"/>
      <c r="D5" s="384" t="str">
        <f>E1_ZB!C12</f>
        <v>Gra symulacyjna</v>
      </c>
      <c r="E5" s="384"/>
      <c r="F5" s="384"/>
      <c r="G5" s="384"/>
      <c r="H5" s="384"/>
      <c r="I5" s="384"/>
      <c r="J5" s="384"/>
      <c r="K5" s="384"/>
      <c r="L5" s="385" t="s">
        <v>94</v>
      </c>
      <c r="M5" s="385"/>
      <c r="N5" s="44">
        <f>E1_ZB!D12</f>
        <v>1</v>
      </c>
      <c r="O5" s="385" t="s">
        <v>95</v>
      </c>
      <c r="P5" s="385"/>
      <c r="Q5" s="386" t="str">
        <f>E1_ZB!F10</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(1)'!G6</f>
        <v>I</v>
      </c>
      <c r="H7" s="264" t="s">
        <v>99</v>
      </c>
      <c r="I7" s="40">
        <f>'M (1)'!I6</f>
        <v>1</v>
      </c>
      <c r="J7" s="321" t="s">
        <v>384</v>
      </c>
      <c r="K7" s="322"/>
      <c r="L7" s="556" t="s">
        <v>100</v>
      </c>
      <c r="M7" s="557"/>
      <c r="N7" s="7" t="s">
        <v>101</v>
      </c>
      <c r="O7" s="487" t="s">
        <v>102</v>
      </c>
      <c r="P7" s="487"/>
      <c r="Q7" s="393" t="s">
        <v>103</v>
      </c>
      <c r="R7" s="393"/>
      <c r="S7" s="45">
        <f>E1_ZB!G12</f>
        <v>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581</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302</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582</v>
      </c>
      <c r="C34" s="576"/>
      <c r="D34" s="576"/>
      <c r="E34" s="576"/>
      <c r="F34" s="576"/>
      <c r="G34" s="576"/>
      <c r="H34" s="576"/>
      <c r="I34" s="576"/>
      <c r="J34" s="576"/>
      <c r="K34" s="576"/>
      <c r="L34" s="576"/>
      <c r="M34" s="577"/>
      <c r="N34" s="578" t="s">
        <v>310</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312</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313</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583</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328</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330</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E1_ZB!G12</f>
        <v>6</v>
      </c>
      <c r="H71" s="454"/>
      <c r="I71" s="455"/>
      <c r="J71" s="421"/>
      <c r="K71" s="444" t="s">
        <v>203</v>
      </c>
      <c r="L71" s="447" t="s">
        <v>122</v>
      </c>
      <c r="M71" s="448"/>
      <c r="N71" s="448"/>
      <c r="O71" s="448"/>
      <c r="P71" s="448"/>
      <c r="Q71" s="448"/>
      <c r="R71" s="448"/>
      <c r="S71" s="449"/>
    </row>
    <row r="72" spans="1:19" ht="15" customHeight="1" x14ac:dyDescent="0.25">
      <c r="A72" s="388"/>
      <c r="B72" s="441" t="s">
        <v>123</v>
      </c>
      <c r="C72" s="442"/>
      <c r="D72" s="442"/>
      <c r="E72" s="442"/>
      <c r="F72" s="443"/>
      <c r="G72" s="435">
        <f>SUM(G73:I83)</f>
        <v>6</v>
      </c>
      <c r="H72" s="436"/>
      <c r="I72" s="437"/>
      <c r="J72" s="421"/>
      <c r="K72" s="445"/>
      <c r="L72" s="605" t="s">
        <v>172</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v>6</v>
      </c>
      <c r="H80" s="609"/>
      <c r="I80" s="610"/>
      <c r="J80" s="421"/>
      <c r="K80" s="444" t="s">
        <v>204</v>
      </c>
      <c r="L80" s="447" t="s">
        <v>132</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171</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174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E1_ZB!H12</f>
        <v>19</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E1_ZB!E12</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141</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165</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146</v>
      </c>
      <c r="C97" s="414"/>
      <c r="D97" s="414"/>
      <c r="E97" s="414"/>
      <c r="F97" s="414"/>
      <c r="G97" s="414"/>
      <c r="H97" s="414"/>
      <c r="I97" s="414"/>
      <c r="J97" s="414"/>
      <c r="K97" s="414"/>
      <c r="L97" s="414"/>
      <c r="M97" s="414"/>
      <c r="N97" s="414"/>
      <c r="O97" s="414"/>
      <c r="P97" s="414"/>
      <c r="Q97" s="414"/>
      <c r="R97" s="414"/>
      <c r="S97" s="415"/>
    </row>
    <row r="98" spans="1:19" ht="107.25" customHeight="1" x14ac:dyDescent="0.25">
      <c r="A98" s="426"/>
      <c r="B98" s="617" t="s">
        <v>455</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53.25" customHeight="1" x14ac:dyDescent="0.25">
      <c r="A100" s="426"/>
      <c r="B100" s="617" t="s">
        <v>401</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9.5"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U/coaf/Zo4CVt51tODAKTXeRmLy2UcN8uzlqHDGAI+clmH7giP9UiCPNAWsgv0QTvZFzF3knMj7qPgzDsBp0A==" saltValue="Od4Bb2eUIBWNb1KjPfgS1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9B52FFCF-7E5B-4464-92E3-0C7BD7BFC9E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E1_ZB!B55</f>
        <v>Moduł E1/10</v>
      </c>
      <c r="D3" s="311"/>
      <c r="E3" s="311"/>
      <c r="F3" s="312"/>
      <c r="G3" s="3"/>
      <c r="H3" s="3"/>
      <c r="I3" s="3"/>
      <c r="J3" s="3"/>
      <c r="K3" s="3"/>
      <c r="L3" s="4"/>
      <c r="M3" s="4"/>
      <c r="N3" s="4"/>
      <c r="O3" s="4"/>
      <c r="P3" s="4"/>
      <c r="Q3" s="4"/>
    </row>
    <row r="4" spans="1:19" s="543" customFormat="1" ht="39.75" customHeight="1" thickBot="1" x14ac:dyDescent="0.3">
      <c r="A4" s="309" t="s">
        <v>93</v>
      </c>
      <c r="B4" s="309"/>
      <c r="C4" s="299" t="str">
        <f>E1_ZB!C55</f>
        <v>Moduł dyplomowy (1)</v>
      </c>
      <c r="D4" s="300"/>
      <c r="E4" s="300"/>
      <c r="F4" s="300"/>
      <c r="G4" s="300"/>
      <c r="H4" s="300"/>
      <c r="I4" s="300"/>
      <c r="J4" s="301"/>
      <c r="K4" s="304" t="s">
        <v>94</v>
      </c>
      <c r="L4" s="304"/>
      <c r="M4" s="267">
        <f>E1_ZB!D55</f>
        <v>7</v>
      </c>
      <c r="N4" s="302" t="s">
        <v>95</v>
      </c>
      <c r="O4" s="303"/>
      <c r="P4" s="296" t="str">
        <f>E1_ZB!F55</f>
        <v>prof. A. Zelek</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5</v>
      </c>
      <c r="J6" s="7" t="s">
        <v>291</v>
      </c>
      <c r="K6" s="545" t="s">
        <v>100</v>
      </c>
      <c r="L6" s="545"/>
      <c r="M6" s="320" t="s">
        <v>101</v>
      </c>
      <c r="N6" s="320"/>
      <c r="O6" s="267" t="s">
        <v>102</v>
      </c>
      <c r="P6" s="321" t="s">
        <v>103</v>
      </c>
      <c r="Q6" s="322"/>
      <c r="R6" s="267">
        <f>E1_ZB!G55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683" t="s">
        <v>429</v>
      </c>
      <c r="B11" s="684"/>
      <c r="C11" s="684"/>
      <c r="D11" s="684"/>
      <c r="E11" s="684"/>
      <c r="F11" s="684"/>
      <c r="G11" s="684"/>
      <c r="H11" s="684"/>
      <c r="I11" s="684"/>
      <c r="J11" s="684"/>
      <c r="K11" s="684"/>
      <c r="L11" s="684"/>
      <c r="M11" s="684"/>
      <c r="N11" s="684"/>
      <c r="O11" s="684"/>
      <c r="P11" s="684"/>
      <c r="Q11" s="684"/>
      <c r="R11" s="685"/>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430</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537</v>
      </c>
      <c r="B22" s="554"/>
      <c r="C22" s="554"/>
      <c r="D22" s="554"/>
      <c r="E22" s="554"/>
      <c r="F22" s="554" t="s">
        <v>538</v>
      </c>
      <c r="G22" s="554"/>
      <c r="H22" s="554"/>
      <c r="I22" s="554"/>
      <c r="J22" s="554"/>
      <c r="K22" s="554"/>
      <c r="L22" s="554" t="s">
        <v>431</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E1_ZB!B55</f>
        <v>Moduł E1/10</v>
      </c>
      <c r="C26" s="347"/>
      <c r="D26" s="33" t="str">
        <f>E1_ZB!B56</f>
        <v>Kurs 10.1.</v>
      </c>
      <c r="E26" s="103" t="str">
        <f>E1_ZB!B55</f>
        <v>Moduł E1/10</v>
      </c>
      <c r="F26" s="354" t="str">
        <f>E1_ZB!B57</f>
        <v>Kurs 10.2.</v>
      </c>
      <c r="G26" s="355"/>
      <c r="H26" s="362" t="str">
        <f>E1_ZB!B55</f>
        <v>Moduł E1/10</v>
      </c>
      <c r="I26" s="363"/>
      <c r="J26" s="34" t="str">
        <f>E1_ZB!B58</f>
        <v>Kurs 10.3.</v>
      </c>
      <c r="K26" s="370"/>
      <c r="L26" s="371"/>
      <c r="M26" s="370"/>
      <c r="N26" s="371"/>
      <c r="O26" s="372"/>
      <c r="P26" s="373"/>
      <c r="Q26" s="372"/>
      <c r="R26" s="374"/>
    </row>
    <row r="27" spans="1:19" s="104" customFormat="1" ht="59.25" customHeight="1" x14ac:dyDescent="0.25">
      <c r="A27" s="129" t="s">
        <v>111</v>
      </c>
      <c r="B27" s="466" t="str">
        <f>E1_ZB!C56</f>
        <v>Metodyka pisania prac dyplomowych</v>
      </c>
      <c r="C27" s="467"/>
      <c r="D27" s="468"/>
      <c r="E27" s="469" t="str">
        <f>E1_ZB!C57</f>
        <v>Metody badań ekonomicznych - warsztat</v>
      </c>
      <c r="F27" s="470"/>
      <c r="G27" s="471"/>
      <c r="H27" s="472" t="str">
        <f>E1_ZB!C58</f>
        <v>Praca z promotorem</v>
      </c>
      <c r="I27" s="473"/>
      <c r="J27" s="474"/>
      <c r="K27" s="475"/>
      <c r="L27" s="476"/>
      <c r="M27" s="476"/>
      <c r="N27" s="477"/>
      <c r="O27" s="478"/>
      <c r="P27" s="479"/>
      <c r="Q27" s="479"/>
      <c r="R27" s="480"/>
    </row>
    <row r="28" spans="1:19" s="104" customFormat="1" ht="30" customHeight="1" thickBot="1" x14ac:dyDescent="0.3">
      <c r="A28" s="39" t="s">
        <v>112</v>
      </c>
      <c r="B28" s="348">
        <f>E1_ZB!D56</f>
        <v>2</v>
      </c>
      <c r="C28" s="349"/>
      <c r="D28" s="350"/>
      <c r="E28" s="359">
        <f>E1_ZB!D57</f>
        <v>2</v>
      </c>
      <c r="F28" s="360"/>
      <c r="G28" s="361"/>
      <c r="H28" s="367">
        <f>E1_ZB!D58</f>
        <v>3</v>
      </c>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c r="M29" s="174"/>
      <c r="N29" s="175"/>
      <c r="O29" s="176"/>
      <c r="P29" s="177"/>
      <c r="Q29" s="178"/>
      <c r="R29" s="179"/>
    </row>
    <row r="30" spans="1:19" s="104" customFormat="1" x14ac:dyDescent="0.25"/>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sheetData>
  <sheetProtection algorithmName="SHA-512" hashValue="gSM3IbU64V6+DpUelkDk7UrzXS0aghPsCk0uwuFcM+DWxK7IQxn70aUyNObzx62LPKZ6Pa/4qZ9Lc3n4cUaBWQ==" saltValue="U9Pcmagqutpfec/s+s2Rt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E1_ZB!B55</f>
        <v>Moduł E1/10</v>
      </c>
      <c r="B3" s="427"/>
      <c r="C3" s="427"/>
      <c r="D3" s="431" t="str">
        <f>E1_ZB!C55</f>
        <v>Moduł dyplomowy (1)</v>
      </c>
      <c r="E3" s="432"/>
      <c r="F3" s="432"/>
      <c r="G3" s="432"/>
      <c r="H3" s="432"/>
      <c r="I3" s="433"/>
      <c r="J3" s="3"/>
      <c r="K3" s="3"/>
      <c r="L3" s="4"/>
      <c r="M3" s="4"/>
      <c r="N3" s="4"/>
      <c r="O3" s="4"/>
      <c r="P3" s="4"/>
      <c r="Q3" s="4"/>
      <c r="R3" s="4"/>
    </row>
    <row r="4" spans="1:19" ht="18.75" thickBot="1" x14ac:dyDescent="0.3">
      <c r="A4" s="382" t="s">
        <v>110</v>
      </c>
      <c r="B4" s="382"/>
      <c r="C4" s="382"/>
      <c r="D4" s="428" t="str">
        <f>E1_ZB!B56</f>
        <v>Kurs 10.1.</v>
      </c>
      <c r="E4" s="429"/>
      <c r="F4" s="429"/>
      <c r="G4" s="429"/>
      <c r="H4" s="429"/>
      <c r="I4" s="430"/>
      <c r="J4" s="3"/>
      <c r="K4" s="3"/>
      <c r="L4" s="4"/>
      <c r="M4" s="4"/>
      <c r="N4" s="4"/>
      <c r="O4" s="4"/>
      <c r="P4" s="4"/>
      <c r="Q4" s="4"/>
      <c r="R4" s="4"/>
    </row>
    <row r="5" spans="1:19" ht="23.25" thickBot="1" x14ac:dyDescent="0.3">
      <c r="A5" s="383" t="s">
        <v>111</v>
      </c>
      <c r="B5" s="383"/>
      <c r="C5" s="383"/>
      <c r="D5" s="384" t="str">
        <f>E1_ZB!C56</f>
        <v>Metodyka pisania prac dyplomowych</v>
      </c>
      <c r="E5" s="384"/>
      <c r="F5" s="384"/>
      <c r="G5" s="384"/>
      <c r="H5" s="384"/>
      <c r="I5" s="384"/>
      <c r="J5" s="384"/>
      <c r="K5" s="384"/>
      <c r="L5" s="385" t="s">
        <v>94</v>
      </c>
      <c r="M5" s="385"/>
      <c r="N5" s="44">
        <f>E1_ZB!D56</f>
        <v>2</v>
      </c>
      <c r="O5" s="385" t="s">
        <v>95</v>
      </c>
      <c r="P5" s="385"/>
      <c r="Q5" s="386" t="str">
        <f>E1_ZB!F55</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(10)'!G6</f>
        <v>III</v>
      </c>
      <c r="H7" s="264" t="s">
        <v>99</v>
      </c>
      <c r="I7" s="40">
        <f>'M (10)'!I6</f>
        <v>5</v>
      </c>
      <c r="J7" s="321" t="s">
        <v>384</v>
      </c>
      <c r="K7" s="322"/>
      <c r="L7" s="556" t="s">
        <v>100</v>
      </c>
      <c r="M7" s="557"/>
      <c r="N7" s="7" t="s">
        <v>101</v>
      </c>
      <c r="O7" s="487" t="s">
        <v>102</v>
      </c>
      <c r="P7" s="487"/>
      <c r="Q7" s="393" t="s">
        <v>103</v>
      </c>
      <c r="R7" s="393"/>
      <c r="S7" s="45">
        <f>E1_ZB!G56</f>
        <v>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722</v>
      </c>
      <c r="C14" s="576"/>
      <c r="D14" s="576"/>
      <c r="E14" s="576"/>
      <c r="F14" s="576"/>
      <c r="G14" s="576"/>
      <c r="H14" s="576"/>
      <c r="I14" s="576"/>
      <c r="J14" s="576"/>
      <c r="K14" s="576"/>
      <c r="L14" s="576"/>
      <c r="M14" s="577"/>
      <c r="N14" s="578" t="s">
        <v>307</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723</v>
      </c>
      <c r="C19" s="594"/>
      <c r="D19" s="594"/>
      <c r="E19" s="594"/>
      <c r="F19" s="594"/>
      <c r="G19" s="594"/>
      <c r="H19" s="594"/>
      <c r="I19" s="594"/>
      <c r="J19" s="594"/>
      <c r="K19" s="594"/>
      <c r="L19" s="594"/>
      <c r="M19" s="595"/>
      <c r="N19" s="596" t="s">
        <v>295</v>
      </c>
      <c r="O19" s="597"/>
      <c r="P19" s="597"/>
      <c r="Q19" s="597"/>
      <c r="R19" s="597"/>
      <c r="S19" s="598"/>
    </row>
    <row r="20" spans="1:19" ht="15" customHeight="1" x14ac:dyDescent="0.25">
      <c r="A20" s="388"/>
      <c r="B20" s="581"/>
      <c r="C20" s="622"/>
      <c r="D20" s="622"/>
      <c r="E20" s="622"/>
      <c r="F20" s="622"/>
      <c r="G20" s="622"/>
      <c r="H20" s="622"/>
      <c r="I20" s="622"/>
      <c r="J20" s="622"/>
      <c r="K20" s="622"/>
      <c r="L20" s="622"/>
      <c r="M20" s="583"/>
      <c r="N20" s="584" t="s">
        <v>307</v>
      </c>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724</v>
      </c>
      <c r="C24" s="594"/>
      <c r="D24" s="594"/>
      <c r="E24" s="594"/>
      <c r="F24" s="594"/>
      <c r="G24" s="594"/>
      <c r="H24" s="594"/>
      <c r="I24" s="594"/>
      <c r="J24" s="594"/>
      <c r="K24" s="594"/>
      <c r="L24" s="594"/>
      <c r="M24" s="595"/>
      <c r="N24" s="596" t="s">
        <v>307</v>
      </c>
      <c r="O24" s="597"/>
      <c r="P24" s="597"/>
      <c r="Q24" s="597"/>
      <c r="R24" s="597"/>
      <c r="S24" s="598"/>
    </row>
    <row r="25" spans="1:19" ht="15" customHeight="1" x14ac:dyDescent="0.25">
      <c r="A25" s="388"/>
      <c r="B25" s="581"/>
      <c r="C25" s="622"/>
      <c r="D25" s="622"/>
      <c r="E25" s="622"/>
      <c r="F25" s="622"/>
      <c r="G25" s="622"/>
      <c r="H25" s="622"/>
      <c r="I25" s="622"/>
      <c r="J25" s="622"/>
      <c r="K25" s="622"/>
      <c r="L25" s="622"/>
      <c r="M25" s="583"/>
      <c r="N25" s="584" t="s">
        <v>300</v>
      </c>
      <c r="O25" s="585"/>
      <c r="P25" s="585"/>
      <c r="Q25" s="585"/>
      <c r="R25" s="585"/>
      <c r="S25" s="586"/>
    </row>
    <row r="26" spans="1:19" ht="15" customHeight="1" x14ac:dyDescent="0.25">
      <c r="A26" s="388"/>
      <c r="B26" s="581"/>
      <c r="C26" s="622"/>
      <c r="D26" s="622"/>
      <c r="E26" s="622"/>
      <c r="F26" s="622"/>
      <c r="G26" s="622"/>
      <c r="H26" s="622"/>
      <c r="I26" s="622"/>
      <c r="J26" s="622"/>
      <c r="K26" s="622"/>
      <c r="L26" s="622"/>
      <c r="M26" s="583"/>
      <c r="N26" s="584" t="s">
        <v>306</v>
      </c>
      <c r="O26" s="585"/>
      <c r="P26" s="585"/>
      <c r="Q26" s="585"/>
      <c r="R26" s="585"/>
      <c r="S26" s="586"/>
    </row>
    <row r="27" spans="1:19" ht="15"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622"/>
      <c r="D30" s="622"/>
      <c r="E30" s="622"/>
      <c r="F30" s="622"/>
      <c r="G30" s="622"/>
      <c r="H30" s="622"/>
      <c r="I30" s="622"/>
      <c r="J30" s="622"/>
      <c r="K30" s="622"/>
      <c r="L30" s="622"/>
      <c r="M30" s="583"/>
      <c r="N30" s="584"/>
      <c r="O30" s="585"/>
      <c r="P30" s="585"/>
      <c r="Q30" s="585"/>
      <c r="R30" s="585"/>
      <c r="S30" s="586"/>
    </row>
    <row r="31" spans="1:19" ht="15" hidden="1" customHeight="1" x14ac:dyDescent="0.25">
      <c r="A31" s="388"/>
      <c r="B31" s="581"/>
      <c r="C31" s="622"/>
      <c r="D31" s="622"/>
      <c r="E31" s="622"/>
      <c r="F31" s="622"/>
      <c r="G31" s="622"/>
      <c r="H31" s="622"/>
      <c r="I31" s="622"/>
      <c r="J31" s="622"/>
      <c r="K31" s="622"/>
      <c r="L31" s="622"/>
      <c r="M31" s="583"/>
      <c r="N31" s="584"/>
      <c r="O31" s="585"/>
      <c r="P31" s="585"/>
      <c r="Q31" s="585"/>
      <c r="R31" s="585"/>
      <c r="S31" s="586"/>
    </row>
    <row r="32" spans="1:19" ht="15" hidden="1"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725</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309</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t="s">
        <v>310</v>
      </c>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t="s">
        <v>313</v>
      </c>
      <c r="O37" s="585"/>
      <c r="P37" s="585"/>
      <c r="Q37" s="585"/>
      <c r="R37" s="585"/>
      <c r="S37" s="586"/>
    </row>
    <row r="38" spans="1:19" ht="15" customHeight="1" thickBot="1" x14ac:dyDescent="0.3">
      <c r="A38" s="391"/>
      <c r="B38" s="587"/>
      <c r="C38" s="588"/>
      <c r="D38" s="588"/>
      <c r="E38" s="588"/>
      <c r="F38" s="588"/>
      <c r="G38" s="588"/>
      <c r="H38" s="588"/>
      <c r="I38" s="588"/>
      <c r="J38" s="588"/>
      <c r="K38" s="588"/>
      <c r="L38" s="588"/>
      <c r="M38" s="589"/>
      <c r="N38" s="590" t="s">
        <v>317</v>
      </c>
      <c r="O38" s="591"/>
      <c r="P38" s="591"/>
      <c r="Q38" s="591"/>
      <c r="R38" s="591"/>
      <c r="S38" s="592"/>
    </row>
    <row r="39" spans="1:19" ht="15" customHeight="1" x14ac:dyDescent="0.25">
      <c r="A39" s="391"/>
      <c r="B39" s="593" t="s">
        <v>726</v>
      </c>
      <c r="C39" s="594"/>
      <c r="D39" s="594"/>
      <c r="E39" s="594"/>
      <c r="F39" s="594"/>
      <c r="G39" s="594"/>
      <c r="H39" s="594"/>
      <c r="I39" s="594"/>
      <c r="J39" s="594"/>
      <c r="K39" s="594"/>
      <c r="L39" s="594"/>
      <c r="M39" s="595"/>
      <c r="N39" s="578" t="s">
        <v>308</v>
      </c>
      <c r="O39" s="579"/>
      <c r="P39" s="579"/>
      <c r="Q39" s="579"/>
      <c r="R39" s="579"/>
      <c r="S39" s="580"/>
    </row>
    <row r="40" spans="1:19" ht="15" customHeight="1" x14ac:dyDescent="0.25">
      <c r="A40" s="391"/>
      <c r="B40" s="581"/>
      <c r="C40" s="622"/>
      <c r="D40" s="622"/>
      <c r="E40" s="622"/>
      <c r="F40" s="622"/>
      <c r="G40" s="622"/>
      <c r="H40" s="622"/>
      <c r="I40" s="622"/>
      <c r="J40" s="622"/>
      <c r="K40" s="622"/>
      <c r="L40" s="622"/>
      <c r="M40" s="583"/>
      <c r="N40" s="584" t="s">
        <v>309</v>
      </c>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t="s">
        <v>310</v>
      </c>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t="s">
        <v>313</v>
      </c>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t="s">
        <v>317</v>
      </c>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622"/>
      <c r="D45" s="622"/>
      <c r="E45" s="622"/>
      <c r="F45" s="622"/>
      <c r="G45" s="622"/>
      <c r="H45" s="622"/>
      <c r="I45" s="622"/>
      <c r="J45" s="622"/>
      <c r="K45" s="622"/>
      <c r="L45" s="622"/>
      <c r="M45" s="583"/>
      <c r="N45" s="584"/>
      <c r="O45" s="585"/>
      <c r="P45" s="585"/>
      <c r="Q45" s="585"/>
      <c r="R45" s="585"/>
      <c r="S45" s="586"/>
    </row>
    <row r="46" spans="1:19" ht="15" hidden="1" customHeight="1" x14ac:dyDescent="0.25">
      <c r="A46" s="391"/>
      <c r="B46" s="581"/>
      <c r="C46" s="622"/>
      <c r="D46" s="622"/>
      <c r="E46" s="622"/>
      <c r="F46" s="622"/>
      <c r="G46" s="622"/>
      <c r="H46" s="622"/>
      <c r="I46" s="622"/>
      <c r="J46" s="622"/>
      <c r="K46" s="622"/>
      <c r="L46" s="622"/>
      <c r="M46" s="583"/>
      <c r="N46" s="584"/>
      <c r="O46" s="585"/>
      <c r="P46" s="585"/>
      <c r="Q46" s="585"/>
      <c r="R46" s="585"/>
      <c r="S46" s="586"/>
    </row>
    <row r="47" spans="1:19" ht="15" hidden="1"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622"/>
      <c r="D50" s="622"/>
      <c r="E50" s="622"/>
      <c r="F50" s="622"/>
      <c r="G50" s="622"/>
      <c r="H50" s="622"/>
      <c r="I50" s="622"/>
      <c r="J50" s="622"/>
      <c r="K50" s="622"/>
      <c r="L50" s="622"/>
      <c r="M50" s="583"/>
      <c r="N50" s="584"/>
      <c r="O50" s="585"/>
      <c r="P50" s="585"/>
      <c r="Q50" s="585"/>
      <c r="R50" s="585"/>
      <c r="S50" s="586"/>
    </row>
    <row r="51" spans="1:19" ht="15" hidden="1" customHeight="1" x14ac:dyDescent="0.25">
      <c r="A51" s="391"/>
      <c r="B51" s="581"/>
      <c r="C51" s="622"/>
      <c r="D51" s="622"/>
      <c r="E51" s="622"/>
      <c r="F51" s="622"/>
      <c r="G51" s="622"/>
      <c r="H51" s="622"/>
      <c r="I51" s="622"/>
      <c r="J51" s="622"/>
      <c r="K51" s="622"/>
      <c r="L51" s="622"/>
      <c r="M51" s="583"/>
      <c r="N51" s="584"/>
      <c r="O51" s="585"/>
      <c r="P51" s="585"/>
      <c r="Q51" s="585"/>
      <c r="R51" s="585"/>
      <c r="S51" s="586"/>
    </row>
    <row r="52" spans="1:19" ht="15" hidden="1"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846</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329</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331</v>
      </c>
      <c r="O57" s="585"/>
      <c r="P57" s="585"/>
      <c r="Q57" s="585"/>
      <c r="R57" s="585"/>
      <c r="S57" s="586"/>
    </row>
    <row r="58" spans="1:19" ht="15" customHeight="1" thickBot="1" x14ac:dyDescent="0.3">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727</v>
      </c>
      <c r="C59" s="594"/>
      <c r="D59" s="594"/>
      <c r="E59" s="594"/>
      <c r="F59" s="594"/>
      <c r="G59" s="594"/>
      <c r="H59" s="594"/>
      <c r="I59" s="594"/>
      <c r="J59" s="594"/>
      <c r="K59" s="594"/>
      <c r="L59" s="594"/>
      <c r="M59" s="595"/>
      <c r="N59" s="578" t="s">
        <v>322</v>
      </c>
      <c r="O59" s="579"/>
      <c r="P59" s="579"/>
      <c r="Q59" s="579"/>
      <c r="R59" s="579"/>
      <c r="S59" s="580"/>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329</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331</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E1_ZB!G56</f>
        <v>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6</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v>3</v>
      </c>
      <c r="H73" s="609"/>
      <c r="I73" s="610"/>
      <c r="J73" s="421"/>
      <c r="K73" s="445"/>
      <c r="L73" s="605" t="s">
        <v>164</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3</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166</v>
      </c>
      <c r="M83" s="606"/>
      <c r="N83" s="606"/>
      <c r="O83" s="606"/>
      <c r="P83" s="606"/>
      <c r="Q83" s="606"/>
      <c r="R83" s="606"/>
      <c r="S83" s="607"/>
    </row>
    <row r="84" spans="1:19" ht="15" customHeight="1" x14ac:dyDescent="0.25">
      <c r="A84" s="388"/>
      <c r="B84" s="456" t="s">
        <v>136</v>
      </c>
      <c r="C84" s="457"/>
      <c r="D84" s="457"/>
      <c r="E84" s="457"/>
      <c r="F84" s="458"/>
      <c r="G84" s="453">
        <f>E1_ZB!H56</f>
        <v>44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E1_ZB!E56</f>
        <v>zal. bez oceny</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51.5" customHeight="1" x14ac:dyDescent="0.25">
      <c r="A98" s="426"/>
      <c r="B98" s="617" t="s">
        <v>539</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53.25" customHeight="1" x14ac:dyDescent="0.25">
      <c r="A100" s="426"/>
      <c r="B100" s="617" t="s">
        <v>540</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9.75" customHeight="1" x14ac:dyDescent="0.25">
      <c r="A102" s="426"/>
      <c r="B102" s="617" t="s">
        <v>541</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UWyq1SQEY3uCzFkCOdalfXS3S5Le79tPRKsgVZkHnPEEdEBdaILFxfrr08DogUlnoEG8ETZjUUzSafWZGoTUBg==" saltValue="SGnV3dhqlScSjR4G9YImp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A1537FFC-38AA-428C-A5A2-BF3C5E98326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E1_ZB!B55</f>
        <v>Moduł E1/10</v>
      </c>
      <c r="B3" s="427"/>
      <c r="C3" s="427"/>
      <c r="D3" s="431" t="str">
        <f>E1_ZB!C55</f>
        <v>Moduł dyplomowy (1)</v>
      </c>
      <c r="E3" s="432"/>
      <c r="F3" s="432"/>
      <c r="G3" s="432"/>
      <c r="H3" s="432"/>
      <c r="I3" s="433"/>
      <c r="J3" s="3"/>
      <c r="K3" s="3"/>
      <c r="L3" s="4"/>
      <c r="M3" s="4"/>
      <c r="N3" s="4"/>
      <c r="O3" s="4"/>
      <c r="P3" s="4"/>
      <c r="Q3" s="4"/>
      <c r="R3" s="4"/>
    </row>
    <row r="4" spans="1:19" ht="18.75" thickBot="1" x14ac:dyDescent="0.3">
      <c r="A4" s="382" t="s">
        <v>110</v>
      </c>
      <c r="B4" s="382"/>
      <c r="C4" s="382"/>
      <c r="D4" s="428" t="str">
        <f>E1_ZB!B57</f>
        <v>Kurs 10.2.</v>
      </c>
      <c r="E4" s="429"/>
      <c r="F4" s="429"/>
      <c r="G4" s="429"/>
      <c r="H4" s="429"/>
      <c r="I4" s="430"/>
      <c r="J4" s="3"/>
      <c r="K4" s="3"/>
      <c r="L4" s="4"/>
      <c r="M4" s="4"/>
      <c r="N4" s="4"/>
      <c r="O4" s="4"/>
      <c r="P4" s="4"/>
      <c r="Q4" s="4"/>
      <c r="R4" s="4"/>
    </row>
    <row r="5" spans="1:19" ht="23.25" thickBot="1" x14ac:dyDescent="0.3">
      <c r="A5" s="383" t="s">
        <v>111</v>
      </c>
      <c r="B5" s="383"/>
      <c r="C5" s="383"/>
      <c r="D5" s="384" t="str">
        <f>E1_ZB!C57</f>
        <v>Metody badań ekonomicznych - warsztat</v>
      </c>
      <c r="E5" s="384"/>
      <c r="F5" s="384"/>
      <c r="G5" s="384"/>
      <c r="H5" s="384"/>
      <c r="I5" s="384"/>
      <c r="J5" s="384"/>
      <c r="K5" s="384"/>
      <c r="L5" s="385" t="s">
        <v>94</v>
      </c>
      <c r="M5" s="385"/>
      <c r="N5" s="44">
        <f>E1_ZB!D57</f>
        <v>2</v>
      </c>
      <c r="O5" s="385" t="s">
        <v>95</v>
      </c>
      <c r="P5" s="385"/>
      <c r="Q5" s="386" t="str">
        <f>E1_ZB!F55</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(10)'!G6</f>
        <v>III</v>
      </c>
      <c r="H7" s="264" t="s">
        <v>99</v>
      </c>
      <c r="I7" s="40">
        <f>'M (10)'!I6</f>
        <v>5</v>
      </c>
      <c r="J7" s="321" t="s">
        <v>384</v>
      </c>
      <c r="K7" s="322"/>
      <c r="L7" s="556" t="s">
        <v>100</v>
      </c>
      <c r="M7" s="557"/>
      <c r="N7" s="7" t="s">
        <v>101</v>
      </c>
      <c r="O7" s="487" t="s">
        <v>102</v>
      </c>
      <c r="P7" s="487"/>
      <c r="Q7" s="393" t="s">
        <v>103</v>
      </c>
      <c r="R7" s="393"/>
      <c r="S7" s="45">
        <f>E1_ZB!G57</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728</v>
      </c>
      <c r="C14" s="576"/>
      <c r="D14" s="576"/>
      <c r="E14" s="576"/>
      <c r="F14" s="576"/>
      <c r="G14" s="576"/>
      <c r="H14" s="576"/>
      <c r="I14" s="576"/>
      <c r="J14" s="576"/>
      <c r="K14" s="576"/>
      <c r="L14" s="576"/>
      <c r="M14" s="577"/>
      <c r="N14" s="578" t="s">
        <v>298</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t="s">
        <v>306</v>
      </c>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t="s">
        <v>307</v>
      </c>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thickBot="1" x14ac:dyDescent="0.3">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729</v>
      </c>
      <c r="C19" s="594"/>
      <c r="D19" s="594"/>
      <c r="E19" s="594"/>
      <c r="F19" s="594"/>
      <c r="G19" s="594"/>
      <c r="H19" s="594"/>
      <c r="I19" s="594"/>
      <c r="J19" s="594"/>
      <c r="K19" s="594"/>
      <c r="L19" s="594"/>
      <c r="M19" s="595"/>
      <c r="N19" s="578" t="s">
        <v>298</v>
      </c>
      <c r="O19" s="579"/>
      <c r="P19" s="579"/>
      <c r="Q19" s="579"/>
      <c r="R19" s="579"/>
      <c r="S19" s="580"/>
    </row>
    <row r="20" spans="1:19" ht="15" customHeight="1" x14ac:dyDescent="0.25">
      <c r="A20" s="388"/>
      <c r="B20" s="581"/>
      <c r="C20" s="622"/>
      <c r="D20" s="622"/>
      <c r="E20" s="622"/>
      <c r="F20" s="622"/>
      <c r="G20" s="622"/>
      <c r="H20" s="622"/>
      <c r="I20" s="622"/>
      <c r="J20" s="622"/>
      <c r="K20" s="622"/>
      <c r="L20" s="622"/>
      <c r="M20" s="583"/>
      <c r="N20" s="584" t="s">
        <v>306</v>
      </c>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t="s">
        <v>307</v>
      </c>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622"/>
      <c r="D25" s="622"/>
      <c r="E25" s="622"/>
      <c r="F25" s="622"/>
      <c r="G25" s="622"/>
      <c r="H25" s="622"/>
      <c r="I25" s="622"/>
      <c r="J25" s="622"/>
      <c r="K25" s="622"/>
      <c r="L25" s="622"/>
      <c r="M25" s="583"/>
      <c r="N25" s="584"/>
      <c r="O25" s="585"/>
      <c r="P25" s="585"/>
      <c r="Q25" s="585"/>
      <c r="R25" s="585"/>
      <c r="S25" s="586"/>
    </row>
    <row r="26" spans="1:19" ht="15" hidden="1" customHeight="1" x14ac:dyDescent="0.25">
      <c r="A26" s="388"/>
      <c r="B26" s="581"/>
      <c r="C26" s="622"/>
      <c r="D26" s="622"/>
      <c r="E26" s="622"/>
      <c r="F26" s="622"/>
      <c r="G26" s="622"/>
      <c r="H26" s="622"/>
      <c r="I26" s="622"/>
      <c r="J26" s="622"/>
      <c r="K26" s="622"/>
      <c r="L26" s="622"/>
      <c r="M26" s="583"/>
      <c r="N26" s="584"/>
      <c r="O26" s="585"/>
      <c r="P26" s="585"/>
      <c r="Q26" s="585"/>
      <c r="R26" s="585"/>
      <c r="S26" s="586"/>
    </row>
    <row r="27" spans="1:19" ht="15" hidden="1"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622"/>
      <c r="D30" s="622"/>
      <c r="E30" s="622"/>
      <c r="F30" s="622"/>
      <c r="G30" s="622"/>
      <c r="H30" s="622"/>
      <c r="I30" s="622"/>
      <c r="J30" s="622"/>
      <c r="K30" s="622"/>
      <c r="L30" s="622"/>
      <c r="M30" s="583"/>
      <c r="N30" s="584"/>
      <c r="O30" s="585"/>
      <c r="P30" s="585"/>
      <c r="Q30" s="585"/>
      <c r="R30" s="585"/>
      <c r="S30" s="586"/>
    </row>
    <row r="31" spans="1:19" ht="15" hidden="1" customHeight="1" x14ac:dyDescent="0.25">
      <c r="A31" s="388"/>
      <c r="B31" s="581"/>
      <c r="C31" s="622"/>
      <c r="D31" s="622"/>
      <c r="E31" s="622"/>
      <c r="F31" s="622"/>
      <c r="G31" s="622"/>
      <c r="H31" s="622"/>
      <c r="I31" s="622"/>
      <c r="J31" s="622"/>
      <c r="K31" s="622"/>
      <c r="L31" s="622"/>
      <c r="M31" s="583"/>
      <c r="N31" s="584"/>
      <c r="O31" s="585"/>
      <c r="P31" s="585"/>
      <c r="Q31" s="585"/>
      <c r="R31" s="585"/>
      <c r="S31" s="586"/>
    </row>
    <row r="32" spans="1:19" ht="15" hidden="1"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730</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310</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731</v>
      </c>
      <c r="C39" s="594"/>
      <c r="D39" s="594"/>
      <c r="E39" s="594"/>
      <c r="F39" s="594"/>
      <c r="G39" s="594"/>
      <c r="H39" s="594"/>
      <c r="I39" s="594"/>
      <c r="J39" s="594"/>
      <c r="K39" s="594"/>
      <c r="L39" s="594"/>
      <c r="M39" s="595"/>
      <c r="N39" s="584" t="s">
        <v>310</v>
      </c>
      <c r="O39" s="585"/>
      <c r="P39" s="585"/>
      <c r="Q39" s="585"/>
      <c r="R39" s="585"/>
      <c r="S39" s="586"/>
    </row>
    <row r="40" spans="1:19" ht="15" customHeight="1" x14ac:dyDescent="0.25">
      <c r="A40" s="391"/>
      <c r="B40" s="581"/>
      <c r="C40" s="622"/>
      <c r="D40" s="622"/>
      <c r="E40" s="622"/>
      <c r="F40" s="622"/>
      <c r="G40" s="622"/>
      <c r="H40" s="622"/>
      <c r="I40" s="622"/>
      <c r="J40" s="622"/>
      <c r="K40" s="622"/>
      <c r="L40" s="622"/>
      <c r="M40" s="583"/>
      <c r="N40" s="584"/>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622"/>
      <c r="D45" s="622"/>
      <c r="E45" s="622"/>
      <c r="F45" s="622"/>
      <c r="G45" s="622"/>
      <c r="H45" s="622"/>
      <c r="I45" s="622"/>
      <c r="J45" s="622"/>
      <c r="K45" s="622"/>
      <c r="L45" s="622"/>
      <c r="M45" s="583"/>
      <c r="N45" s="584"/>
      <c r="O45" s="585"/>
      <c r="P45" s="585"/>
      <c r="Q45" s="585"/>
      <c r="R45" s="585"/>
      <c r="S45" s="586"/>
    </row>
    <row r="46" spans="1:19" ht="15" hidden="1" customHeight="1" x14ac:dyDescent="0.25">
      <c r="A46" s="391"/>
      <c r="B46" s="581"/>
      <c r="C46" s="622"/>
      <c r="D46" s="622"/>
      <c r="E46" s="622"/>
      <c r="F46" s="622"/>
      <c r="G46" s="622"/>
      <c r="H46" s="622"/>
      <c r="I46" s="622"/>
      <c r="J46" s="622"/>
      <c r="K46" s="622"/>
      <c r="L46" s="622"/>
      <c r="M46" s="583"/>
      <c r="N46" s="584"/>
      <c r="O46" s="585"/>
      <c r="P46" s="585"/>
      <c r="Q46" s="585"/>
      <c r="R46" s="585"/>
      <c r="S46" s="586"/>
    </row>
    <row r="47" spans="1:19" ht="15" hidden="1"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622"/>
      <c r="D50" s="622"/>
      <c r="E50" s="622"/>
      <c r="F50" s="622"/>
      <c r="G50" s="622"/>
      <c r="H50" s="622"/>
      <c r="I50" s="622"/>
      <c r="J50" s="622"/>
      <c r="K50" s="622"/>
      <c r="L50" s="622"/>
      <c r="M50" s="583"/>
      <c r="N50" s="584"/>
      <c r="O50" s="585"/>
      <c r="P50" s="585"/>
      <c r="Q50" s="585"/>
      <c r="R50" s="585"/>
      <c r="S50" s="586"/>
    </row>
    <row r="51" spans="1:19" ht="15" hidden="1" customHeight="1" x14ac:dyDescent="0.25">
      <c r="A51" s="391"/>
      <c r="B51" s="581"/>
      <c r="C51" s="622"/>
      <c r="D51" s="622"/>
      <c r="E51" s="622"/>
      <c r="F51" s="622"/>
      <c r="G51" s="622"/>
      <c r="H51" s="622"/>
      <c r="I51" s="622"/>
      <c r="J51" s="622"/>
      <c r="K51" s="622"/>
      <c r="L51" s="622"/>
      <c r="M51" s="583"/>
      <c r="N51" s="584"/>
      <c r="O51" s="585"/>
      <c r="P51" s="585"/>
      <c r="Q51" s="585"/>
      <c r="R51" s="585"/>
      <c r="S51" s="586"/>
    </row>
    <row r="52" spans="1:19" ht="15" hidden="1"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732</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324</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331</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E1_ZB!G57</f>
        <v>12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12</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6</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161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166</v>
      </c>
      <c r="M83" s="606"/>
      <c r="N83" s="606"/>
      <c r="O83" s="606"/>
      <c r="P83" s="606"/>
      <c r="Q83" s="606"/>
      <c r="R83" s="606"/>
      <c r="S83" s="607"/>
    </row>
    <row r="84" spans="1:19" ht="15" customHeight="1" x14ac:dyDescent="0.25">
      <c r="A84" s="388"/>
      <c r="B84" s="456" t="s">
        <v>136</v>
      </c>
      <c r="C84" s="457"/>
      <c r="D84" s="457"/>
      <c r="E84" s="457"/>
      <c r="F84" s="458"/>
      <c r="G84" s="453">
        <f>E1_ZB!H57</f>
        <v>38</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E1_ZB!E57</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48.1" customHeight="1" x14ac:dyDescent="0.25">
      <c r="A98" s="426"/>
      <c r="B98" s="617" t="s">
        <v>542</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42.75" customHeight="1" x14ac:dyDescent="0.25">
      <c r="A100" s="426"/>
      <c r="B100" s="694" t="s">
        <v>432</v>
      </c>
      <c r="C100" s="695"/>
      <c r="D100" s="695"/>
      <c r="E100" s="695"/>
      <c r="F100" s="695"/>
      <c r="G100" s="695"/>
      <c r="H100" s="695"/>
      <c r="I100" s="695"/>
      <c r="J100" s="695"/>
      <c r="K100" s="695"/>
      <c r="L100" s="695"/>
      <c r="M100" s="695"/>
      <c r="N100" s="695"/>
      <c r="O100" s="695"/>
      <c r="P100" s="695"/>
      <c r="Q100" s="695"/>
      <c r="R100" s="695"/>
      <c r="S100" s="696"/>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8.75" customHeight="1" x14ac:dyDescent="0.25">
      <c r="A102" s="426"/>
      <c r="B102" s="617" t="s">
        <v>543</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agiGIbMw7wWfrHo6nhShLM/+XEIfQJgzNzjvKBVMY/lL7N6nha5LKWBm8SWYU7VYVl62/GBrX4+KZDw/p1mnUA==" saltValue="qJYcdSbVQ86dmV14aBXkv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D0E08D96-B531-4115-8D67-DC4DAC8A792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E1_ZB!B55</f>
        <v>Moduł E1/10</v>
      </c>
      <c r="B3" s="427"/>
      <c r="C3" s="427"/>
      <c r="D3" s="431" t="str">
        <f>E1_ZB!C55</f>
        <v>Moduł dyplomowy (1)</v>
      </c>
      <c r="E3" s="432"/>
      <c r="F3" s="432"/>
      <c r="G3" s="432"/>
      <c r="H3" s="432"/>
      <c r="I3" s="433"/>
      <c r="J3" s="3"/>
      <c r="K3" s="3"/>
      <c r="L3" s="4"/>
      <c r="M3" s="4"/>
      <c r="N3" s="4"/>
      <c r="O3" s="4"/>
      <c r="P3" s="4"/>
      <c r="Q3" s="4"/>
      <c r="R3" s="4"/>
    </row>
    <row r="4" spans="1:19" ht="18.75" thickBot="1" x14ac:dyDescent="0.3">
      <c r="A4" s="382" t="s">
        <v>110</v>
      </c>
      <c r="B4" s="382"/>
      <c r="C4" s="382"/>
      <c r="D4" s="428" t="str">
        <f>E1_ZB!B58</f>
        <v>Kurs 10.3.</v>
      </c>
      <c r="E4" s="429"/>
      <c r="F4" s="429"/>
      <c r="G4" s="429"/>
      <c r="H4" s="429"/>
      <c r="I4" s="430"/>
      <c r="J4" s="3"/>
      <c r="K4" s="3"/>
      <c r="L4" s="4"/>
      <c r="M4" s="4"/>
      <c r="N4" s="4"/>
      <c r="O4" s="4"/>
      <c r="P4" s="4"/>
      <c r="Q4" s="4"/>
      <c r="R4" s="4"/>
    </row>
    <row r="5" spans="1:19" ht="23.25" thickBot="1" x14ac:dyDescent="0.3">
      <c r="A5" s="383" t="s">
        <v>111</v>
      </c>
      <c r="B5" s="383"/>
      <c r="C5" s="383"/>
      <c r="D5" s="384" t="str">
        <f>E1_ZB!C58</f>
        <v>Praca z promotorem</v>
      </c>
      <c r="E5" s="384"/>
      <c r="F5" s="384"/>
      <c r="G5" s="384"/>
      <c r="H5" s="384"/>
      <c r="I5" s="384"/>
      <c r="J5" s="384"/>
      <c r="K5" s="384"/>
      <c r="L5" s="385" t="s">
        <v>94</v>
      </c>
      <c r="M5" s="385"/>
      <c r="N5" s="44">
        <f>E1_ZB!D58</f>
        <v>3</v>
      </c>
      <c r="O5" s="385" t="s">
        <v>95</v>
      </c>
      <c r="P5" s="385"/>
      <c r="Q5" s="386" t="str">
        <f>E1_ZB!F55</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(10)'!G6</f>
        <v>III</v>
      </c>
      <c r="H7" s="264" t="s">
        <v>99</v>
      </c>
      <c r="I7" s="40">
        <f>'M (10)'!I6</f>
        <v>5</v>
      </c>
      <c r="J7" s="321" t="s">
        <v>384</v>
      </c>
      <c r="K7" s="322"/>
      <c r="L7" s="556" t="s">
        <v>100</v>
      </c>
      <c r="M7" s="557"/>
      <c r="N7" s="7" t="s">
        <v>101</v>
      </c>
      <c r="O7" s="487" t="s">
        <v>102</v>
      </c>
      <c r="P7" s="487"/>
      <c r="Q7" s="393" t="s">
        <v>103</v>
      </c>
      <c r="R7" s="393"/>
      <c r="S7" s="45">
        <f>E1_ZB!G58</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733</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t="s">
        <v>298</v>
      </c>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t="s">
        <v>307</v>
      </c>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622"/>
      <c r="D20" s="622"/>
      <c r="E20" s="622"/>
      <c r="F20" s="622"/>
      <c r="G20" s="622"/>
      <c r="H20" s="622"/>
      <c r="I20" s="622"/>
      <c r="J20" s="622"/>
      <c r="K20" s="622"/>
      <c r="L20" s="622"/>
      <c r="M20" s="583"/>
      <c r="N20" s="584"/>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622"/>
      <c r="D25" s="622"/>
      <c r="E25" s="622"/>
      <c r="F25" s="622"/>
      <c r="G25" s="622"/>
      <c r="H25" s="622"/>
      <c r="I25" s="622"/>
      <c r="J25" s="622"/>
      <c r="K25" s="622"/>
      <c r="L25" s="622"/>
      <c r="M25" s="583"/>
      <c r="N25" s="584"/>
      <c r="O25" s="585"/>
      <c r="P25" s="585"/>
      <c r="Q25" s="585"/>
      <c r="R25" s="585"/>
      <c r="S25" s="586"/>
    </row>
    <row r="26" spans="1:19" ht="15" hidden="1" customHeight="1" x14ac:dyDescent="0.25">
      <c r="A26" s="388"/>
      <c r="B26" s="581"/>
      <c r="C26" s="622"/>
      <c r="D26" s="622"/>
      <c r="E26" s="622"/>
      <c r="F26" s="622"/>
      <c r="G26" s="622"/>
      <c r="H26" s="622"/>
      <c r="I26" s="622"/>
      <c r="J26" s="622"/>
      <c r="K26" s="622"/>
      <c r="L26" s="622"/>
      <c r="M26" s="583"/>
      <c r="N26" s="584"/>
      <c r="O26" s="585"/>
      <c r="P26" s="585"/>
      <c r="Q26" s="585"/>
      <c r="R26" s="585"/>
      <c r="S26" s="586"/>
    </row>
    <row r="27" spans="1:19" ht="15" hidden="1"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622"/>
      <c r="D30" s="622"/>
      <c r="E30" s="622"/>
      <c r="F30" s="622"/>
      <c r="G30" s="622"/>
      <c r="H30" s="622"/>
      <c r="I30" s="622"/>
      <c r="J30" s="622"/>
      <c r="K30" s="622"/>
      <c r="L30" s="622"/>
      <c r="M30" s="583"/>
      <c r="N30" s="584"/>
      <c r="O30" s="585"/>
      <c r="P30" s="585"/>
      <c r="Q30" s="585"/>
      <c r="R30" s="585"/>
      <c r="S30" s="586"/>
    </row>
    <row r="31" spans="1:19" ht="15" hidden="1" customHeight="1" x14ac:dyDescent="0.25">
      <c r="A31" s="388"/>
      <c r="B31" s="581"/>
      <c r="C31" s="622"/>
      <c r="D31" s="622"/>
      <c r="E31" s="622"/>
      <c r="F31" s="622"/>
      <c r="G31" s="622"/>
      <c r="H31" s="622"/>
      <c r="I31" s="622"/>
      <c r="J31" s="622"/>
      <c r="K31" s="622"/>
      <c r="L31" s="622"/>
      <c r="M31" s="583"/>
      <c r="N31" s="584"/>
      <c r="O31" s="585"/>
      <c r="P31" s="585"/>
      <c r="Q31" s="585"/>
      <c r="R31" s="585"/>
      <c r="S31" s="586"/>
    </row>
    <row r="32" spans="1:19" ht="15" hidden="1"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734</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309</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t="s">
        <v>310</v>
      </c>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t="s">
        <v>311</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622"/>
      <c r="D40" s="622"/>
      <c r="E40" s="622"/>
      <c r="F40" s="622"/>
      <c r="G40" s="622"/>
      <c r="H40" s="622"/>
      <c r="I40" s="622"/>
      <c r="J40" s="622"/>
      <c r="K40" s="622"/>
      <c r="L40" s="622"/>
      <c r="M40" s="583"/>
      <c r="N40" s="584"/>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622"/>
      <c r="D45" s="622"/>
      <c r="E45" s="622"/>
      <c r="F45" s="622"/>
      <c r="G45" s="622"/>
      <c r="H45" s="622"/>
      <c r="I45" s="622"/>
      <c r="J45" s="622"/>
      <c r="K45" s="622"/>
      <c r="L45" s="622"/>
      <c r="M45" s="583"/>
      <c r="N45" s="584"/>
      <c r="O45" s="585"/>
      <c r="P45" s="585"/>
      <c r="Q45" s="585"/>
      <c r="R45" s="585"/>
      <c r="S45" s="586"/>
    </row>
    <row r="46" spans="1:19" ht="15" hidden="1" customHeight="1" x14ac:dyDescent="0.25">
      <c r="A46" s="391"/>
      <c r="B46" s="581"/>
      <c r="C46" s="622"/>
      <c r="D46" s="622"/>
      <c r="E46" s="622"/>
      <c r="F46" s="622"/>
      <c r="G46" s="622"/>
      <c r="H46" s="622"/>
      <c r="I46" s="622"/>
      <c r="J46" s="622"/>
      <c r="K46" s="622"/>
      <c r="L46" s="622"/>
      <c r="M46" s="583"/>
      <c r="N46" s="584"/>
      <c r="O46" s="585"/>
      <c r="P46" s="585"/>
      <c r="Q46" s="585"/>
      <c r="R46" s="585"/>
      <c r="S46" s="586"/>
    </row>
    <row r="47" spans="1:19" ht="15" hidden="1"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622"/>
      <c r="D50" s="622"/>
      <c r="E50" s="622"/>
      <c r="F50" s="622"/>
      <c r="G50" s="622"/>
      <c r="H50" s="622"/>
      <c r="I50" s="622"/>
      <c r="J50" s="622"/>
      <c r="K50" s="622"/>
      <c r="L50" s="622"/>
      <c r="M50" s="583"/>
      <c r="N50" s="584"/>
      <c r="O50" s="585"/>
      <c r="P50" s="585"/>
      <c r="Q50" s="585"/>
      <c r="R50" s="585"/>
      <c r="S50" s="586"/>
    </row>
    <row r="51" spans="1:19" ht="15" hidden="1" customHeight="1" x14ac:dyDescent="0.25">
      <c r="A51" s="391"/>
      <c r="B51" s="581"/>
      <c r="C51" s="622"/>
      <c r="D51" s="622"/>
      <c r="E51" s="622"/>
      <c r="F51" s="622"/>
      <c r="G51" s="622"/>
      <c r="H51" s="622"/>
      <c r="I51" s="622"/>
      <c r="J51" s="622"/>
      <c r="K51" s="622"/>
      <c r="L51" s="622"/>
      <c r="M51" s="583"/>
      <c r="N51" s="584"/>
      <c r="O51" s="585"/>
      <c r="P51" s="585"/>
      <c r="Q51" s="585"/>
      <c r="R51" s="585"/>
      <c r="S51" s="586"/>
    </row>
    <row r="52" spans="1:19" ht="15" hidden="1"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735</v>
      </c>
      <c r="C54" s="576"/>
      <c r="D54" s="576"/>
      <c r="E54" s="576"/>
      <c r="F54" s="576"/>
      <c r="G54" s="576"/>
      <c r="H54" s="576"/>
      <c r="I54" s="576"/>
      <c r="J54" s="576"/>
      <c r="K54" s="576"/>
      <c r="L54" s="576"/>
      <c r="M54" s="577"/>
      <c r="N54" s="578" t="s">
        <v>324</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331</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E1_ZB!G58</f>
        <v>12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12</v>
      </c>
      <c r="H72" s="436"/>
      <c r="I72" s="437"/>
      <c r="J72" s="421"/>
      <c r="K72" s="445"/>
      <c r="L72" s="605" t="s">
        <v>158</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185</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v>6</v>
      </c>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v>4</v>
      </c>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166</v>
      </c>
      <c r="M83" s="606"/>
      <c r="N83" s="606"/>
      <c r="O83" s="606"/>
      <c r="P83" s="606"/>
      <c r="Q83" s="606"/>
      <c r="R83" s="606"/>
      <c r="S83" s="607"/>
    </row>
    <row r="84" spans="1:19" ht="15" customHeight="1" x14ac:dyDescent="0.25">
      <c r="A84" s="388"/>
      <c r="B84" s="456" t="s">
        <v>136</v>
      </c>
      <c r="C84" s="457"/>
      <c r="D84" s="457"/>
      <c r="E84" s="457"/>
      <c r="F84" s="458"/>
      <c r="G84" s="453">
        <f>E1_ZB!H58</f>
        <v>63</v>
      </c>
      <c r="H84" s="454"/>
      <c r="I84" s="455"/>
      <c r="J84" s="421"/>
      <c r="K84" s="445"/>
      <c r="L84" s="605" t="s">
        <v>171</v>
      </c>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E1_ZB!E58</f>
        <v>zal. bez oceny</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32.75" customHeight="1" x14ac:dyDescent="0.25">
      <c r="A98" s="426"/>
      <c r="B98" s="617" t="s">
        <v>544</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30" customHeight="1" x14ac:dyDescent="0.25">
      <c r="A100" s="426"/>
      <c r="B100" s="617"/>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WkJpkYzkrGDeHy4KuWTJj702XkbrKKioyFrJ+6Y+K4CImsh/V1JBj4eUvJd4VKFma3If0Ab5D3tgkDm94g5jng==" saltValue="rmdx2zE+XB6pLUn6ZxVBk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E4010999-801F-47DE-A256-C83EF4B605D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E1_ZB!B59</f>
        <v>Moduł E1/11</v>
      </c>
      <c r="D3" s="311"/>
      <c r="E3" s="311"/>
      <c r="F3" s="312"/>
      <c r="G3" s="3"/>
      <c r="H3" s="3"/>
      <c r="I3" s="3"/>
      <c r="J3" s="3"/>
      <c r="K3" s="3"/>
      <c r="L3" s="4"/>
      <c r="M3" s="4"/>
      <c r="N3" s="4"/>
      <c r="O3" s="4"/>
      <c r="P3" s="4"/>
      <c r="Q3" s="4"/>
    </row>
    <row r="4" spans="1:19" s="543" customFormat="1" ht="39.75" customHeight="1" thickBot="1" x14ac:dyDescent="0.3">
      <c r="A4" s="309" t="s">
        <v>93</v>
      </c>
      <c r="B4" s="309"/>
      <c r="C4" s="299" t="str">
        <f>E1_ZB!C59</f>
        <v>Moduł specjalnościowy (2) ZARZĄDZANIE BIZNESEM</v>
      </c>
      <c r="D4" s="300"/>
      <c r="E4" s="300"/>
      <c r="F4" s="300"/>
      <c r="G4" s="300"/>
      <c r="H4" s="300"/>
      <c r="I4" s="300"/>
      <c r="J4" s="301"/>
      <c r="K4" s="304" t="s">
        <v>94</v>
      </c>
      <c r="L4" s="304"/>
      <c r="M4" s="267">
        <f>E1_ZB!D59</f>
        <v>14</v>
      </c>
      <c r="N4" s="302" t="s">
        <v>95</v>
      </c>
      <c r="O4" s="303"/>
      <c r="P4" s="296" t="str">
        <f>E1_ZB!F59</f>
        <v>dr A. Lachowska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5</v>
      </c>
      <c r="J6" s="7" t="s">
        <v>291</v>
      </c>
      <c r="K6" s="545" t="s">
        <v>100</v>
      </c>
      <c r="L6" s="545"/>
      <c r="M6" s="320" t="s">
        <v>101</v>
      </c>
      <c r="N6" s="320"/>
      <c r="O6" s="267" t="s">
        <v>102</v>
      </c>
      <c r="P6" s="321" t="s">
        <v>103</v>
      </c>
      <c r="Q6" s="322"/>
      <c r="R6" s="267">
        <f>E1_ZB!G59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417</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418</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840</v>
      </c>
      <c r="B22" s="554"/>
      <c r="C22" s="554"/>
      <c r="D22" s="554"/>
      <c r="E22" s="554"/>
      <c r="F22" s="554" t="s">
        <v>571</v>
      </c>
      <c r="G22" s="554"/>
      <c r="H22" s="554"/>
      <c r="I22" s="554"/>
      <c r="J22" s="554"/>
      <c r="K22" s="554"/>
      <c r="L22" s="554" t="s">
        <v>572</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E1_ZB!B59</f>
        <v>Moduł E1/11</v>
      </c>
      <c r="C26" s="347"/>
      <c r="D26" s="33" t="str">
        <f>E1_ZB!B60</f>
        <v>Kurs 11.1.</v>
      </c>
      <c r="E26" s="103" t="str">
        <f>E1_ZB!B59</f>
        <v>Moduł E1/11</v>
      </c>
      <c r="F26" s="354" t="str">
        <f>E1_ZB!B61</f>
        <v>Kurs 11.2.</v>
      </c>
      <c r="G26" s="355"/>
      <c r="H26" s="362" t="str">
        <f>E1_ZB!B59</f>
        <v>Moduł E1/11</v>
      </c>
      <c r="I26" s="363"/>
      <c r="J26" s="34" t="str">
        <f>E1_ZB!B62</f>
        <v>Kurs 11.3.</v>
      </c>
      <c r="K26" s="370"/>
      <c r="L26" s="371"/>
      <c r="M26" s="370"/>
      <c r="N26" s="371"/>
      <c r="O26" s="372"/>
      <c r="P26" s="373"/>
      <c r="Q26" s="372"/>
      <c r="R26" s="374"/>
    </row>
    <row r="27" spans="1:19" s="104" customFormat="1" ht="59.25" customHeight="1" x14ac:dyDescent="0.25">
      <c r="A27" s="129" t="s">
        <v>111</v>
      </c>
      <c r="B27" s="466" t="str">
        <f>E1_ZB!C60</f>
        <v>Dyscyplina finasowa w firmie</v>
      </c>
      <c r="C27" s="467"/>
      <c r="D27" s="468"/>
      <c r="E27" s="469" t="str">
        <f>E1_ZB!C61</f>
        <v>Zarządzanie projektami</v>
      </c>
      <c r="F27" s="470"/>
      <c r="G27" s="471"/>
      <c r="H27" s="472" t="str">
        <f>E1_ZB!C62</f>
        <v>E-commerce</v>
      </c>
      <c r="I27" s="473"/>
      <c r="J27" s="474"/>
      <c r="K27" s="475"/>
      <c r="L27" s="476"/>
      <c r="M27" s="476"/>
      <c r="N27" s="477"/>
      <c r="O27" s="478"/>
      <c r="P27" s="479"/>
      <c r="Q27" s="479"/>
      <c r="R27" s="480"/>
    </row>
    <row r="28" spans="1:19" s="104" customFormat="1" ht="30" customHeight="1" thickBot="1" x14ac:dyDescent="0.3">
      <c r="A28" s="39" t="s">
        <v>112</v>
      </c>
      <c r="B28" s="348">
        <f>E1_ZB!D60</f>
        <v>5</v>
      </c>
      <c r="C28" s="349"/>
      <c r="D28" s="350"/>
      <c r="E28" s="359">
        <f>E1_ZB!D61</f>
        <v>5</v>
      </c>
      <c r="F28" s="360"/>
      <c r="G28" s="361"/>
      <c r="H28" s="367">
        <f>E1_ZB!D62</f>
        <v>4</v>
      </c>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c r="M29" s="174"/>
      <c r="N29" s="175"/>
      <c r="O29" s="176"/>
      <c r="P29" s="177"/>
      <c r="Q29" s="178"/>
      <c r="R29" s="179"/>
    </row>
  </sheetData>
  <sheetProtection algorithmName="SHA-512" hashValue="/3lTxr+tL6yrke7QaZjRxZgWKyev1WPjyBn7MeKGRHrmOxjgQV6g1Zk+q3RndTByxqhxAVkUAgrJ0c1g5bRKfA==" saltValue="AZHmX5yUxrt2M1viRu3FG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E1_ZB!B59</f>
        <v>Moduł E1/11</v>
      </c>
      <c r="B3" s="427"/>
      <c r="C3" s="427"/>
      <c r="D3" s="431" t="str">
        <f>E1_ZB!C59</f>
        <v>Moduł specjalnościowy (2)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E1_ZB!B60</f>
        <v>Kurs 11.1.</v>
      </c>
      <c r="E4" s="429"/>
      <c r="F4" s="429"/>
      <c r="G4" s="429"/>
      <c r="H4" s="429"/>
      <c r="I4" s="430"/>
      <c r="J4" s="3"/>
      <c r="K4" s="3"/>
      <c r="L4" s="4"/>
      <c r="M4" s="4"/>
      <c r="N4" s="4"/>
      <c r="O4" s="4"/>
      <c r="P4" s="4"/>
      <c r="Q4" s="4"/>
      <c r="R4" s="4"/>
    </row>
    <row r="5" spans="1:19" ht="23.25" thickBot="1" x14ac:dyDescent="0.3">
      <c r="A5" s="383" t="s">
        <v>111</v>
      </c>
      <c r="B5" s="383"/>
      <c r="C5" s="383"/>
      <c r="D5" s="384" t="str">
        <f>E1_ZB!C60</f>
        <v>Dyscyplina finasowa w firmie</v>
      </c>
      <c r="E5" s="384"/>
      <c r="F5" s="384"/>
      <c r="G5" s="384"/>
      <c r="H5" s="384"/>
      <c r="I5" s="384"/>
      <c r="J5" s="384"/>
      <c r="K5" s="384"/>
      <c r="L5" s="385" t="s">
        <v>94</v>
      </c>
      <c r="M5" s="385"/>
      <c r="N5" s="44">
        <f>E1_ZB!D60</f>
        <v>5</v>
      </c>
      <c r="O5" s="385" t="s">
        <v>95</v>
      </c>
      <c r="P5" s="385"/>
      <c r="Q5" s="386" t="str">
        <f>E1_ZB!F59</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(11)'!G6</f>
        <v>III</v>
      </c>
      <c r="H7" s="264" t="s">
        <v>99</v>
      </c>
      <c r="I7" s="40">
        <f>'M (11)'!I6</f>
        <v>5</v>
      </c>
      <c r="J7" s="321" t="s">
        <v>384</v>
      </c>
      <c r="K7" s="322"/>
      <c r="L7" s="556" t="s">
        <v>100</v>
      </c>
      <c r="M7" s="557"/>
      <c r="N7" s="7" t="s">
        <v>101</v>
      </c>
      <c r="O7" s="487" t="s">
        <v>102</v>
      </c>
      <c r="P7" s="487"/>
      <c r="Q7" s="393" t="s">
        <v>103</v>
      </c>
      <c r="R7" s="393"/>
      <c r="S7" s="45">
        <f>E1_ZB!G60</f>
        <v>30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841</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301</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736</v>
      </c>
      <c r="C19" s="594"/>
      <c r="D19" s="594"/>
      <c r="E19" s="594"/>
      <c r="F19" s="594"/>
      <c r="G19" s="594"/>
      <c r="H19" s="594"/>
      <c r="I19" s="594"/>
      <c r="J19" s="594"/>
      <c r="K19" s="594"/>
      <c r="L19" s="594"/>
      <c r="M19" s="595"/>
      <c r="N19" s="596" t="s">
        <v>301</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303</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842</v>
      </c>
      <c r="C24" s="594"/>
      <c r="D24" s="594"/>
      <c r="E24" s="594"/>
      <c r="F24" s="594"/>
      <c r="G24" s="594"/>
      <c r="H24" s="594"/>
      <c r="I24" s="594"/>
      <c r="J24" s="594"/>
      <c r="K24" s="594"/>
      <c r="L24" s="594"/>
      <c r="M24" s="595"/>
      <c r="N24" s="596" t="s">
        <v>306</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307</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737</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312</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t="s">
        <v>314</v>
      </c>
      <c r="O38" s="591"/>
      <c r="P38" s="591"/>
      <c r="Q38" s="591"/>
      <c r="R38" s="591"/>
      <c r="S38" s="592"/>
    </row>
    <row r="39" spans="1:19" ht="15" customHeight="1" x14ac:dyDescent="0.25">
      <c r="A39" s="391"/>
      <c r="B39" s="593" t="s">
        <v>738</v>
      </c>
      <c r="C39" s="594"/>
      <c r="D39" s="594"/>
      <c r="E39" s="594"/>
      <c r="F39" s="594"/>
      <c r="G39" s="594"/>
      <c r="H39" s="594"/>
      <c r="I39" s="594"/>
      <c r="J39" s="594"/>
      <c r="K39" s="594"/>
      <c r="L39" s="594"/>
      <c r="M39" s="595"/>
      <c r="N39" s="596" t="s">
        <v>315</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317</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318</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739</v>
      </c>
      <c r="C44" s="594"/>
      <c r="D44" s="594"/>
      <c r="E44" s="594"/>
      <c r="F44" s="594"/>
      <c r="G44" s="594"/>
      <c r="H44" s="594"/>
      <c r="I44" s="594"/>
      <c r="J44" s="594"/>
      <c r="K44" s="594"/>
      <c r="L44" s="594"/>
      <c r="M44" s="595"/>
      <c r="N44" s="596" t="s">
        <v>318</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319</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320</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740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324</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327</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t="s">
        <v>328</v>
      </c>
      <c r="O58" s="591"/>
      <c r="P58" s="591"/>
      <c r="Q58" s="591"/>
      <c r="R58" s="591"/>
      <c r="S58" s="592"/>
    </row>
    <row r="59" spans="1:19" ht="15" customHeight="1" x14ac:dyDescent="0.25">
      <c r="A59" s="388"/>
      <c r="B59" s="593" t="s">
        <v>741</v>
      </c>
      <c r="C59" s="594"/>
      <c r="D59" s="594"/>
      <c r="E59" s="594"/>
      <c r="F59" s="594"/>
      <c r="G59" s="594"/>
      <c r="H59" s="594"/>
      <c r="I59" s="594"/>
      <c r="J59" s="594"/>
      <c r="K59" s="594"/>
      <c r="L59" s="594"/>
      <c r="M59" s="595"/>
      <c r="N59" s="596" t="s">
        <v>325</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329</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330</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331</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742</v>
      </c>
      <c r="C64" s="594"/>
      <c r="D64" s="594"/>
      <c r="E64" s="594"/>
      <c r="F64" s="594"/>
      <c r="G64" s="594"/>
      <c r="H64" s="594"/>
      <c r="I64" s="594"/>
      <c r="J64" s="594"/>
      <c r="K64" s="594"/>
      <c r="L64" s="594"/>
      <c r="M64" s="595"/>
      <c r="N64" s="596" t="s">
        <v>324</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329</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330</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t="s">
        <v>332</v>
      </c>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E1_ZB!G60</f>
        <v>30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30</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8</v>
      </c>
      <c r="H73" s="609"/>
      <c r="I73" s="610"/>
      <c r="J73" s="421"/>
      <c r="K73" s="445"/>
      <c r="L73" s="605" t="s">
        <v>155</v>
      </c>
      <c r="M73" s="606"/>
      <c r="N73" s="606"/>
      <c r="O73" s="606"/>
      <c r="P73" s="606"/>
      <c r="Q73" s="606"/>
      <c r="R73" s="606"/>
      <c r="S73" s="607"/>
    </row>
    <row r="74" spans="1:19" ht="15" customHeight="1" x14ac:dyDescent="0.25">
      <c r="A74" s="388"/>
      <c r="B74" s="423" t="s">
        <v>125</v>
      </c>
      <c r="C74" s="424"/>
      <c r="D74" s="424"/>
      <c r="E74" s="424"/>
      <c r="F74" s="425"/>
      <c r="G74" s="608">
        <v>14</v>
      </c>
      <c r="H74" s="609"/>
      <c r="I74" s="610"/>
      <c r="J74" s="421"/>
      <c r="K74" s="445"/>
      <c r="L74" s="605" t="s">
        <v>158</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185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4</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157</v>
      </c>
      <c r="M83" s="606"/>
      <c r="N83" s="606"/>
      <c r="O83" s="606"/>
      <c r="P83" s="606"/>
      <c r="Q83" s="606"/>
      <c r="R83" s="606"/>
      <c r="S83" s="607"/>
    </row>
    <row r="84" spans="1:19" ht="15" customHeight="1" x14ac:dyDescent="0.25">
      <c r="A84" s="388"/>
      <c r="B84" s="456" t="s">
        <v>136</v>
      </c>
      <c r="C84" s="457"/>
      <c r="D84" s="457"/>
      <c r="E84" s="457"/>
      <c r="F84" s="458"/>
      <c r="G84" s="453">
        <f>E1_ZB!H60</f>
        <v>95</v>
      </c>
      <c r="H84" s="454"/>
      <c r="I84" s="455"/>
      <c r="J84" s="421"/>
      <c r="K84" s="445"/>
      <c r="L84" s="605" t="s">
        <v>343</v>
      </c>
      <c r="M84" s="606"/>
      <c r="N84" s="606"/>
      <c r="O84" s="606"/>
      <c r="P84" s="606"/>
      <c r="Q84" s="606"/>
      <c r="R84" s="606"/>
      <c r="S84" s="607"/>
    </row>
    <row r="85" spans="1:19" ht="15" customHeight="1" x14ac:dyDescent="0.25">
      <c r="A85" s="388"/>
      <c r="B85" s="460" t="s">
        <v>206</v>
      </c>
      <c r="C85" s="461"/>
      <c r="D85" s="461"/>
      <c r="E85" s="461"/>
      <c r="F85" s="462"/>
      <c r="G85" s="435">
        <f>SUM(G84,G71)</f>
        <v>125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E1_ZB!E60</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198</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13.25" customHeight="1" x14ac:dyDescent="0.25">
      <c r="A98" s="426"/>
      <c r="B98" s="617" t="s">
        <v>545</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101.25" customHeight="1" x14ac:dyDescent="0.25">
      <c r="A100" s="426"/>
      <c r="B100" s="617" t="s">
        <v>546</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8.25" customHeight="1" x14ac:dyDescent="0.25">
      <c r="A102" s="426"/>
      <c r="B102" s="617" t="s">
        <v>547</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Dvrblp+YXrYy0X3YmPqYn6+u/ssqLDkxnz+iN0nHAp/Si6lWx1c3k0JtSZ8ZrAzhz/La3v5DCxl7BEE16aByDQ==" saltValue="BkfHUMIMhGYExJaMjtsDE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0C0F22BF-8681-45F2-9222-40D9ADAB1E0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E1_ZB!B59</f>
        <v>Moduł E1/11</v>
      </c>
      <c r="B3" s="427"/>
      <c r="C3" s="427"/>
      <c r="D3" s="431" t="str">
        <f>E1_ZB!C59</f>
        <v>Moduł specjalnościowy (2)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E1_ZB!B61</f>
        <v>Kurs 11.2.</v>
      </c>
      <c r="E4" s="429"/>
      <c r="F4" s="429"/>
      <c r="G4" s="429"/>
      <c r="H4" s="429"/>
      <c r="I4" s="430"/>
      <c r="J4" s="3"/>
      <c r="K4" s="3"/>
      <c r="L4" s="4"/>
      <c r="M4" s="4"/>
      <c r="N4" s="4"/>
      <c r="O4" s="4"/>
      <c r="P4" s="4"/>
      <c r="Q4" s="4"/>
      <c r="R4" s="4"/>
    </row>
    <row r="5" spans="1:19" ht="23.25" thickBot="1" x14ac:dyDescent="0.3">
      <c r="A5" s="383" t="s">
        <v>111</v>
      </c>
      <c r="B5" s="383"/>
      <c r="C5" s="383"/>
      <c r="D5" s="384" t="str">
        <f>E1_ZB!C61</f>
        <v>Zarządzanie projektami</v>
      </c>
      <c r="E5" s="384"/>
      <c r="F5" s="384"/>
      <c r="G5" s="384"/>
      <c r="H5" s="384"/>
      <c r="I5" s="384"/>
      <c r="J5" s="384"/>
      <c r="K5" s="384"/>
      <c r="L5" s="385" t="s">
        <v>94</v>
      </c>
      <c r="M5" s="385"/>
      <c r="N5" s="44">
        <f>E1_ZB!D61</f>
        <v>5</v>
      </c>
      <c r="O5" s="385" t="s">
        <v>95</v>
      </c>
      <c r="P5" s="385"/>
      <c r="Q5" s="386" t="str">
        <f>E1_ZB!F59</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(11)'!G6</f>
        <v>III</v>
      </c>
      <c r="H7" s="264" t="s">
        <v>99</v>
      </c>
      <c r="I7" s="40">
        <f>'M (11)'!I6</f>
        <v>5</v>
      </c>
      <c r="J7" s="321" t="s">
        <v>384</v>
      </c>
      <c r="K7" s="322"/>
      <c r="L7" s="556" t="s">
        <v>100</v>
      </c>
      <c r="M7" s="557"/>
      <c r="N7" s="7" t="s">
        <v>101</v>
      </c>
      <c r="O7" s="487" t="s">
        <v>102</v>
      </c>
      <c r="P7" s="487"/>
      <c r="Q7" s="393" t="s">
        <v>103</v>
      </c>
      <c r="R7" s="393"/>
      <c r="S7" s="45">
        <f>E1_ZB!G61</f>
        <v>30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843</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743</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300</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744</v>
      </c>
      <c r="C24" s="594"/>
      <c r="D24" s="594"/>
      <c r="E24" s="594"/>
      <c r="F24" s="594"/>
      <c r="G24" s="594"/>
      <c r="H24" s="594"/>
      <c r="I24" s="594"/>
      <c r="J24" s="594"/>
      <c r="K24" s="594"/>
      <c r="L24" s="594"/>
      <c r="M24" s="595"/>
      <c r="N24" s="596" t="s">
        <v>303</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304</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745</v>
      </c>
      <c r="C29" s="594"/>
      <c r="D29" s="594"/>
      <c r="E29" s="594"/>
      <c r="F29" s="594"/>
      <c r="G29" s="594"/>
      <c r="H29" s="594"/>
      <c r="I29" s="594"/>
      <c r="J29" s="594"/>
      <c r="K29" s="594"/>
      <c r="L29" s="594"/>
      <c r="M29" s="595"/>
      <c r="N29" s="596" t="s">
        <v>306</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t="s">
        <v>307</v>
      </c>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746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317</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747</v>
      </c>
      <c r="C39" s="594"/>
      <c r="D39" s="594"/>
      <c r="E39" s="594"/>
      <c r="F39" s="594"/>
      <c r="G39" s="594"/>
      <c r="H39" s="594"/>
      <c r="I39" s="594"/>
      <c r="J39" s="594"/>
      <c r="K39" s="594"/>
      <c r="L39" s="594"/>
      <c r="M39" s="595"/>
      <c r="N39" s="596" t="s">
        <v>311</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312</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313</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315</v>
      </c>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t="s">
        <v>316</v>
      </c>
      <c r="O43" s="591"/>
      <c r="P43" s="591"/>
      <c r="Q43" s="591"/>
      <c r="R43" s="591"/>
      <c r="S43" s="592"/>
    </row>
    <row r="44" spans="1:19" ht="15" customHeight="1" x14ac:dyDescent="0.25">
      <c r="A44" s="391"/>
      <c r="B44" s="593" t="s">
        <v>748</v>
      </c>
      <c r="C44" s="594"/>
      <c r="D44" s="594"/>
      <c r="E44" s="594"/>
      <c r="F44" s="594"/>
      <c r="G44" s="594"/>
      <c r="H44" s="594"/>
      <c r="I44" s="594"/>
      <c r="J44" s="594"/>
      <c r="K44" s="594"/>
      <c r="L44" s="594"/>
      <c r="M44" s="595"/>
      <c r="N44" s="596" t="s">
        <v>315</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318</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320</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749</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332</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750</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327</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330</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t="s">
        <v>331</v>
      </c>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E1_ZB!G61</f>
        <v>30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30</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8</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181</v>
      </c>
      <c r="M74" s="606"/>
      <c r="N74" s="606"/>
      <c r="O74" s="606"/>
      <c r="P74" s="606"/>
      <c r="Q74" s="606"/>
      <c r="R74" s="606"/>
      <c r="S74" s="607"/>
    </row>
    <row r="75" spans="1:19" ht="15" customHeight="1" x14ac:dyDescent="0.25">
      <c r="A75" s="388"/>
      <c r="B75" s="423" t="s">
        <v>126</v>
      </c>
      <c r="C75" s="424"/>
      <c r="D75" s="424"/>
      <c r="E75" s="424"/>
      <c r="F75" s="425"/>
      <c r="G75" s="608">
        <v>6</v>
      </c>
      <c r="H75" s="609"/>
      <c r="I75" s="610"/>
      <c r="J75" s="421"/>
      <c r="K75" s="445"/>
      <c r="L75" s="605" t="s">
        <v>165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12</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v>2</v>
      </c>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345</v>
      </c>
      <c r="M83" s="606"/>
      <c r="N83" s="606"/>
      <c r="O83" s="606"/>
      <c r="P83" s="606"/>
      <c r="Q83" s="606"/>
      <c r="R83" s="606"/>
      <c r="S83" s="607"/>
    </row>
    <row r="84" spans="1:19" ht="15" customHeight="1" x14ac:dyDescent="0.25">
      <c r="A84" s="388"/>
      <c r="B84" s="456" t="s">
        <v>136</v>
      </c>
      <c r="C84" s="457"/>
      <c r="D84" s="457"/>
      <c r="E84" s="457"/>
      <c r="F84" s="458"/>
      <c r="G84" s="453">
        <f>E1_ZB!H61</f>
        <v>95</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125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E1_ZB!E61</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165</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13.25" customHeight="1" x14ac:dyDescent="0.25">
      <c r="A98" s="426"/>
      <c r="B98" s="617" t="s">
        <v>548</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t="s">
        <v>549</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6.5" customHeight="1" x14ac:dyDescent="0.25">
      <c r="A102" s="426"/>
      <c r="B102" s="617" t="s">
        <v>550</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h68YMZf9e3MJZFUUXSbK7++xYINrZ+T3ASwFqq8FpAzyceC8f/uon3OVSV1QrmFYfoH6mNs47yeYePvT+NIfRQ==" saltValue="kvW7NuAkxVXZU1m36nup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C1C8940C-3D08-4B00-9ACA-51EC7054920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E1_ZB!B59</f>
        <v>Moduł E1/11</v>
      </c>
      <c r="B3" s="427"/>
      <c r="C3" s="427"/>
      <c r="D3" s="431" t="str">
        <f>E1_ZB!C59</f>
        <v>Moduł specjalnościowy (2)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E1_ZB!B62</f>
        <v>Kurs 11.3.</v>
      </c>
      <c r="E4" s="429"/>
      <c r="F4" s="429"/>
      <c r="G4" s="429"/>
      <c r="H4" s="429"/>
      <c r="I4" s="430"/>
      <c r="J4" s="3"/>
      <c r="K4" s="3"/>
      <c r="L4" s="4"/>
      <c r="M4" s="4"/>
      <c r="N4" s="4"/>
      <c r="O4" s="4"/>
      <c r="P4" s="4"/>
      <c r="Q4" s="4"/>
      <c r="R4" s="4"/>
    </row>
    <row r="5" spans="1:19" ht="23.25" thickBot="1" x14ac:dyDescent="0.3">
      <c r="A5" s="383" t="s">
        <v>111</v>
      </c>
      <c r="B5" s="383"/>
      <c r="C5" s="383"/>
      <c r="D5" s="384" t="str">
        <f>E1_ZB!C62</f>
        <v>E-commerce</v>
      </c>
      <c r="E5" s="384"/>
      <c r="F5" s="384"/>
      <c r="G5" s="384"/>
      <c r="H5" s="384"/>
      <c r="I5" s="384"/>
      <c r="J5" s="384"/>
      <c r="K5" s="384"/>
      <c r="L5" s="385" t="s">
        <v>94</v>
      </c>
      <c r="M5" s="385"/>
      <c r="N5" s="44">
        <f>E1_ZB!D62</f>
        <v>4</v>
      </c>
      <c r="O5" s="385" t="s">
        <v>95</v>
      </c>
      <c r="P5" s="385"/>
      <c r="Q5" s="386" t="str">
        <f>E1_ZB!F59</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(11)'!G6</f>
        <v>III</v>
      </c>
      <c r="H7" s="264" t="s">
        <v>99</v>
      </c>
      <c r="I7" s="40">
        <f>'M (11)'!I6</f>
        <v>5</v>
      </c>
      <c r="J7" s="321" t="s">
        <v>384</v>
      </c>
      <c r="K7" s="322"/>
      <c r="L7" s="556" t="s">
        <v>100</v>
      </c>
      <c r="M7" s="557"/>
      <c r="N7" s="7" t="s">
        <v>101</v>
      </c>
      <c r="O7" s="487" t="s">
        <v>102</v>
      </c>
      <c r="P7" s="487"/>
      <c r="Q7" s="393" t="s">
        <v>103</v>
      </c>
      <c r="R7" s="393"/>
      <c r="S7" s="45">
        <f>E1_ZB!G62</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751</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752</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300</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753</v>
      </c>
      <c r="C24" s="594"/>
      <c r="D24" s="594"/>
      <c r="E24" s="594"/>
      <c r="F24" s="594"/>
      <c r="G24" s="594"/>
      <c r="H24" s="594"/>
      <c r="I24" s="594"/>
      <c r="J24" s="594"/>
      <c r="K24" s="594"/>
      <c r="L24" s="594"/>
      <c r="M24" s="595"/>
      <c r="N24" s="596" t="s">
        <v>302</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303</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754</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319</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755</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315</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756</v>
      </c>
      <c r="C44" s="594"/>
      <c r="D44" s="594"/>
      <c r="E44" s="594"/>
      <c r="F44" s="594"/>
      <c r="G44" s="594"/>
      <c r="H44" s="594"/>
      <c r="I44" s="594"/>
      <c r="J44" s="594"/>
      <c r="K44" s="594"/>
      <c r="L44" s="594"/>
      <c r="M44" s="595"/>
      <c r="N44" s="596" t="s">
        <v>312</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317</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318</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t="s">
        <v>320</v>
      </c>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757</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324</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329</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758</v>
      </c>
      <c r="C59" s="594"/>
      <c r="D59" s="594"/>
      <c r="E59" s="594"/>
      <c r="F59" s="594"/>
      <c r="G59" s="594"/>
      <c r="H59" s="594"/>
      <c r="I59" s="594"/>
      <c r="J59" s="594"/>
      <c r="K59" s="594"/>
      <c r="L59" s="594"/>
      <c r="M59" s="595"/>
      <c r="N59" s="596" t="s">
        <v>329</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330</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331</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E1_ZB!G62</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158</v>
      </c>
      <c r="M75" s="606"/>
      <c r="N75" s="606"/>
      <c r="O75" s="606"/>
      <c r="P75" s="606"/>
      <c r="Q75" s="606"/>
      <c r="R75" s="606"/>
      <c r="S75" s="607"/>
    </row>
    <row r="76" spans="1:19" ht="15" customHeight="1" x14ac:dyDescent="0.25">
      <c r="A76" s="388"/>
      <c r="B76" s="423" t="s">
        <v>127</v>
      </c>
      <c r="C76" s="424"/>
      <c r="D76" s="424"/>
      <c r="E76" s="424"/>
      <c r="F76" s="425"/>
      <c r="G76" s="608">
        <v>18</v>
      </c>
      <c r="H76" s="609"/>
      <c r="I76" s="610"/>
      <c r="J76" s="421"/>
      <c r="K76" s="445"/>
      <c r="L76" s="605" t="s">
        <v>161</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166</v>
      </c>
      <c r="M83" s="606"/>
      <c r="N83" s="606"/>
      <c r="O83" s="606"/>
      <c r="P83" s="606"/>
      <c r="Q83" s="606"/>
      <c r="R83" s="606"/>
      <c r="S83" s="607"/>
    </row>
    <row r="84" spans="1:19" ht="15" customHeight="1" x14ac:dyDescent="0.25">
      <c r="A84" s="388"/>
      <c r="B84" s="456" t="s">
        <v>136</v>
      </c>
      <c r="C84" s="457"/>
      <c r="D84" s="457"/>
      <c r="E84" s="457"/>
      <c r="F84" s="458"/>
      <c r="G84" s="453">
        <f>E1_ZB!H62</f>
        <v>74</v>
      </c>
      <c r="H84" s="454"/>
      <c r="I84" s="455"/>
      <c r="J84" s="421"/>
      <c r="K84" s="445"/>
      <c r="L84" s="605" t="s">
        <v>345</v>
      </c>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E1_ZB!E62</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197</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16.25" customHeight="1" x14ac:dyDescent="0.25">
      <c r="A98" s="426"/>
      <c r="B98" s="617" t="s">
        <v>551</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86.25" customHeight="1" x14ac:dyDescent="0.25">
      <c r="A100" s="426"/>
      <c r="B100" s="617" t="s">
        <v>552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3" customHeight="1" x14ac:dyDescent="0.25">
      <c r="A102" s="426"/>
      <c r="B102" s="617" t="s">
        <v>553</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okeB6nyWVhzKvhaYiVQEbxY4YfZcLUI4chgY+tfwrN4Yp7H7aTZTbCh7MFcdiZAoygzASRt+i8c427t0Fhmp2Q==" saltValue="FBklSn+CClcxBZl35/9b2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A7F59FB0-68E7-415F-9962-45FFD21EEB4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E1_ZB!B63</f>
        <v>Moduł E1/12</v>
      </c>
      <c r="D3" s="311"/>
      <c r="E3" s="311"/>
      <c r="F3" s="312"/>
      <c r="G3" s="3"/>
      <c r="H3" s="3"/>
      <c r="I3" s="3"/>
      <c r="J3" s="3"/>
      <c r="K3" s="3"/>
      <c r="L3" s="4"/>
      <c r="M3" s="4"/>
      <c r="N3" s="4"/>
      <c r="O3" s="4"/>
      <c r="P3" s="4"/>
      <c r="Q3" s="4"/>
    </row>
    <row r="4" spans="1:19" s="543" customFormat="1" ht="39.75" customHeight="1" thickBot="1" x14ac:dyDescent="0.3">
      <c r="A4" s="309" t="s">
        <v>93</v>
      </c>
      <c r="B4" s="309"/>
      <c r="C4" s="299" t="str">
        <f>E1_ZB!C63</f>
        <v>Moduł aktywności praktycznej (1)</v>
      </c>
      <c r="D4" s="300"/>
      <c r="E4" s="300"/>
      <c r="F4" s="300"/>
      <c r="G4" s="300"/>
      <c r="H4" s="300"/>
      <c r="I4" s="300"/>
      <c r="J4" s="301"/>
      <c r="K4" s="304" t="s">
        <v>94</v>
      </c>
      <c r="L4" s="304"/>
      <c r="M4" s="267">
        <f>E1_ZB!D63</f>
        <v>2</v>
      </c>
      <c r="N4" s="302" t="s">
        <v>95</v>
      </c>
      <c r="O4" s="303"/>
      <c r="P4" s="296" t="str">
        <f>E1_ZB!F63</f>
        <v>dr R. Nowak-Lewandowska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5</v>
      </c>
      <c r="J6" s="7" t="s">
        <v>291</v>
      </c>
      <c r="K6" s="545" t="s">
        <v>100</v>
      </c>
      <c r="L6" s="545"/>
      <c r="M6" s="320" t="s">
        <v>101</v>
      </c>
      <c r="N6" s="320"/>
      <c r="O6" s="267" t="s">
        <v>102</v>
      </c>
      <c r="P6" s="321" t="s">
        <v>103</v>
      </c>
      <c r="Q6" s="322"/>
      <c r="R6" s="267">
        <f>E1_ZB!G63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440</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441</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812</v>
      </c>
      <c r="B22" s="554"/>
      <c r="C22" s="554"/>
      <c r="D22" s="554"/>
      <c r="E22" s="554"/>
      <c r="F22" s="554" t="s">
        <v>813</v>
      </c>
      <c r="G22" s="554"/>
      <c r="H22" s="554"/>
      <c r="I22" s="554"/>
      <c r="J22" s="554"/>
      <c r="K22" s="554"/>
      <c r="L22" s="554" t="s">
        <v>814</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E1_ZB!B63</f>
        <v>Moduł E1/12</v>
      </c>
      <c r="C26" s="347"/>
      <c r="D26" s="33" t="str">
        <f>E1_ZB!B64</f>
        <v>Kurs 12.1.</v>
      </c>
      <c r="E26" s="103"/>
      <c r="F26" s="354"/>
      <c r="G26" s="355"/>
      <c r="H26" s="362"/>
      <c r="I26" s="363"/>
      <c r="J26" s="34"/>
      <c r="K26" s="370"/>
      <c r="L26" s="371"/>
      <c r="M26" s="370"/>
      <c r="N26" s="371"/>
      <c r="O26" s="372"/>
      <c r="P26" s="373"/>
      <c r="Q26" s="372"/>
      <c r="R26" s="374"/>
    </row>
    <row r="27" spans="1:19" s="104" customFormat="1" ht="59.25" customHeight="1" x14ac:dyDescent="0.25">
      <c r="A27" s="129" t="s">
        <v>111</v>
      </c>
      <c r="B27" s="466" t="str">
        <f>E1_ZB!C64</f>
        <v>Aktywności dodatkowe z katalogu aktywności</v>
      </c>
      <c r="C27" s="467"/>
      <c r="D27" s="468"/>
      <c r="E27" s="469"/>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E1_ZB!D64</f>
        <v>2</v>
      </c>
      <c r="C28" s="349"/>
      <c r="D28" s="350"/>
      <c r="E28" s="359"/>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c r="G29" s="168"/>
      <c r="H29" s="169"/>
      <c r="I29" s="170"/>
      <c r="J29" s="171"/>
      <c r="K29" s="172"/>
      <c r="L29" s="173"/>
      <c r="M29" s="174"/>
      <c r="N29" s="175"/>
      <c r="O29" s="176"/>
      <c r="P29" s="177"/>
      <c r="Q29" s="178"/>
      <c r="R29" s="179"/>
    </row>
  </sheetData>
  <sheetProtection algorithmName="SHA-512" hashValue="oGGjgLPh6QzPVFteS58CXfKrj7qT7DsgBviavtFah6P2kYYLL1Wg77++oKQ6m7ekFI8X9rk6lOxTHZM46bmgQQ==" saltValue="qUnxdjDEDauhm1T5Bgo9W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E1_ZB!B63</f>
        <v>Moduł E1/12</v>
      </c>
      <c r="B3" s="427"/>
      <c r="C3" s="427"/>
      <c r="D3" s="431" t="str">
        <f>E1_ZB!C63</f>
        <v>Moduł aktywności praktycznej (1)</v>
      </c>
      <c r="E3" s="432"/>
      <c r="F3" s="432"/>
      <c r="G3" s="432"/>
      <c r="H3" s="432"/>
      <c r="I3" s="433"/>
      <c r="J3" s="3"/>
      <c r="K3" s="3"/>
      <c r="L3" s="4"/>
      <c r="M3" s="4"/>
      <c r="N3" s="4"/>
      <c r="O3" s="4"/>
      <c r="P3" s="4"/>
      <c r="Q3" s="4"/>
      <c r="R3" s="4"/>
    </row>
    <row r="4" spans="1:19" ht="18.75" thickBot="1" x14ac:dyDescent="0.3">
      <c r="A4" s="382" t="s">
        <v>110</v>
      </c>
      <c r="B4" s="382"/>
      <c r="C4" s="382"/>
      <c r="D4" s="428" t="str">
        <f>E1_ZB!B64</f>
        <v>Kurs 12.1.</v>
      </c>
      <c r="E4" s="429"/>
      <c r="F4" s="429"/>
      <c r="G4" s="429"/>
      <c r="H4" s="429"/>
      <c r="I4" s="430"/>
      <c r="J4" s="3"/>
      <c r="K4" s="3"/>
      <c r="L4" s="4"/>
      <c r="M4" s="4"/>
      <c r="N4" s="4"/>
      <c r="O4" s="4"/>
      <c r="P4" s="4"/>
      <c r="Q4" s="4"/>
      <c r="R4" s="4"/>
    </row>
    <row r="5" spans="1:19" ht="23.25" thickBot="1" x14ac:dyDescent="0.3">
      <c r="A5" s="383" t="s">
        <v>111</v>
      </c>
      <c r="B5" s="383"/>
      <c r="C5" s="383"/>
      <c r="D5" s="384" t="str">
        <f>E1_ZB!C64</f>
        <v>Aktywności dodatkowe z katalogu aktywności</v>
      </c>
      <c r="E5" s="384"/>
      <c r="F5" s="384"/>
      <c r="G5" s="384"/>
      <c r="H5" s="384"/>
      <c r="I5" s="384"/>
      <c r="J5" s="384"/>
      <c r="K5" s="384"/>
      <c r="L5" s="385" t="s">
        <v>94</v>
      </c>
      <c r="M5" s="385"/>
      <c r="N5" s="44">
        <f>E1_ZB!D64</f>
        <v>2</v>
      </c>
      <c r="O5" s="385" t="s">
        <v>95</v>
      </c>
      <c r="P5" s="385"/>
      <c r="Q5" s="487" t="str">
        <f>E1_ZB!F63</f>
        <v>dr R. Nowak-Lewandowska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(12)'!G6</f>
        <v>III</v>
      </c>
      <c r="H7" s="264" t="s">
        <v>99</v>
      </c>
      <c r="I7" s="40">
        <f>'M (12)'!I6</f>
        <v>5</v>
      </c>
      <c r="J7" s="321" t="s">
        <v>384</v>
      </c>
      <c r="K7" s="322"/>
      <c r="L7" s="556" t="s">
        <v>100</v>
      </c>
      <c r="M7" s="557"/>
      <c r="N7" s="7" t="s">
        <v>101</v>
      </c>
      <c r="O7" s="487" t="s">
        <v>102</v>
      </c>
      <c r="P7" s="487"/>
      <c r="Q7" s="393" t="s">
        <v>103</v>
      </c>
      <c r="R7" s="393"/>
      <c r="S7" s="45">
        <f>E1_ZB!G64</f>
        <v>40</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759</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304</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760</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299</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304</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761</v>
      </c>
      <c r="C34" s="576"/>
      <c r="D34" s="576"/>
      <c r="E34" s="576"/>
      <c r="F34" s="576"/>
      <c r="G34" s="576"/>
      <c r="H34" s="576"/>
      <c r="I34" s="576"/>
      <c r="J34" s="576"/>
      <c r="K34" s="576"/>
      <c r="L34" s="576"/>
      <c r="M34" s="577"/>
      <c r="N34" s="578" t="s">
        <v>316</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320</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815</v>
      </c>
      <c r="C39" s="594"/>
      <c r="D39" s="594"/>
      <c r="E39" s="594"/>
      <c r="F39" s="594"/>
      <c r="G39" s="594"/>
      <c r="H39" s="594"/>
      <c r="I39" s="594"/>
      <c r="J39" s="594"/>
      <c r="K39" s="594"/>
      <c r="L39" s="594"/>
      <c r="M39" s="595"/>
      <c r="N39" s="596" t="s">
        <v>308</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318</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816</v>
      </c>
      <c r="C44" s="594"/>
      <c r="D44" s="594"/>
      <c r="E44" s="594"/>
      <c r="F44" s="594"/>
      <c r="G44" s="594"/>
      <c r="H44" s="594"/>
      <c r="I44" s="594"/>
      <c r="J44" s="594"/>
      <c r="K44" s="594"/>
      <c r="L44" s="594"/>
      <c r="M44" s="595"/>
      <c r="N44" s="596" t="s">
        <v>320</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762</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763</v>
      </c>
      <c r="C59" s="594"/>
      <c r="D59" s="594"/>
      <c r="E59" s="594"/>
      <c r="F59" s="594"/>
      <c r="G59" s="594"/>
      <c r="H59" s="594"/>
      <c r="I59" s="594"/>
      <c r="J59" s="594"/>
      <c r="K59" s="594"/>
      <c r="L59" s="594"/>
      <c r="M59" s="595"/>
      <c r="N59" s="596" t="s">
        <v>326</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332</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E1_ZB!G64</f>
        <v>40</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40</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158</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169</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185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v>40</v>
      </c>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345</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E1_ZB!H64</f>
        <v>10</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E1_ZB!E64</f>
        <v>zal. bez oceny</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170</v>
      </c>
      <c r="C90" s="612"/>
      <c r="D90" s="612"/>
      <c r="E90" s="613"/>
      <c r="F90" s="614">
        <v>10</v>
      </c>
      <c r="G90" s="615"/>
      <c r="H90" s="615"/>
      <c r="I90" s="616"/>
      <c r="J90" s="398"/>
      <c r="K90" s="411"/>
      <c r="L90" s="402" t="s">
        <v>293</v>
      </c>
      <c r="M90" s="403"/>
      <c r="N90" s="403"/>
      <c r="O90" s="403"/>
      <c r="P90" s="403"/>
      <c r="Q90" s="403"/>
      <c r="R90" s="403"/>
      <c r="S90" s="404"/>
    </row>
    <row r="91" spans="1:19" ht="15" customHeight="1" x14ac:dyDescent="0.25">
      <c r="A91" s="394"/>
      <c r="B91" s="611" t="s">
        <v>179</v>
      </c>
      <c r="C91" s="612"/>
      <c r="D91" s="612"/>
      <c r="E91" s="613"/>
      <c r="F91" s="614">
        <v>90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62.75" customHeight="1" x14ac:dyDescent="0.25">
      <c r="A98" s="426"/>
      <c r="B98" s="617" t="s">
        <v>554</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49.5" customHeight="1" x14ac:dyDescent="0.25">
      <c r="A100" s="426"/>
      <c r="B100" s="617" t="s">
        <v>416</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45.75"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PVgZlSMdAdQl4OsGcb/4223TeUVP+PyaJSUDm5avozYC6IDEGhk+trCR6q3sTkIWtp+/61sJAB4ZE2AE3CQswg==" saltValue="3h6x1flL1qVEFPqepg1gY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E811B28F-9C08-43F6-8A27-4B2A55AF27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E1_ZB!B10</f>
        <v>Moduł E1/1</v>
      </c>
      <c r="B3" s="427"/>
      <c r="C3" s="427"/>
      <c r="D3" s="431" t="str">
        <f>E1_ZB!C10</f>
        <v>Biznes w działaniu</v>
      </c>
      <c r="E3" s="432"/>
      <c r="F3" s="432"/>
      <c r="G3" s="432"/>
      <c r="H3" s="432"/>
      <c r="I3" s="433"/>
      <c r="J3" s="3"/>
      <c r="K3" s="3"/>
      <c r="L3" s="4"/>
      <c r="M3" s="4"/>
      <c r="N3" s="4"/>
      <c r="O3" s="4"/>
      <c r="P3" s="4"/>
      <c r="Q3" s="4"/>
      <c r="R3" s="4"/>
    </row>
    <row r="4" spans="1:19" ht="18.75" thickBot="1" x14ac:dyDescent="0.3">
      <c r="A4" s="382" t="s">
        <v>110</v>
      </c>
      <c r="B4" s="382"/>
      <c r="C4" s="382"/>
      <c r="D4" s="428" t="str">
        <f>E1_ZB!B13</f>
        <v>Kurs 1.3.</v>
      </c>
      <c r="E4" s="429"/>
      <c r="F4" s="429"/>
      <c r="G4" s="429"/>
      <c r="H4" s="429"/>
      <c r="I4" s="430"/>
      <c r="J4" s="3"/>
      <c r="K4" s="3"/>
      <c r="L4" s="4"/>
      <c r="M4" s="4"/>
      <c r="N4" s="4"/>
      <c r="O4" s="4"/>
      <c r="P4" s="4"/>
      <c r="Q4" s="4"/>
      <c r="R4" s="4"/>
    </row>
    <row r="5" spans="1:19" ht="23.25" thickBot="1" x14ac:dyDescent="0.3">
      <c r="A5" s="383" t="s">
        <v>111</v>
      </c>
      <c r="B5" s="383"/>
      <c r="C5" s="383"/>
      <c r="D5" s="384" t="str">
        <f>E1_ZB!C13</f>
        <v>Realne problemy ekonomii - warsztat</v>
      </c>
      <c r="E5" s="384"/>
      <c r="F5" s="384"/>
      <c r="G5" s="384"/>
      <c r="H5" s="384"/>
      <c r="I5" s="384"/>
      <c r="J5" s="384"/>
      <c r="K5" s="384"/>
      <c r="L5" s="385" t="s">
        <v>94</v>
      </c>
      <c r="M5" s="385"/>
      <c r="N5" s="44">
        <f>E1_ZB!D13</f>
        <v>2</v>
      </c>
      <c r="O5" s="385" t="s">
        <v>95</v>
      </c>
      <c r="P5" s="385"/>
      <c r="Q5" s="386" t="str">
        <f>E1_ZB!F10</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(1)'!G6</f>
        <v>I</v>
      </c>
      <c r="H7" s="264" t="s">
        <v>99</v>
      </c>
      <c r="I7" s="40">
        <f>'M (1)'!I6</f>
        <v>1</v>
      </c>
      <c r="J7" s="321" t="s">
        <v>384</v>
      </c>
      <c r="K7" s="322"/>
      <c r="L7" s="556" t="s">
        <v>100</v>
      </c>
      <c r="M7" s="557"/>
      <c r="N7" s="7" t="s">
        <v>101</v>
      </c>
      <c r="O7" s="487" t="s">
        <v>102</v>
      </c>
      <c r="P7" s="487"/>
      <c r="Q7" s="393" t="s">
        <v>103</v>
      </c>
      <c r="R7" s="393"/>
      <c r="S7" s="45">
        <f>E1_ZB!G13</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584</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297</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585</v>
      </c>
      <c r="C19" s="594"/>
      <c r="D19" s="594"/>
      <c r="E19" s="594"/>
      <c r="F19" s="594"/>
      <c r="G19" s="594"/>
      <c r="H19" s="594"/>
      <c r="I19" s="594"/>
      <c r="J19" s="594"/>
      <c r="K19" s="594"/>
      <c r="L19" s="594"/>
      <c r="M19" s="595"/>
      <c r="N19" s="596" t="s">
        <v>295</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297</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586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315</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587</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328</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329</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thickBot="1" x14ac:dyDescent="0.3">
      <c r="A63" s="388"/>
      <c r="B63" s="599"/>
      <c r="C63" s="600"/>
      <c r="D63" s="600"/>
      <c r="E63" s="600"/>
      <c r="F63" s="600"/>
      <c r="G63" s="600"/>
      <c r="H63" s="600"/>
      <c r="I63" s="600"/>
      <c r="J63" s="600"/>
      <c r="K63" s="600"/>
      <c r="L63" s="600"/>
      <c r="M63" s="601"/>
      <c r="N63" s="602"/>
      <c r="O63" s="603"/>
      <c r="P63" s="603"/>
      <c r="Q63" s="603"/>
      <c r="R63" s="603"/>
      <c r="S63" s="604"/>
    </row>
    <row r="64" spans="1:19" ht="15" hidden="1" customHeight="1" x14ac:dyDescent="0.25">
      <c r="A64" s="388"/>
      <c r="B64" s="581"/>
      <c r="C64" s="582"/>
      <c r="D64" s="582"/>
      <c r="E64" s="582"/>
      <c r="F64" s="582"/>
      <c r="G64" s="582"/>
      <c r="H64" s="582"/>
      <c r="I64" s="582"/>
      <c r="J64" s="582"/>
      <c r="K64" s="582"/>
      <c r="L64" s="582"/>
      <c r="M64" s="583"/>
      <c r="N64" s="619"/>
      <c r="O64" s="620"/>
      <c r="P64" s="620"/>
      <c r="Q64" s="620"/>
      <c r="R64" s="620"/>
      <c r="S64" s="621"/>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E1_ZB!G13</f>
        <v>12</v>
      </c>
      <c r="H71" s="454"/>
      <c r="I71" s="455"/>
      <c r="J71" s="421"/>
      <c r="K71" s="444" t="s">
        <v>203</v>
      </c>
      <c r="L71" s="447" t="s">
        <v>122</v>
      </c>
      <c r="M71" s="448"/>
      <c r="N71" s="448"/>
      <c r="O71" s="448"/>
      <c r="P71" s="448"/>
      <c r="Q71" s="448"/>
      <c r="R71" s="448"/>
      <c r="S71" s="449"/>
    </row>
    <row r="72" spans="1:19" ht="15" customHeight="1" x14ac:dyDescent="0.25">
      <c r="A72" s="388"/>
      <c r="B72" s="441" t="s">
        <v>123</v>
      </c>
      <c r="C72" s="442"/>
      <c r="D72" s="442"/>
      <c r="E72" s="442"/>
      <c r="F72" s="443"/>
      <c r="G72" s="435">
        <f>SUM(G73:I83)</f>
        <v>12</v>
      </c>
      <c r="H72" s="436"/>
      <c r="I72" s="437"/>
      <c r="J72" s="421"/>
      <c r="K72" s="445"/>
      <c r="L72" s="605" t="s">
        <v>182</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161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180</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181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6</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v>6</v>
      </c>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132</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171</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E1_ZB!H13</f>
        <v>38</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E1_ZB!E13</f>
        <v>zal. bez oceny</v>
      </c>
      <c r="G88" s="396"/>
      <c r="H88" s="396"/>
      <c r="I88" s="397"/>
      <c r="J88" s="398"/>
      <c r="K88" s="411" t="s">
        <v>139</v>
      </c>
      <c r="L88" s="405" t="s">
        <v>140</v>
      </c>
      <c r="M88" s="406"/>
      <c r="N88" s="406"/>
      <c r="O88" s="406"/>
      <c r="P88" s="406"/>
      <c r="Q88" s="406"/>
      <c r="R88" s="406"/>
      <c r="S88" s="407"/>
    </row>
    <row r="89" spans="1:19" ht="15" customHeight="1" x14ac:dyDescent="0.25">
      <c r="A89" s="394"/>
      <c r="B89" s="399" t="s">
        <v>141</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152</v>
      </c>
      <c r="C90" s="612"/>
      <c r="D90" s="612"/>
      <c r="E90" s="613"/>
      <c r="F90" s="614">
        <v>90</v>
      </c>
      <c r="G90" s="615"/>
      <c r="H90" s="615"/>
      <c r="I90" s="616"/>
      <c r="J90" s="398"/>
      <c r="K90" s="411"/>
      <c r="L90" s="402" t="s">
        <v>293</v>
      </c>
      <c r="M90" s="403"/>
      <c r="N90" s="403"/>
      <c r="O90" s="403"/>
      <c r="P90" s="403"/>
      <c r="Q90" s="403"/>
      <c r="R90" s="403"/>
      <c r="S90" s="404"/>
    </row>
    <row r="91" spans="1:19" ht="15" customHeight="1" x14ac:dyDescent="0.25">
      <c r="A91" s="394"/>
      <c r="B91" s="611" t="s">
        <v>170</v>
      </c>
      <c r="C91" s="612"/>
      <c r="D91" s="612"/>
      <c r="E91" s="613"/>
      <c r="F91" s="614">
        <v>10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146</v>
      </c>
      <c r="C97" s="414"/>
      <c r="D97" s="414"/>
      <c r="E97" s="414"/>
      <c r="F97" s="414"/>
      <c r="G97" s="414"/>
      <c r="H97" s="414"/>
      <c r="I97" s="414"/>
      <c r="J97" s="414"/>
      <c r="K97" s="414"/>
      <c r="L97" s="414"/>
      <c r="M97" s="414"/>
      <c r="N97" s="414"/>
      <c r="O97" s="414"/>
      <c r="P97" s="414"/>
      <c r="Q97" s="414"/>
      <c r="R97" s="414"/>
      <c r="S97" s="415"/>
    </row>
    <row r="98" spans="1:19" ht="127.5" customHeight="1" x14ac:dyDescent="0.25">
      <c r="A98" s="426"/>
      <c r="B98" s="617" t="s">
        <v>473</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60" customHeight="1" x14ac:dyDescent="0.25">
      <c r="A100" s="426"/>
      <c r="B100" s="617" t="s">
        <v>402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60" customHeight="1" x14ac:dyDescent="0.25">
      <c r="A102" s="426"/>
      <c r="B102" s="617" t="s">
        <v>402</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kiSgg6H45mmE/KgseGa5zkGzSE8Fo35JZ6jec81l/RRyUcVtti9HzYAbibOiRdAzQn5eRWFdPAfNPh/NrOMwXQ==" saltValue="HumMkD8x6yVi7xo6ADwQjA=="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7944EBD0-24E4-4B8C-9CF7-EADE681A93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R38"/>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8" ht="26.25" thickBot="1" x14ac:dyDescent="0.3">
      <c r="A1" s="305" t="str">
        <f>E1_ZB!B2</f>
        <v>2020/2021</v>
      </c>
      <c r="B1" s="306"/>
      <c r="C1" s="35"/>
      <c r="D1" s="1"/>
    </row>
    <row r="2" spans="1:18" ht="10.15" customHeight="1" thickBot="1" x14ac:dyDescent="0.3"/>
    <row r="3" spans="1:18" ht="39" customHeight="1" thickBot="1" x14ac:dyDescent="0.3">
      <c r="A3" s="307" t="s">
        <v>92</v>
      </c>
      <c r="B3" s="308"/>
      <c r="C3" s="310" t="str">
        <f>E1_ZB!B66</f>
        <v>Moduł E1/13</v>
      </c>
      <c r="D3" s="311"/>
      <c r="E3" s="311"/>
      <c r="F3" s="312"/>
      <c r="G3" s="3"/>
      <c r="H3" s="3"/>
      <c r="I3" s="3"/>
      <c r="J3" s="3"/>
      <c r="K3" s="3"/>
      <c r="L3" s="4"/>
      <c r="M3" s="4"/>
      <c r="N3" s="4"/>
      <c r="O3" s="4"/>
      <c r="P3" s="4"/>
      <c r="Q3" s="4"/>
    </row>
    <row r="4" spans="1:18" s="543" customFormat="1" ht="39.75" customHeight="1" thickBot="1" x14ac:dyDescent="0.3">
      <c r="A4" s="309" t="s">
        <v>93</v>
      </c>
      <c r="B4" s="309"/>
      <c r="C4" s="299" t="str">
        <f>E1_ZB!C66</f>
        <v>Moduł dyplomowy (2)</v>
      </c>
      <c r="D4" s="300"/>
      <c r="E4" s="300"/>
      <c r="F4" s="300"/>
      <c r="G4" s="300"/>
      <c r="H4" s="300"/>
      <c r="I4" s="300"/>
      <c r="J4" s="301"/>
      <c r="K4" s="304" t="s">
        <v>94</v>
      </c>
      <c r="L4" s="304"/>
      <c r="M4" s="267">
        <f>E1_ZB!D66</f>
        <v>6</v>
      </c>
      <c r="N4" s="302" t="s">
        <v>95</v>
      </c>
      <c r="O4" s="303"/>
      <c r="P4" s="296" t="str">
        <f>E1_ZB!F66</f>
        <v>prof. A. Zelek</v>
      </c>
      <c r="Q4" s="297"/>
      <c r="R4" s="298"/>
    </row>
    <row r="5" spans="1:18"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8" s="543" customFormat="1" ht="43.35" customHeight="1" thickBot="1" x14ac:dyDescent="0.3">
      <c r="A6" s="309" t="s">
        <v>96</v>
      </c>
      <c r="B6" s="309"/>
      <c r="C6" s="310" t="str">
        <f>E1_ZB!B3</f>
        <v>EKONOMIA</v>
      </c>
      <c r="D6" s="312"/>
      <c r="E6" s="6" t="str">
        <f>E1_ZB!B4</f>
        <v>I stopnia</v>
      </c>
      <c r="F6" s="190" t="s">
        <v>97</v>
      </c>
      <c r="G6" s="40" t="s">
        <v>347</v>
      </c>
      <c r="H6" s="190" t="s">
        <v>99</v>
      </c>
      <c r="I6" s="40">
        <v>6</v>
      </c>
      <c r="J6" s="7" t="s">
        <v>291</v>
      </c>
      <c r="K6" s="545" t="s">
        <v>100</v>
      </c>
      <c r="L6" s="545"/>
      <c r="M6" s="320" t="s">
        <v>101</v>
      </c>
      <c r="N6" s="320"/>
      <c r="O6" s="267" t="s">
        <v>102</v>
      </c>
      <c r="P6" s="321" t="s">
        <v>103</v>
      </c>
      <c r="Q6" s="322"/>
      <c r="R6" s="267">
        <f>E1_ZB!G66</f>
        <v>18</v>
      </c>
    </row>
    <row r="7" spans="1:18" ht="10.15" customHeight="1" thickBot="1" x14ac:dyDescent="0.3">
      <c r="B7" s="8"/>
      <c r="C7" s="8"/>
      <c r="D7" s="8"/>
      <c r="E7" s="8"/>
      <c r="F7" s="8"/>
      <c r="G7" s="8"/>
      <c r="H7" s="8"/>
      <c r="I7" s="8"/>
      <c r="J7" s="8"/>
      <c r="K7" s="8"/>
      <c r="L7" s="8"/>
      <c r="M7" s="9"/>
      <c r="N7" s="8"/>
      <c r="O7" s="8"/>
      <c r="P7" s="8"/>
      <c r="Q7" s="8"/>
    </row>
    <row r="8" spans="1:18" ht="15" customHeight="1" x14ac:dyDescent="0.25">
      <c r="A8" s="323"/>
      <c r="B8" s="324"/>
      <c r="C8" s="324"/>
      <c r="D8" s="324"/>
      <c r="E8" s="324"/>
      <c r="F8" s="324"/>
      <c r="G8" s="324"/>
      <c r="H8" s="324"/>
      <c r="I8" s="324"/>
      <c r="J8" s="324"/>
      <c r="K8" s="324"/>
      <c r="L8" s="324"/>
      <c r="M8" s="324"/>
      <c r="N8" s="324"/>
      <c r="O8" s="324"/>
      <c r="P8" s="324"/>
      <c r="Q8" s="324"/>
      <c r="R8" s="325"/>
    </row>
    <row r="9" spans="1:18" ht="30" customHeight="1" x14ac:dyDescent="0.25">
      <c r="A9" s="326" t="s">
        <v>104</v>
      </c>
      <c r="B9" s="327"/>
      <c r="C9" s="327"/>
      <c r="D9" s="327"/>
      <c r="E9" s="327"/>
      <c r="F9" s="327"/>
      <c r="G9" s="327"/>
      <c r="H9" s="327"/>
      <c r="I9" s="327"/>
      <c r="J9" s="327"/>
      <c r="K9" s="327"/>
      <c r="L9" s="327"/>
      <c r="M9" s="327"/>
      <c r="N9" s="327"/>
      <c r="O9" s="327"/>
      <c r="P9" s="327"/>
      <c r="Q9" s="327"/>
      <c r="R9" s="328"/>
    </row>
    <row r="10" spans="1:18"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8" ht="100.15" customHeight="1" thickBot="1" x14ac:dyDescent="0.3">
      <c r="A11" s="683" t="s">
        <v>878</v>
      </c>
      <c r="B11" s="684"/>
      <c r="C11" s="684"/>
      <c r="D11" s="684"/>
      <c r="E11" s="684"/>
      <c r="F11" s="684"/>
      <c r="G11" s="684"/>
      <c r="H11" s="684"/>
      <c r="I11" s="684"/>
      <c r="J11" s="684"/>
      <c r="K11" s="684"/>
      <c r="L11" s="684"/>
      <c r="M11" s="684"/>
      <c r="N11" s="684"/>
      <c r="O11" s="684"/>
      <c r="P11" s="684"/>
      <c r="Q11" s="684"/>
      <c r="R11" s="685"/>
    </row>
    <row r="12" spans="1:18" ht="10.15" customHeight="1" thickBot="1" x14ac:dyDescent="0.3">
      <c r="A12" s="697"/>
      <c r="B12" s="697"/>
      <c r="C12" s="697"/>
      <c r="D12" s="697"/>
      <c r="E12" s="697"/>
      <c r="F12" s="697"/>
      <c r="G12" s="697"/>
      <c r="H12" s="697"/>
      <c r="I12" s="697"/>
      <c r="J12" s="697"/>
      <c r="K12" s="697"/>
      <c r="L12" s="697"/>
      <c r="M12" s="697"/>
      <c r="N12" s="697"/>
      <c r="O12" s="697"/>
      <c r="P12" s="697"/>
      <c r="Q12" s="697"/>
      <c r="R12" s="697"/>
    </row>
    <row r="13" spans="1:18" ht="15" customHeight="1" x14ac:dyDescent="0.25">
      <c r="A13" s="184"/>
      <c r="B13" s="185"/>
      <c r="C13" s="185"/>
      <c r="D13" s="185"/>
      <c r="E13" s="185"/>
      <c r="F13" s="185"/>
      <c r="G13" s="185"/>
      <c r="H13" s="185"/>
      <c r="I13" s="185"/>
      <c r="J13" s="185"/>
      <c r="K13" s="185"/>
      <c r="L13" s="185"/>
      <c r="M13" s="185"/>
      <c r="N13" s="185"/>
      <c r="O13" s="185"/>
      <c r="P13" s="185"/>
      <c r="Q13" s="185"/>
      <c r="R13" s="186"/>
    </row>
    <row r="14" spans="1:18"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8"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8" ht="48.75" customHeight="1" thickBot="1" x14ac:dyDescent="0.3">
      <c r="A16" s="550" t="s">
        <v>434</v>
      </c>
      <c r="B16" s="551"/>
      <c r="C16" s="551"/>
      <c r="D16" s="551"/>
      <c r="E16" s="551"/>
      <c r="F16" s="551"/>
      <c r="G16" s="551"/>
      <c r="H16" s="551"/>
      <c r="I16" s="551"/>
      <c r="J16" s="551"/>
      <c r="K16" s="551"/>
      <c r="L16" s="551"/>
      <c r="M16" s="551"/>
      <c r="N16" s="551"/>
      <c r="O16" s="551"/>
      <c r="P16" s="551"/>
      <c r="Q16" s="551"/>
      <c r="R16" s="552"/>
    </row>
    <row r="17" spans="1:18"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8" ht="15" customHeight="1" x14ac:dyDescent="0.25">
      <c r="A18" s="323"/>
      <c r="B18" s="324"/>
      <c r="C18" s="324"/>
      <c r="D18" s="324"/>
      <c r="E18" s="324"/>
      <c r="F18" s="324"/>
      <c r="G18" s="324"/>
      <c r="H18" s="324"/>
      <c r="I18" s="324"/>
      <c r="J18" s="324"/>
      <c r="K18" s="324"/>
      <c r="L18" s="324"/>
      <c r="M18" s="324"/>
      <c r="N18" s="324"/>
      <c r="O18" s="324"/>
      <c r="P18" s="324"/>
      <c r="Q18" s="324"/>
      <c r="R18" s="325"/>
    </row>
    <row r="19" spans="1:18"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8"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8"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8" ht="127.5" customHeight="1" thickBot="1" x14ac:dyDescent="0.3">
      <c r="A22" s="553" t="s">
        <v>555</v>
      </c>
      <c r="B22" s="554"/>
      <c r="C22" s="554"/>
      <c r="D22" s="554"/>
      <c r="E22" s="554"/>
      <c r="F22" s="554" t="s">
        <v>556</v>
      </c>
      <c r="G22" s="554"/>
      <c r="H22" s="554"/>
      <c r="I22" s="554"/>
      <c r="J22" s="554"/>
      <c r="K22" s="554"/>
      <c r="L22" s="554" t="s">
        <v>557</v>
      </c>
      <c r="M22" s="554"/>
      <c r="N22" s="554"/>
      <c r="O22" s="554"/>
      <c r="P22" s="554"/>
      <c r="Q22" s="554"/>
      <c r="R22" s="555"/>
    </row>
    <row r="23" spans="1:18"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8" ht="15" customHeight="1" x14ac:dyDescent="0.25">
      <c r="A24" s="36"/>
      <c r="B24" s="37"/>
      <c r="C24" s="37"/>
      <c r="D24" s="37"/>
      <c r="E24" s="37"/>
      <c r="F24" s="37"/>
      <c r="G24" s="37"/>
      <c r="H24" s="37"/>
      <c r="I24" s="37"/>
      <c r="J24" s="37"/>
      <c r="K24" s="37"/>
      <c r="L24" s="37"/>
      <c r="M24" s="37"/>
      <c r="N24" s="37"/>
      <c r="O24" s="37"/>
      <c r="P24" s="37"/>
      <c r="Q24" s="37"/>
      <c r="R24" s="38"/>
    </row>
    <row r="25" spans="1:18"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8" ht="25.15" customHeight="1" x14ac:dyDescent="0.25">
      <c r="A26" s="27" t="s">
        <v>110</v>
      </c>
      <c r="B26" s="346" t="str">
        <f>E1_ZB!B66</f>
        <v>Moduł E1/13</v>
      </c>
      <c r="C26" s="347"/>
      <c r="D26" s="33" t="str">
        <f>E1_ZB!B67</f>
        <v>Kurs 13.1.</v>
      </c>
      <c r="E26" s="103"/>
      <c r="F26" s="354"/>
      <c r="G26" s="355"/>
      <c r="H26" s="362"/>
      <c r="I26" s="363"/>
      <c r="J26" s="34"/>
      <c r="K26" s="370"/>
      <c r="L26" s="371"/>
      <c r="M26" s="370"/>
      <c r="N26" s="371"/>
      <c r="O26" s="372"/>
      <c r="P26" s="373"/>
      <c r="Q26" s="372"/>
      <c r="R26" s="374"/>
    </row>
    <row r="27" spans="1:18" s="104" customFormat="1" ht="59.25" customHeight="1" x14ac:dyDescent="0.25">
      <c r="A27" s="129" t="s">
        <v>111</v>
      </c>
      <c r="B27" s="466" t="str">
        <f>E1_ZB!C67</f>
        <v>Praca z promotorem</v>
      </c>
      <c r="C27" s="467"/>
      <c r="D27" s="468"/>
      <c r="E27" s="469"/>
      <c r="F27" s="470"/>
      <c r="G27" s="471"/>
      <c r="H27" s="472"/>
      <c r="I27" s="473"/>
      <c r="J27" s="474"/>
      <c r="K27" s="475"/>
      <c r="L27" s="476"/>
      <c r="M27" s="476"/>
      <c r="N27" s="477"/>
      <c r="O27" s="478"/>
      <c r="P27" s="479"/>
      <c r="Q27" s="479"/>
      <c r="R27" s="480"/>
    </row>
    <row r="28" spans="1:18" s="104" customFormat="1" ht="30" customHeight="1" thickBot="1" x14ac:dyDescent="0.3">
      <c r="A28" s="39" t="s">
        <v>112</v>
      </c>
      <c r="B28" s="348">
        <f>E1_ZB!D67</f>
        <v>6</v>
      </c>
      <c r="C28" s="349"/>
      <c r="D28" s="350"/>
      <c r="E28" s="359"/>
      <c r="F28" s="360"/>
      <c r="G28" s="361"/>
      <c r="H28" s="367"/>
      <c r="I28" s="368"/>
      <c r="J28" s="369"/>
      <c r="K28" s="313"/>
      <c r="L28" s="314"/>
      <c r="M28" s="314"/>
      <c r="N28" s="315"/>
      <c r="O28" s="316"/>
      <c r="P28" s="317"/>
      <c r="Q28" s="317"/>
      <c r="R28" s="318"/>
    </row>
    <row r="29" spans="1:18" s="104" customFormat="1" ht="34.5" hidden="1" customHeight="1" thickBot="1" x14ac:dyDescent="0.3">
      <c r="A29" s="162"/>
      <c r="B29" s="163"/>
      <c r="C29" s="164" t="s">
        <v>472</v>
      </c>
      <c r="D29" s="165"/>
      <c r="E29" s="166"/>
      <c r="F29" s="167"/>
      <c r="G29" s="168"/>
      <c r="H29" s="169"/>
      <c r="I29" s="170"/>
      <c r="J29" s="171"/>
      <c r="K29" s="172"/>
      <c r="L29" s="173"/>
      <c r="M29" s="174"/>
      <c r="N29" s="175"/>
      <c r="O29" s="176"/>
      <c r="P29" s="177"/>
      <c r="Q29" s="178"/>
      <c r="R29" s="179"/>
    </row>
    <row r="30" spans="1:18" s="104" customFormat="1" x14ac:dyDescent="0.25"/>
    <row r="31" spans="1:18" s="104" customFormat="1" x14ac:dyDescent="0.25"/>
    <row r="32" spans="1:18" s="104" customFormat="1" x14ac:dyDescent="0.25"/>
    <row r="33" spans="1:18" s="104" customFormat="1" x14ac:dyDescent="0.25"/>
    <row r="34" spans="1:18" s="104" customFormat="1" x14ac:dyDescent="0.25"/>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row r="37" spans="1:18" x14ac:dyDescent="0.25">
      <c r="A37" s="104"/>
      <c r="B37" s="104"/>
      <c r="C37" s="104"/>
      <c r="D37" s="104"/>
      <c r="E37" s="104"/>
      <c r="F37" s="104"/>
      <c r="G37" s="104"/>
      <c r="H37" s="104"/>
      <c r="I37" s="104"/>
      <c r="J37" s="104"/>
      <c r="K37" s="104"/>
      <c r="L37" s="104"/>
      <c r="M37" s="104"/>
      <c r="N37" s="104"/>
      <c r="O37" s="104"/>
      <c r="P37" s="104"/>
      <c r="Q37" s="104"/>
      <c r="R37" s="104"/>
    </row>
    <row r="38" spans="1:18" x14ac:dyDescent="0.25">
      <c r="A38" s="104"/>
      <c r="B38" s="104"/>
      <c r="C38" s="104"/>
      <c r="D38" s="104"/>
      <c r="E38" s="104"/>
      <c r="F38" s="104"/>
      <c r="G38" s="104"/>
      <c r="H38" s="104"/>
      <c r="I38" s="104"/>
      <c r="J38" s="104"/>
      <c r="K38" s="104"/>
      <c r="L38" s="104"/>
      <c r="M38" s="104"/>
      <c r="N38" s="104"/>
      <c r="O38" s="104"/>
      <c r="P38" s="104"/>
      <c r="Q38" s="104"/>
      <c r="R38" s="104"/>
    </row>
  </sheetData>
  <sheetProtection algorithmName="SHA-512" hashValue="xBAaSJpWPWcrA5lElYGtDaTW8bPPkOaUi5gNc4RSBV6O/ZfArgoffxXL+IJ8TPhCEamdCgSYuB6MTxh2X1r2QQ==" saltValue="lmGhx4V5S/jAvMKyRl++F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100-000001000000}">
      <formula1>STATUS</formula1>
    </dataValidation>
    <dataValidation type="textLength" allowBlank="1" showInputMessage="1" showErrorMessage="1" errorTitle="ilość znaków" error="treść powinna mieć pomiędzy 20 a 1100 znaków" sqref="A11:R11" xr:uid="{C0926EDF-55FC-4CBA-853F-73B0AC1EEAB7}">
      <formula1>20</formula1>
      <formula2>1200</formula2>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E1_ZB!B66</f>
        <v>Moduł E1/13</v>
      </c>
      <c r="B3" s="427"/>
      <c r="C3" s="427"/>
      <c r="D3" s="431" t="str">
        <f>E1_ZB!C66</f>
        <v>Moduł dyplomowy (2)</v>
      </c>
      <c r="E3" s="432"/>
      <c r="F3" s="432"/>
      <c r="G3" s="432"/>
      <c r="H3" s="432"/>
      <c r="I3" s="433"/>
      <c r="J3" s="3"/>
      <c r="K3" s="3"/>
      <c r="L3" s="4"/>
      <c r="M3" s="4"/>
      <c r="N3" s="4"/>
      <c r="O3" s="4"/>
      <c r="P3" s="4"/>
      <c r="Q3" s="4"/>
      <c r="R3" s="4"/>
    </row>
    <row r="4" spans="1:19" ht="18.75" thickBot="1" x14ac:dyDescent="0.3">
      <c r="A4" s="382" t="s">
        <v>110</v>
      </c>
      <c r="B4" s="382"/>
      <c r="C4" s="382"/>
      <c r="D4" s="428" t="str">
        <f>E1_ZB!B67</f>
        <v>Kurs 13.1.</v>
      </c>
      <c r="E4" s="429"/>
      <c r="F4" s="429"/>
      <c r="G4" s="429"/>
      <c r="H4" s="429"/>
      <c r="I4" s="430"/>
      <c r="J4" s="3"/>
      <c r="K4" s="3"/>
      <c r="L4" s="4"/>
      <c r="M4" s="4"/>
      <c r="N4" s="4"/>
      <c r="O4" s="4"/>
      <c r="P4" s="4"/>
      <c r="Q4" s="4"/>
      <c r="R4" s="4"/>
    </row>
    <row r="5" spans="1:19" ht="23.25" thickBot="1" x14ac:dyDescent="0.3">
      <c r="A5" s="383" t="s">
        <v>111</v>
      </c>
      <c r="B5" s="383"/>
      <c r="C5" s="383"/>
      <c r="D5" s="384" t="str">
        <f>E1_ZB!C67</f>
        <v>Praca z promotorem</v>
      </c>
      <c r="E5" s="384"/>
      <c r="F5" s="384"/>
      <c r="G5" s="384"/>
      <c r="H5" s="384"/>
      <c r="I5" s="384"/>
      <c r="J5" s="384"/>
      <c r="K5" s="384"/>
      <c r="L5" s="385" t="s">
        <v>94</v>
      </c>
      <c r="M5" s="385"/>
      <c r="N5" s="44">
        <f>E1_ZB!D67</f>
        <v>6</v>
      </c>
      <c r="O5" s="385" t="s">
        <v>95</v>
      </c>
      <c r="P5" s="385"/>
      <c r="Q5" s="386" t="str">
        <f>E1_ZB!F66</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(13)'!G6</f>
        <v>III</v>
      </c>
      <c r="H7" s="264" t="s">
        <v>99</v>
      </c>
      <c r="I7" s="40">
        <f>'M (13)'!I6</f>
        <v>6</v>
      </c>
      <c r="J7" s="321" t="s">
        <v>384</v>
      </c>
      <c r="K7" s="322"/>
      <c r="L7" s="556" t="s">
        <v>100</v>
      </c>
      <c r="M7" s="557"/>
      <c r="N7" s="7" t="s">
        <v>101</v>
      </c>
      <c r="O7" s="487" t="s">
        <v>102</v>
      </c>
      <c r="P7" s="487"/>
      <c r="Q7" s="393" t="s">
        <v>103</v>
      </c>
      <c r="R7" s="393"/>
      <c r="S7" s="45">
        <f>E1_ZB!G67</f>
        <v>18</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43" t="s">
        <v>107</v>
      </c>
      <c r="B10" s="344"/>
      <c r="C10" s="344"/>
      <c r="D10" s="344"/>
      <c r="E10" s="344"/>
      <c r="F10" s="344"/>
      <c r="G10" s="344"/>
      <c r="H10" s="344"/>
      <c r="I10" s="344"/>
      <c r="J10" s="344"/>
      <c r="K10" s="344"/>
      <c r="L10" s="344"/>
      <c r="M10" s="344"/>
      <c r="N10" s="344"/>
      <c r="O10" s="344"/>
      <c r="P10" s="344"/>
      <c r="Q10" s="344"/>
      <c r="R10" s="344"/>
      <c r="S10" s="345"/>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90" t="s">
        <v>116</v>
      </c>
      <c r="B14" s="575" t="s">
        <v>733</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91"/>
      <c r="B15" s="581"/>
      <c r="C15" s="622"/>
      <c r="D15" s="622"/>
      <c r="E15" s="622"/>
      <c r="F15" s="622"/>
      <c r="G15" s="622"/>
      <c r="H15" s="622"/>
      <c r="I15" s="622"/>
      <c r="J15" s="622"/>
      <c r="K15" s="622"/>
      <c r="L15" s="622"/>
      <c r="M15" s="583"/>
      <c r="N15" s="584" t="s">
        <v>298</v>
      </c>
      <c r="O15" s="585"/>
      <c r="P15" s="585"/>
      <c r="Q15" s="585"/>
      <c r="R15" s="585"/>
      <c r="S15" s="586"/>
    </row>
    <row r="16" spans="1:19" ht="15" customHeight="1" x14ac:dyDescent="0.25">
      <c r="A16" s="391"/>
      <c r="B16" s="581"/>
      <c r="C16" s="622"/>
      <c r="D16" s="622"/>
      <c r="E16" s="622"/>
      <c r="F16" s="622"/>
      <c r="G16" s="622"/>
      <c r="H16" s="622"/>
      <c r="I16" s="622"/>
      <c r="J16" s="622"/>
      <c r="K16" s="622"/>
      <c r="L16" s="622"/>
      <c r="M16" s="583"/>
      <c r="N16" s="584" t="s">
        <v>307</v>
      </c>
      <c r="O16" s="585"/>
      <c r="P16" s="585"/>
      <c r="Q16" s="585"/>
      <c r="R16" s="585"/>
      <c r="S16" s="586"/>
    </row>
    <row r="17" spans="1:19" ht="15" customHeight="1" x14ac:dyDescent="0.25">
      <c r="A17" s="391"/>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91"/>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91"/>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91"/>
      <c r="B20" s="581"/>
      <c r="C20" s="622"/>
      <c r="D20" s="622"/>
      <c r="E20" s="622"/>
      <c r="F20" s="622"/>
      <c r="G20" s="622"/>
      <c r="H20" s="622"/>
      <c r="I20" s="622"/>
      <c r="J20" s="622"/>
      <c r="K20" s="622"/>
      <c r="L20" s="622"/>
      <c r="M20" s="583"/>
      <c r="N20" s="584"/>
      <c r="O20" s="585"/>
      <c r="P20" s="585"/>
      <c r="Q20" s="585"/>
      <c r="R20" s="585"/>
      <c r="S20" s="586"/>
    </row>
    <row r="21" spans="1:19" ht="15" customHeight="1" x14ac:dyDescent="0.25">
      <c r="A21" s="391"/>
      <c r="B21" s="581"/>
      <c r="C21" s="622"/>
      <c r="D21" s="622"/>
      <c r="E21" s="622"/>
      <c r="F21" s="622"/>
      <c r="G21" s="622"/>
      <c r="H21" s="622"/>
      <c r="I21" s="622"/>
      <c r="J21" s="622"/>
      <c r="K21" s="622"/>
      <c r="L21" s="622"/>
      <c r="M21" s="583"/>
      <c r="N21" s="584"/>
      <c r="O21" s="585"/>
      <c r="P21" s="585"/>
      <c r="Q21" s="585"/>
      <c r="R21" s="585"/>
      <c r="S21" s="586"/>
    </row>
    <row r="22" spans="1:19" ht="15" customHeight="1" x14ac:dyDescent="0.25">
      <c r="A22" s="391"/>
      <c r="B22" s="581"/>
      <c r="C22" s="622"/>
      <c r="D22" s="622"/>
      <c r="E22" s="622"/>
      <c r="F22" s="622"/>
      <c r="G22" s="622"/>
      <c r="H22" s="622"/>
      <c r="I22" s="622"/>
      <c r="J22" s="622"/>
      <c r="K22" s="622"/>
      <c r="L22" s="622"/>
      <c r="M22" s="583"/>
      <c r="N22" s="584"/>
      <c r="O22" s="585"/>
      <c r="P22" s="585"/>
      <c r="Q22" s="585"/>
      <c r="R22" s="585"/>
      <c r="S22" s="586"/>
    </row>
    <row r="23" spans="1:19" ht="15" customHeight="1" thickBot="1" x14ac:dyDescent="0.3">
      <c r="A23" s="391"/>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91"/>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91"/>
      <c r="B25" s="581"/>
      <c r="C25" s="622"/>
      <c r="D25" s="622"/>
      <c r="E25" s="622"/>
      <c r="F25" s="622"/>
      <c r="G25" s="622"/>
      <c r="H25" s="622"/>
      <c r="I25" s="622"/>
      <c r="J25" s="622"/>
      <c r="K25" s="622"/>
      <c r="L25" s="622"/>
      <c r="M25" s="583"/>
      <c r="N25" s="584"/>
      <c r="O25" s="585"/>
      <c r="P25" s="585"/>
      <c r="Q25" s="585"/>
      <c r="R25" s="585"/>
      <c r="S25" s="586"/>
    </row>
    <row r="26" spans="1:19" ht="15" hidden="1" customHeight="1" x14ac:dyDescent="0.25">
      <c r="A26" s="391"/>
      <c r="B26" s="581"/>
      <c r="C26" s="622"/>
      <c r="D26" s="622"/>
      <c r="E26" s="622"/>
      <c r="F26" s="622"/>
      <c r="G26" s="622"/>
      <c r="H26" s="622"/>
      <c r="I26" s="622"/>
      <c r="J26" s="622"/>
      <c r="K26" s="622"/>
      <c r="L26" s="622"/>
      <c r="M26" s="583"/>
      <c r="N26" s="584"/>
      <c r="O26" s="585"/>
      <c r="P26" s="585"/>
      <c r="Q26" s="585"/>
      <c r="R26" s="585"/>
      <c r="S26" s="586"/>
    </row>
    <row r="27" spans="1:19" ht="15" hidden="1" customHeight="1" x14ac:dyDescent="0.25">
      <c r="A27" s="391"/>
      <c r="B27" s="581"/>
      <c r="C27" s="622"/>
      <c r="D27" s="622"/>
      <c r="E27" s="622"/>
      <c r="F27" s="622"/>
      <c r="G27" s="622"/>
      <c r="H27" s="622"/>
      <c r="I27" s="622"/>
      <c r="J27" s="622"/>
      <c r="K27" s="622"/>
      <c r="L27" s="622"/>
      <c r="M27" s="583"/>
      <c r="N27" s="584"/>
      <c r="O27" s="585"/>
      <c r="P27" s="585"/>
      <c r="Q27" s="585"/>
      <c r="R27" s="585"/>
      <c r="S27" s="586"/>
    </row>
    <row r="28" spans="1:19" ht="15" hidden="1" customHeight="1" x14ac:dyDescent="0.25">
      <c r="A28" s="391"/>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91"/>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91"/>
      <c r="B30" s="581"/>
      <c r="C30" s="622"/>
      <c r="D30" s="622"/>
      <c r="E30" s="622"/>
      <c r="F30" s="622"/>
      <c r="G30" s="622"/>
      <c r="H30" s="622"/>
      <c r="I30" s="622"/>
      <c r="J30" s="622"/>
      <c r="K30" s="622"/>
      <c r="L30" s="622"/>
      <c r="M30" s="583"/>
      <c r="N30" s="584"/>
      <c r="O30" s="585"/>
      <c r="P30" s="585"/>
      <c r="Q30" s="585"/>
      <c r="R30" s="585"/>
      <c r="S30" s="586"/>
    </row>
    <row r="31" spans="1:19" ht="15" hidden="1" customHeight="1" x14ac:dyDescent="0.25">
      <c r="A31" s="391"/>
      <c r="B31" s="581"/>
      <c r="C31" s="622"/>
      <c r="D31" s="622"/>
      <c r="E31" s="622"/>
      <c r="F31" s="622"/>
      <c r="G31" s="622"/>
      <c r="H31" s="622"/>
      <c r="I31" s="622"/>
      <c r="J31" s="622"/>
      <c r="K31" s="622"/>
      <c r="L31" s="622"/>
      <c r="M31" s="583"/>
      <c r="N31" s="584"/>
      <c r="O31" s="585"/>
      <c r="P31" s="585"/>
      <c r="Q31" s="585"/>
      <c r="R31" s="585"/>
      <c r="S31" s="586"/>
    </row>
    <row r="32" spans="1:19" ht="15" hidden="1" customHeight="1" x14ac:dyDescent="0.25">
      <c r="A32" s="391"/>
      <c r="B32" s="581"/>
      <c r="C32" s="622"/>
      <c r="D32" s="622"/>
      <c r="E32" s="622"/>
      <c r="F32" s="622"/>
      <c r="G32" s="622"/>
      <c r="H32" s="622"/>
      <c r="I32" s="622"/>
      <c r="J32" s="622"/>
      <c r="K32" s="622"/>
      <c r="L32" s="622"/>
      <c r="M32" s="583"/>
      <c r="N32" s="584"/>
      <c r="O32" s="585"/>
      <c r="P32" s="585"/>
      <c r="Q32" s="585"/>
      <c r="R32" s="585"/>
      <c r="S32" s="586"/>
    </row>
    <row r="33" spans="1:19" ht="15" hidden="1" customHeight="1" thickBot="1" x14ac:dyDescent="0.3">
      <c r="A33" s="392"/>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734</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309</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t="s">
        <v>310</v>
      </c>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t="s">
        <v>311</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622"/>
      <c r="D40" s="622"/>
      <c r="E40" s="622"/>
      <c r="F40" s="622"/>
      <c r="G40" s="622"/>
      <c r="H40" s="622"/>
      <c r="I40" s="622"/>
      <c r="J40" s="622"/>
      <c r="K40" s="622"/>
      <c r="L40" s="622"/>
      <c r="M40" s="583"/>
      <c r="N40" s="584"/>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622"/>
      <c r="D45" s="622"/>
      <c r="E45" s="622"/>
      <c r="F45" s="622"/>
      <c r="G45" s="622"/>
      <c r="H45" s="622"/>
      <c r="I45" s="622"/>
      <c r="J45" s="622"/>
      <c r="K45" s="622"/>
      <c r="L45" s="622"/>
      <c r="M45" s="583"/>
      <c r="N45" s="584"/>
      <c r="O45" s="585"/>
      <c r="P45" s="585"/>
      <c r="Q45" s="585"/>
      <c r="R45" s="585"/>
      <c r="S45" s="586"/>
    </row>
    <row r="46" spans="1:19" ht="15" hidden="1" customHeight="1" x14ac:dyDescent="0.25">
      <c r="A46" s="391"/>
      <c r="B46" s="581"/>
      <c r="C46" s="622"/>
      <c r="D46" s="622"/>
      <c r="E46" s="622"/>
      <c r="F46" s="622"/>
      <c r="G46" s="622"/>
      <c r="H46" s="622"/>
      <c r="I46" s="622"/>
      <c r="J46" s="622"/>
      <c r="K46" s="622"/>
      <c r="L46" s="622"/>
      <c r="M46" s="583"/>
      <c r="N46" s="584"/>
      <c r="O46" s="585"/>
      <c r="P46" s="585"/>
      <c r="Q46" s="585"/>
      <c r="R46" s="585"/>
      <c r="S46" s="586"/>
    </row>
    <row r="47" spans="1:19" ht="15" hidden="1"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622"/>
      <c r="D50" s="622"/>
      <c r="E50" s="622"/>
      <c r="F50" s="622"/>
      <c r="G50" s="622"/>
      <c r="H50" s="622"/>
      <c r="I50" s="622"/>
      <c r="J50" s="622"/>
      <c r="K50" s="622"/>
      <c r="L50" s="622"/>
      <c r="M50" s="583"/>
      <c r="N50" s="584"/>
      <c r="O50" s="585"/>
      <c r="P50" s="585"/>
      <c r="Q50" s="585"/>
      <c r="R50" s="585"/>
      <c r="S50" s="586"/>
    </row>
    <row r="51" spans="1:19" ht="15" hidden="1" customHeight="1" x14ac:dyDescent="0.25">
      <c r="A51" s="391"/>
      <c r="B51" s="581"/>
      <c r="C51" s="622"/>
      <c r="D51" s="622"/>
      <c r="E51" s="622"/>
      <c r="F51" s="622"/>
      <c r="G51" s="622"/>
      <c r="H51" s="622"/>
      <c r="I51" s="622"/>
      <c r="J51" s="622"/>
      <c r="K51" s="622"/>
      <c r="L51" s="622"/>
      <c r="M51" s="583"/>
      <c r="N51" s="584"/>
      <c r="O51" s="585"/>
      <c r="P51" s="585"/>
      <c r="Q51" s="585"/>
      <c r="R51" s="585"/>
      <c r="S51" s="586"/>
    </row>
    <row r="52" spans="1:19" ht="15" hidden="1"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95" t="s">
        <v>482</v>
      </c>
      <c r="B54" s="575" t="s">
        <v>764</v>
      </c>
      <c r="C54" s="576"/>
      <c r="D54" s="576"/>
      <c r="E54" s="576"/>
      <c r="F54" s="576"/>
      <c r="G54" s="576"/>
      <c r="H54" s="576"/>
      <c r="I54" s="576"/>
      <c r="J54" s="576"/>
      <c r="K54" s="576"/>
      <c r="L54" s="576"/>
      <c r="M54" s="577"/>
      <c r="N54" s="578" t="s">
        <v>324</v>
      </c>
      <c r="O54" s="579"/>
      <c r="P54" s="579"/>
      <c r="Q54" s="579"/>
      <c r="R54" s="579"/>
      <c r="S54" s="580"/>
    </row>
    <row r="55" spans="1:19" ht="15" customHeight="1" x14ac:dyDescent="0.25">
      <c r="A55" s="391"/>
      <c r="B55" s="581"/>
      <c r="C55" s="582"/>
      <c r="D55" s="582"/>
      <c r="E55" s="582"/>
      <c r="F55" s="582"/>
      <c r="G55" s="582"/>
      <c r="H55" s="582"/>
      <c r="I55" s="582"/>
      <c r="J55" s="582"/>
      <c r="K55" s="582"/>
      <c r="L55" s="582"/>
      <c r="M55" s="583"/>
      <c r="N55" s="584" t="s">
        <v>331</v>
      </c>
      <c r="O55" s="585"/>
      <c r="P55" s="585"/>
      <c r="Q55" s="585"/>
      <c r="R55" s="585"/>
      <c r="S55" s="586"/>
    </row>
    <row r="56" spans="1:19" ht="15" customHeight="1" x14ac:dyDescent="0.25">
      <c r="A56" s="391"/>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91"/>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91"/>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91"/>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91"/>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91"/>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91"/>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91"/>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91"/>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91"/>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91"/>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91"/>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92"/>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96"/>
      <c r="B69" s="497"/>
      <c r="C69" s="497"/>
      <c r="D69" s="497"/>
      <c r="E69" s="497"/>
      <c r="F69" s="497"/>
      <c r="G69" s="497"/>
      <c r="H69" s="497"/>
      <c r="I69" s="497"/>
      <c r="J69" s="497"/>
      <c r="K69" s="497"/>
      <c r="L69" s="497"/>
      <c r="M69" s="497"/>
      <c r="N69" s="497"/>
      <c r="O69" s="497"/>
      <c r="P69" s="497"/>
      <c r="Q69" s="497"/>
      <c r="R69" s="497"/>
      <c r="S69" s="498"/>
    </row>
    <row r="70" spans="1:19" ht="20.100000000000001" customHeight="1" x14ac:dyDescent="0.25">
      <c r="A70" s="343" t="s">
        <v>119</v>
      </c>
      <c r="B70" s="344"/>
      <c r="C70" s="344"/>
      <c r="D70" s="344"/>
      <c r="E70" s="344"/>
      <c r="F70" s="344"/>
      <c r="G70" s="344"/>
      <c r="H70" s="344"/>
      <c r="I70" s="499"/>
      <c r="J70" s="32"/>
      <c r="K70" s="459" t="s">
        <v>120</v>
      </c>
      <c r="L70" s="344"/>
      <c r="M70" s="344"/>
      <c r="N70" s="344"/>
      <c r="O70" s="344"/>
      <c r="P70" s="344"/>
      <c r="Q70" s="344"/>
      <c r="R70" s="344"/>
      <c r="S70" s="345"/>
    </row>
    <row r="71" spans="1:19" ht="15" customHeight="1" x14ac:dyDescent="0.25">
      <c r="A71" s="500" t="s">
        <v>202</v>
      </c>
      <c r="B71" s="438" t="s">
        <v>121</v>
      </c>
      <c r="C71" s="439"/>
      <c r="D71" s="439"/>
      <c r="E71" s="439"/>
      <c r="F71" s="440"/>
      <c r="G71" s="453">
        <f>E1_ZB!G67</f>
        <v>18</v>
      </c>
      <c r="H71" s="454"/>
      <c r="I71" s="455"/>
      <c r="J71" s="421"/>
      <c r="K71" s="444" t="s">
        <v>203</v>
      </c>
      <c r="L71" s="447" t="s">
        <v>479</v>
      </c>
      <c r="M71" s="448"/>
      <c r="N71" s="448"/>
      <c r="O71" s="448"/>
      <c r="P71" s="448"/>
      <c r="Q71" s="448"/>
      <c r="R71" s="448"/>
      <c r="S71" s="449"/>
    </row>
    <row r="72" spans="1:19" ht="15" customHeight="1" x14ac:dyDescent="0.25">
      <c r="A72" s="391"/>
      <c r="B72" s="441" t="s">
        <v>123</v>
      </c>
      <c r="C72" s="442"/>
      <c r="D72" s="442"/>
      <c r="E72" s="442"/>
      <c r="F72" s="443"/>
      <c r="G72" s="435">
        <f>SUM(G73:I83)</f>
        <v>18</v>
      </c>
      <c r="H72" s="436"/>
      <c r="I72" s="437"/>
      <c r="J72" s="421"/>
      <c r="K72" s="445"/>
      <c r="L72" s="605" t="s">
        <v>164</v>
      </c>
      <c r="M72" s="606"/>
      <c r="N72" s="606"/>
      <c r="O72" s="606"/>
      <c r="P72" s="606"/>
      <c r="Q72" s="606"/>
      <c r="R72" s="606"/>
      <c r="S72" s="607"/>
    </row>
    <row r="73" spans="1:19" ht="15" customHeight="1" x14ac:dyDescent="0.25">
      <c r="A73" s="391"/>
      <c r="B73" s="423" t="s">
        <v>124</v>
      </c>
      <c r="C73" s="424"/>
      <c r="D73" s="424"/>
      <c r="E73" s="424"/>
      <c r="F73" s="425"/>
      <c r="G73" s="608"/>
      <c r="H73" s="609"/>
      <c r="I73" s="610"/>
      <c r="J73" s="421"/>
      <c r="K73" s="445"/>
      <c r="L73" s="605" t="s">
        <v>158</v>
      </c>
      <c r="M73" s="606"/>
      <c r="N73" s="606"/>
      <c r="O73" s="606"/>
      <c r="P73" s="606"/>
      <c r="Q73" s="606"/>
      <c r="R73" s="606"/>
      <c r="S73" s="607"/>
    </row>
    <row r="74" spans="1:19" ht="15" customHeight="1" x14ac:dyDescent="0.25">
      <c r="A74" s="391"/>
      <c r="B74" s="423" t="s">
        <v>125</v>
      </c>
      <c r="C74" s="424"/>
      <c r="D74" s="424"/>
      <c r="E74" s="424"/>
      <c r="F74" s="425"/>
      <c r="G74" s="608"/>
      <c r="H74" s="609"/>
      <c r="I74" s="610"/>
      <c r="J74" s="421"/>
      <c r="K74" s="445"/>
      <c r="L74" s="605" t="s">
        <v>185</v>
      </c>
      <c r="M74" s="606"/>
      <c r="N74" s="606"/>
      <c r="O74" s="606"/>
      <c r="P74" s="606"/>
      <c r="Q74" s="606"/>
      <c r="R74" s="606"/>
      <c r="S74" s="607"/>
    </row>
    <row r="75" spans="1:19" ht="15" customHeight="1" x14ac:dyDescent="0.25">
      <c r="A75" s="391"/>
      <c r="B75" s="423" t="s">
        <v>126</v>
      </c>
      <c r="C75" s="424"/>
      <c r="D75" s="424"/>
      <c r="E75" s="424"/>
      <c r="F75" s="425"/>
      <c r="G75" s="608">
        <v>8</v>
      </c>
      <c r="H75" s="609"/>
      <c r="I75" s="610"/>
      <c r="J75" s="421"/>
      <c r="K75" s="445"/>
      <c r="L75" s="605"/>
      <c r="M75" s="606"/>
      <c r="N75" s="606"/>
      <c r="O75" s="606"/>
      <c r="P75" s="606"/>
      <c r="Q75" s="606"/>
      <c r="R75" s="606"/>
      <c r="S75" s="607"/>
    </row>
    <row r="76" spans="1:19" ht="15" customHeight="1" x14ac:dyDescent="0.25">
      <c r="A76" s="391"/>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91"/>
      <c r="B77" s="423" t="s">
        <v>128</v>
      </c>
      <c r="C77" s="424"/>
      <c r="D77" s="424"/>
      <c r="E77" s="424"/>
      <c r="F77" s="425"/>
      <c r="G77" s="608">
        <v>6</v>
      </c>
      <c r="H77" s="609"/>
      <c r="I77" s="610"/>
      <c r="J77" s="421"/>
      <c r="K77" s="445"/>
      <c r="L77" s="605"/>
      <c r="M77" s="606"/>
      <c r="N77" s="606"/>
      <c r="O77" s="606"/>
      <c r="P77" s="606"/>
      <c r="Q77" s="606"/>
      <c r="R77" s="606"/>
      <c r="S77" s="607"/>
    </row>
    <row r="78" spans="1:19" ht="15" customHeight="1" x14ac:dyDescent="0.25">
      <c r="A78" s="391"/>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91"/>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91"/>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91"/>
      <c r="B81" s="423" t="s">
        <v>133</v>
      </c>
      <c r="C81" s="424"/>
      <c r="D81" s="424"/>
      <c r="E81" s="424"/>
      <c r="F81" s="425"/>
      <c r="G81" s="608">
        <v>4</v>
      </c>
      <c r="H81" s="609"/>
      <c r="I81" s="610"/>
      <c r="J81" s="421"/>
      <c r="K81" s="445"/>
      <c r="L81" s="605" t="s">
        <v>157</v>
      </c>
      <c r="M81" s="606"/>
      <c r="N81" s="606"/>
      <c r="O81" s="606"/>
      <c r="P81" s="606"/>
      <c r="Q81" s="606"/>
      <c r="R81" s="606"/>
      <c r="S81" s="607"/>
    </row>
    <row r="82" spans="1:19" ht="15" customHeight="1" x14ac:dyDescent="0.25">
      <c r="A82" s="391"/>
      <c r="B82" s="423" t="s">
        <v>134</v>
      </c>
      <c r="C82" s="424"/>
      <c r="D82" s="424"/>
      <c r="E82" s="424"/>
      <c r="F82" s="425"/>
      <c r="G82" s="608"/>
      <c r="H82" s="609"/>
      <c r="I82" s="610"/>
      <c r="J82" s="421"/>
      <c r="K82" s="445"/>
      <c r="L82" s="605" t="s">
        <v>166</v>
      </c>
      <c r="M82" s="606"/>
      <c r="N82" s="606"/>
      <c r="O82" s="606"/>
      <c r="P82" s="606"/>
      <c r="Q82" s="606"/>
      <c r="R82" s="606"/>
      <c r="S82" s="607"/>
    </row>
    <row r="83" spans="1:19" ht="15" customHeight="1" x14ac:dyDescent="0.25">
      <c r="A83" s="391"/>
      <c r="B83" s="423" t="s">
        <v>135</v>
      </c>
      <c r="C83" s="424"/>
      <c r="D83" s="424"/>
      <c r="E83" s="424"/>
      <c r="F83" s="425"/>
      <c r="G83" s="608"/>
      <c r="H83" s="609"/>
      <c r="I83" s="610"/>
      <c r="J83" s="421"/>
      <c r="K83" s="445"/>
      <c r="L83" s="605" t="s">
        <v>171</v>
      </c>
      <c r="M83" s="606"/>
      <c r="N83" s="606"/>
      <c r="O83" s="606"/>
      <c r="P83" s="606"/>
      <c r="Q83" s="606"/>
      <c r="R83" s="606"/>
      <c r="S83" s="607"/>
    </row>
    <row r="84" spans="1:19" ht="15" customHeight="1" x14ac:dyDescent="0.25">
      <c r="A84" s="391"/>
      <c r="B84" s="456" t="s">
        <v>136</v>
      </c>
      <c r="C84" s="457"/>
      <c r="D84" s="457"/>
      <c r="E84" s="457"/>
      <c r="F84" s="458"/>
      <c r="G84" s="453">
        <f>E1_ZB!H67</f>
        <v>132</v>
      </c>
      <c r="H84" s="454"/>
      <c r="I84" s="455"/>
      <c r="J84" s="421"/>
      <c r="K84" s="445"/>
      <c r="L84" s="605"/>
      <c r="M84" s="606"/>
      <c r="N84" s="606"/>
      <c r="O84" s="606"/>
      <c r="P84" s="606"/>
      <c r="Q84" s="606"/>
      <c r="R84" s="606"/>
      <c r="S84" s="607"/>
    </row>
    <row r="85" spans="1:19" ht="15" customHeight="1" x14ac:dyDescent="0.25">
      <c r="A85" s="481"/>
      <c r="B85" s="460" t="s">
        <v>206</v>
      </c>
      <c r="C85" s="461"/>
      <c r="D85" s="461"/>
      <c r="E85" s="461"/>
      <c r="F85" s="462"/>
      <c r="G85" s="435">
        <f>SUM(G84,G71)</f>
        <v>150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501" t="s">
        <v>137</v>
      </c>
      <c r="B87" s="502"/>
      <c r="C87" s="502"/>
      <c r="D87" s="502"/>
      <c r="E87" s="502"/>
      <c r="F87" s="502"/>
      <c r="G87" s="502"/>
      <c r="H87" s="502"/>
      <c r="I87" s="502"/>
      <c r="J87" s="502"/>
      <c r="K87" s="502"/>
      <c r="L87" s="502"/>
      <c r="M87" s="502"/>
      <c r="N87" s="502"/>
      <c r="O87" s="502"/>
      <c r="P87" s="502"/>
      <c r="Q87" s="502"/>
      <c r="R87" s="502"/>
      <c r="S87" s="503"/>
    </row>
    <row r="88" spans="1:19" ht="15" customHeight="1" x14ac:dyDescent="0.25">
      <c r="A88" s="504" t="s">
        <v>201</v>
      </c>
      <c r="B88" s="395" t="s">
        <v>138</v>
      </c>
      <c r="C88" s="396"/>
      <c r="D88" s="396"/>
      <c r="E88" s="397"/>
      <c r="F88" s="395" t="str">
        <f>E1_ZB!E67</f>
        <v>zal. bez oceny</v>
      </c>
      <c r="G88" s="396"/>
      <c r="H88" s="396"/>
      <c r="I88" s="397"/>
      <c r="J88" s="507"/>
      <c r="K88" s="510" t="s">
        <v>139</v>
      </c>
      <c r="L88" s="405" t="s">
        <v>140</v>
      </c>
      <c r="M88" s="406"/>
      <c r="N88" s="406"/>
      <c r="O88" s="406"/>
      <c r="P88" s="406"/>
      <c r="Q88" s="406"/>
      <c r="R88" s="406"/>
      <c r="S88" s="407"/>
    </row>
    <row r="89" spans="1:19" ht="15" customHeight="1" x14ac:dyDescent="0.25">
      <c r="A89" s="505"/>
      <c r="B89" s="399" t="s">
        <v>474</v>
      </c>
      <c r="C89" s="400"/>
      <c r="D89" s="400"/>
      <c r="E89" s="401"/>
      <c r="F89" s="399" t="s">
        <v>142</v>
      </c>
      <c r="G89" s="400"/>
      <c r="H89" s="400"/>
      <c r="I89" s="401"/>
      <c r="J89" s="508"/>
      <c r="K89" s="511"/>
      <c r="L89" s="402" t="s">
        <v>292</v>
      </c>
      <c r="M89" s="403"/>
      <c r="N89" s="403"/>
      <c r="O89" s="403"/>
      <c r="P89" s="403"/>
      <c r="Q89" s="403"/>
      <c r="R89" s="403"/>
      <c r="S89" s="404"/>
    </row>
    <row r="90" spans="1:19" ht="15" customHeight="1" x14ac:dyDescent="0.25">
      <c r="A90" s="505"/>
      <c r="B90" s="611" t="s">
        <v>197</v>
      </c>
      <c r="C90" s="612"/>
      <c r="D90" s="612"/>
      <c r="E90" s="613"/>
      <c r="F90" s="614">
        <v>100</v>
      </c>
      <c r="G90" s="615"/>
      <c r="H90" s="615"/>
      <c r="I90" s="616"/>
      <c r="J90" s="508"/>
      <c r="K90" s="511"/>
      <c r="L90" s="402" t="s">
        <v>293</v>
      </c>
      <c r="M90" s="403"/>
      <c r="N90" s="403"/>
      <c r="O90" s="403"/>
      <c r="P90" s="403"/>
      <c r="Q90" s="403"/>
      <c r="R90" s="403"/>
      <c r="S90" s="404"/>
    </row>
    <row r="91" spans="1:19" ht="15" customHeight="1" x14ac:dyDescent="0.25">
      <c r="A91" s="505"/>
      <c r="B91" s="611"/>
      <c r="C91" s="612"/>
      <c r="D91" s="612"/>
      <c r="E91" s="613"/>
      <c r="F91" s="614"/>
      <c r="G91" s="615"/>
      <c r="H91" s="615"/>
      <c r="I91" s="616"/>
      <c r="J91" s="508"/>
      <c r="K91" s="511"/>
      <c r="L91" s="402" t="s">
        <v>143</v>
      </c>
      <c r="M91" s="403"/>
      <c r="N91" s="403"/>
      <c r="O91" s="403"/>
      <c r="P91" s="403"/>
      <c r="Q91" s="403"/>
      <c r="R91" s="403"/>
      <c r="S91" s="404"/>
    </row>
    <row r="92" spans="1:19" ht="15" customHeight="1" x14ac:dyDescent="0.25">
      <c r="A92" s="505"/>
      <c r="B92" s="611"/>
      <c r="C92" s="612"/>
      <c r="D92" s="612"/>
      <c r="E92" s="613"/>
      <c r="F92" s="614"/>
      <c r="G92" s="615"/>
      <c r="H92" s="615"/>
      <c r="I92" s="616"/>
      <c r="J92" s="508"/>
      <c r="K92" s="511"/>
      <c r="L92" s="402" t="s">
        <v>294</v>
      </c>
      <c r="M92" s="403"/>
      <c r="N92" s="403"/>
      <c r="O92" s="403"/>
      <c r="P92" s="403"/>
      <c r="Q92" s="403"/>
      <c r="R92" s="403"/>
      <c r="S92" s="404"/>
    </row>
    <row r="93" spans="1:19" ht="15" customHeight="1" x14ac:dyDescent="0.25">
      <c r="A93" s="505"/>
      <c r="B93" s="611"/>
      <c r="C93" s="612"/>
      <c r="D93" s="612"/>
      <c r="E93" s="613"/>
      <c r="F93" s="614"/>
      <c r="G93" s="615"/>
      <c r="H93" s="615"/>
      <c r="I93" s="616"/>
      <c r="J93" s="508"/>
      <c r="K93" s="511"/>
      <c r="L93" s="402" t="s">
        <v>144</v>
      </c>
      <c r="M93" s="403"/>
      <c r="N93" s="403"/>
      <c r="O93" s="403"/>
      <c r="P93" s="403"/>
      <c r="Q93" s="403"/>
      <c r="R93" s="403"/>
      <c r="S93" s="404"/>
    </row>
    <row r="94" spans="1:19" ht="15" customHeight="1" x14ac:dyDescent="0.25">
      <c r="A94" s="506"/>
      <c r="B94" s="611"/>
      <c r="C94" s="612"/>
      <c r="D94" s="612"/>
      <c r="E94" s="613"/>
      <c r="F94" s="614"/>
      <c r="G94" s="615"/>
      <c r="H94" s="615"/>
      <c r="I94" s="616"/>
      <c r="J94" s="509"/>
      <c r="K94" s="512"/>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516" t="s">
        <v>200</v>
      </c>
      <c r="B96" s="519" t="s">
        <v>145</v>
      </c>
      <c r="C96" s="520"/>
      <c r="D96" s="520"/>
      <c r="E96" s="520"/>
      <c r="F96" s="520"/>
      <c r="G96" s="520"/>
      <c r="H96" s="520"/>
      <c r="I96" s="520"/>
      <c r="J96" s="520"/>
      <c r="K96" s="520"/>
      <c r="L96" s="520"/>
      <c r="M96" s="520"/>
      <c r="N96" s="520"/>
      <c r="O96" s="520"/>
      <c r="P96" s="520"/>
      <c r="Q96" s="520"/>
      <c r="R96" s="520"/>
      <c r="S96" s="521"/>
    </row>
    <row r="97" spans="1:19" ht="15" customHeight="1" x14ac:dyDescent="0.25">
      <c r="A97" s="517"/>
      <c r="B97" s="522" t="s">
        <v>462</v>
      </c>
      <c r="C97" s="523"/>
      <c r="D97" s="523"/>
      <c r="E97" s="523"/>
      <c r="F97" s="523"/>
      <c r="G97" s="523"/>
      <c r="H97" s="523"/>
      <c r="I97" s="523"/>
      <c r="J97" s="523"/>
      <c r="K97" s="523"/>
      <c r="L97" s="523"/>
      <c r="M97" s="523"/>
      <c r="N97" s="523"/>
      <c r="O97" s="523"/>
      <c r="P97" s="523"/>
      <c r="Q97" s="523"/>
      <c r="R97" s="523"/>
      <c r="S97" s="524"/>
    </row>
    <row r="98" spans="1:19" ht="82.5" customHeight="1" x14ac:dyDescent="0.25">
      <c r="A98" s="517"/>
      <c r="B98" s="617" t="s">
        <v>433</v>
      </c>
      <c r="C98" s="617"/>
      <c r="D98" s="617"/>
      <c r="E98" s="617"/>
      <c r="F98" s="617"/>
      <c r="G98" s="617"/>
      <c r="H98" s="617"/>
      <c r="I98" s="617"/>
      <c r="J98" s="617"/>
      <c r="K98" s="617"/>
      <c r="L98" s="617"/>
      <c r="M98" s="617"/>
      <c r="N98" s="617"/>
      <c r="O98" s="617"/>
      <c r="P98" s="617"/>
      <c r="Q98" s="617"/>
      <c r="R98" s="617"/>
      <c r="S98" s="618"/>
    </row>
    <row r="99" spans="1:19" ht="15" customHeight="1" x14ac:dyDescent="0.25">
      <c r="A99" s="517"/>
      <c r="B99" s="513" t="s">
        <v>147</v>
      </c>
      <c r="C99" s="514"/>
      <c r="D99" s="514"/>
      <c r="E99" s="514"/>
      <c r="F99" s="514"/>
      <c r="G99" s="514"/>
      <c r="H99" s="514"/>
      <c r="I99" s="514"/>
      <c r="J99" s="514"/>
      <c r="K99" s="514"/>
      <c r="L99" s="514"/>
      <c r="M99" s="514"/>
      <c r="N99" s="514"/>
      <c r="O99" s="514"/>
      <c r="P99" s="514"/>
      <c r="Q99" s="514"/>
      <c r="R99" s="514"/>
      <c r="S99" s="515"/>
    </row>
    <row r="100" spans="1:19" ht="30" customHeight="1" x14ac:dyDescent="0.25">
      <c r="A100" s="517"/>
      <c r="B100" s="691"/>
      <c r="C100" s="692"/>
      <c r="D100" s="692"/>
      <c r="E100" s="692"/>
      <c r="F100" s="692"/>
      <c r="G100" s="692"/>
      <c r="H100" s="692"/>
      <c r="I100" s="692"/>
      <c r="J100" s="692"/>
      <c r="K100" s="692"/>
      <c r="L100" s="692"/>
      <c r="M100" s="692"/>
      <c r="N100" s="692"/>
      <c r="O100" s="692"/>
      <c r="P100" s="692"/>
      <c r="Q100" s="692"/>
      <c r="R100" s="692"/>
      <c r="S100" s="693"/>
    </row>
    <row r="101" spans="1:19" ht="15" customHeight="1" x14ac:dyDescent="0.25">
      <c r="A101" s="517"/>
      <c r="B101" s="513" t="s">
        <v>148</v>
      </c>
      <c r="C101" s="514"/>
      <c r="D101" s="514"/>
      <c r="E101" s="514"/>
      <c r="F101" s="514"/>
      <c r="G101" s="514"/>
      <c r="H101" s="514"/>
      <c r="I101" s="514"/>
      <c r="J101" s="514"/>
      <c r="K101" s="514"/>
      <c r="L101" s="514"/>
      <c r="M101" s="514"/>
      <c r="N101" s="514"/>
      <c r="O101" s="514"/>
      <c r="P101" s="514"/>
      <c r="Q101" s="514"/>
      <c r="R101" s="514"/>
      <c r="S101" s="515"/>
    </row>
    <row r="102" spans="1:19" ht="30" customHeight="1" x14ac:dyDescent="0.25">
      <c r="A102" s="518"/>
      <c r="B102" s="691"/>
      <c r="C102" s="692"/>
      <c r="D102" s="692"/>
      <c r="E102" s="692"/>
      <c r="F102" s="692"/>
      <c r="G102" s="692"/>
      <c r="H102" s="692"/>
      <c r="I102" s="692"/>
      <c r="J102" s="692"/>
      <c r="K102" s="692"/>
      <c r="L102" s="692"/>
      <c r="M102" s="692"/>
      <c r="N102" s="692"/>
      <c r="O102" s="692"/>
      <c r="P102" s="692"/>
      <c r="Q102" s="692"/>
      <c r="R102" s="692"/>
      <c r="S102" s="69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F+sW8dGxetoNxdy0sOJAb+CkxzZ1xmXP1/8jDOlRlsffraelRqLBBlGZrt5jS4cc22FqV5Avjs4wLPdZz9FU1A==" saltValue="1dQvY4nB9tljvcUc5FmEn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F4273D73-BDA6-4AEA-BE29-C54FB94561A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E1_ZB!B68</f>
        <v>Moduł E1/14</v>
      </c>
      <c r="D3" s="311"/>
      <c r="E3" s="311"/>
      <c r="F3" s="312"/>
      <c r="G3" s="3"/>
      <c r="H3" s="3"/>
      <c r="I3" s="3"/>
      <c r="J3" s="3"/>
      <c r="K3" s="3"/>
      <c r="L3" s="4"/>
      <c r="M3" s="4"/>
      <c r="N3" s="4"/>
      <c r="O3" s="4"/>
      <c r="P3" s="4"/>
      <c r="Q3" s="4"/>
    </row>
    <row r="4" spans="1:19" s="543" customFormat="1" ht="39.75" customHeight="1" thickBot="1" x14ac:dyDescent="0.3">
      <c r="A4" s="309" t="s">
        <v>93</v>
      </c>
      <c r="B4" s="309"/>
      <c r="C4" s="299" t="str">
        <f>E1_ZB!C68</f>
        <v>Moduł specjalnościowy (3) ZARZĄDZANIE BIZNESEM</v>
      </c>
      <c r="D4" s="300"/>
      <c r="E4" s="300"/>
      <c r="F4" s="300"/>
      <c r="G4" s="300"/>
      <c r="H4" s="300"/>
      <c r="I4" s="300"/>
      <c r="J4" s="301"/>
      <c r="K4" s="304" t="s">
        <v>94</v>
      </c>
      <c r="L4" s="304"/>
      <c r="M4" s="267">
        <f>E1_ZB!D68</f>
        <v>7</v>
      </c>
      <c r="N4" s="302" t="s">
        <v>95</v>
      </c>
      <c r="O4" s="303"/>
      <c r="P4" s="296" t="str">
        <f>E1_ZB!F68</f>
        <v>dr A. Lachowska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6</v>
      </c>
      <c r="J6" s="7" t="s">
        <v>291</v>
      </c>
      <c r="K6" s="545" t="s">
        <v>100</v>
      </c>
      <c r="L6" s="545"/>
      <c r="M6" s="320" t="s">
        <v>101</v>
      </c>
      <c r="N6" s="320"/>
      <c r="O6" s="698" t="s">
        <v>881</v>
      </c>
      <c r="P6" s="321" t="s">
        <v>103</v>
      </c>
      <c r="Q6" s="322"/>
      <c r="R6" s="267">
        <f>E1_ZB!G68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563</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419</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848</v>
      </c>
      <c r="B22" s="554"/>
      <c r="C22" s="554"/>
      <c r="D22" s="554"/>
      <c r="E22" s="554"/>
      <c r="F22" s="554" t="s">
        <v>849</v>
      </c>
      <c r="G22" s="554"/>
      <c r="H22" s="554"/>
      <c r="I22" s="554"/>
      <c r="J22" s="554"/>
      <c r="K22" s="554"/>
      <c r="L22" s="554" t="s">
        <v>847</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E1_ZB!B68</f>
        <v>Moduł E1/14</v>
      </c>
      <c r="C26" s="347"/>
      <c r="D26" s="33" t="str">
        <f>E1_ZB!B69</f>
        <v>Kurs 14.1.</v>
      </c>
      <c r="E26" s="103" t="str">
        <f>E1_ZB!B68</f>
        <v>Moduł E1/14</v>
      </c>
      <c r="F26" s="354" t="str">
        <f>E1_ZB!B70</f>
        <v>Kurs 14.2.</v>
      </c>
      <c r="G26" s="355"/>
      <c r="H26" s="362" t="str">
        <f>E1_ZB!B68</f>
        <v>Moduł E1/14</v>
      </c>
      <c r="I26" s="363"/>
      <c r="J26" s="34" t="str">
        <f>E1_ZB!B71</f>
        <v>Kurs 14.3.</v>
      </c>
      <c r="K26" s="370"/>
      <c r="L26" s="371"/>
      <c r="M26" s="370"/>
      <c r="N26" s="371"/>
      <c r="O26" s="372"/>
      <c r="P26" s="373"/>
      <c r="Q26" s="372"/>
      <c r="R26" s="374"/>
    </row>
    <row r="27" spans="1:19" s="104" customFormat="1" ht="59.25" customHeight="1" x14ac:dyDescent="0.25">
      <c r="A27" s="129" t="s">
        <v>111</v>
      </c>
      <c r="B27" s="466" t="str">
        <f>E1_ZB!C69</f>
        <v>Strategie w biznesie</v>
      </c>
      <c r="C27" s="467"/>
      <c r="D27" s="468"/>
      <c r="E27" s="469" t="str">
        <f>E1_ZB!C70</f>
        <v>Narzedzia IT w prowadzeniu własnej firmy</v>
      </c>
      <c r="F27" s="470"/>
      <c r="G27" s="471"/>
      <c r="H27" s="472" t="str">
        <f>E1_ZB!C71</f>
        <v>Profesional workshop (kurs w języku obcym)</v>
      </c>
      <c r="I27" s="473"/>
      <c r="J27" s="474"/>
      <c r="K27" s="475"/>
      <c r="L27" s="476"/>
      <c r="M27" s="476"/>
      <c r="N27" s="477"/>
      <c r="O27" s="478"/>
      <c r="P27" s="479"/>
      <c r="Q27" s="479"/>
      <c r="R27" s="480"/>
    </row>
    <row r="28" spans="1:19" s="104" customFormat="1" ht="30" customHeight="1" thickBot="1" x14ac:dyDescent="0.3">
      <c r="A28" s="39" t="s">
        <v>112</v>
      </c>
      <c r="B28" s="348">
        <f>E1_ZB!D69</f>
        <v>4</v>
      </c>
      <c r="C28" s="349"/>
      <c r="D28" s="350"/>
      <c r="E28" s="359">
        <f>E1_ZB!D70</f>
        <v>1</v>
      </c>
      <c r="F28" s="360"/>
      <c r="G28" s="361"/>
      <c r="H28" s="367">
        <f>E1_ZB!D71</f>
        <v>2</v>
      </c>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c r="M29" s="174"/>
      <c r="N29" s="175"/>
      <c r="O29" s="176"/>
      <c r="P29" s="177"/>
      <c r="Q29" s="178"/>
      <c r="R29" s="179"/>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sheetData>
  <sheetProtection algorithmName="SHA-512" hashValue="6N0V/9UL0G//mHI4PWoI4RQncQzKWKTpsTxFTx0x9rVa8Zhrpm/yEJI4zLXX0ag27Fxjpa9vRDq2ZrmQWSJ+sg==" saltValue="j/qdm65nMaTJ1qyrF8WrW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E1_ZB!B68</f>
        <v>Moduł E1/14</v>
      </c>
      <c r="B3" s="427"/>
      <c r="C3" s="427"/>
      <c r="D3" s="431" t="str">
        <f>E1_ZB!C68</f>
        <v>Moduł specjalnościowy (3) ZARZĄDZANIE BIZNESEM</v>
      </c>
      <c r="E3" s="432"/>
      <c r="F3" s="432"/>
      <c r="G3" s="432"/>
      <c r="H3" s="432"/>
      <c r="I3" s="433"/>
      <c r="J3" s="3"/>
      <c r="K3" s="3"/>
      <c r="L3" s="4"/>
      <c r="M3" s="4"/>
      <c r="N3" s="4"/>
      <c r="O3" s="4"/>
      <c r="P3" s="4"/>
      <c r="Q3" s="4"/>
      <c r="R3" s="4"/>
    </row>
    <row r="4" spans="1:19" ht="18.75" thickBot="1" x14ac:dyDescent="0.3">
      <c r="A4" s="382" t="s">
        <v>110</v>
      </c>
      <c r="B4" s="382"/>
      <c r="C4" s="382"/>
      <c r="D4" s="525" t="str">
        <f>E1_ZB!B69</f>
        <v>Kurs 14.1.</v>
      </c>
      <c r="E4" s="526"/>
      <c r="F4" s="526"/>
      <c r="G4" s="526"/>
      <c r="H4" s="526"/>
      <c r="I4" s="527"/>
      <c r="J4" s="3"/>
      <c r="K4" s="3"/>
      <c r="L4" s="4"/>
      <c r="M4" s="4"/>
      <c r="N4" s="4"/>
      <c r="O4" s="4"/>
      <c r="P4" s="4"/>
      <c r="Q4" s="4"/>
      <c r="R4" s="4"/>
    </row>
    <row r="5" spans="1:19" ht="23.25" thickBot="1" x14ac:dyDescent="0.3">
      <c r="A5" s="383" t="s">
        <v>111</v>
      </c>
      <c r="B5" s="383"/>
      <c r="C5" s="383"/>
      <c r="D5" s="384" t="str">
        <f>E1_ZB!C69</f>
        <v>Strategie w biznesie</v>
      </c>
      <c r="E5" s="384"/>
      <c r="F5" s="384"/>
      <c r="G5" s="384"/>
      <c r="H5" s="384"/>
      <c r="I5" s="384"/>
      <c r="J5" s="384"/>
      <c r="K5" s="384"/>
      <c r="L5" s="385" t="s">
        <v>94</v>
      </c>
      <c r="M5" s="385"/>
      <c r="N5" s="41">
        <f>E1_ZB!D69</f>
        <v>4</v>
      </c>
      <c r="O5" s="385" t="s">
        <v>95</v>
      </c>
      <c r="P5" s="385"/>
      <c r="Q5" s="386" t="str">
        <f>E1_ZB!F68</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(14)'!G6</f>
        <v>III</v>
      </c>
      <c r="H7" s="264" t="s">
        <v>99</v>
      </c>
      <c r="I7" s="40">
        <f>'M (14)'!I6</f>
        <v>6</v>
      </c>
      <c r="J7" s="321" t="s">
        <v>384</v>
      </c>
      <c r="K7" s="322"/>
      <c r="L7" s="556" t="s">
        <v>100</v>
      </c>
      <c r="M7" s="557"/>
      <c r="N7" s="7" t="s">
        <v>101</v>
      </c>
      <c r="O7" s="487" t="s">
        <v>102</v>
      </c>
      <c r="P7" s="487"/>
      <c r="Q7" s="393" t="s">
        <v>103</v>
      </c>
      <c r="R7" s="393"/>
      <c r="S7" s="42">
        <f>E1_ZB!G69</f>
        <v>26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844</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303</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t="s">
        <v>304</v>
      </c>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845</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297</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298</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t="s">
        <v>300</v>
      </c>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t="s">
        <v>301</v>
      </c>
      <c r="O23" s="591"/>
      <c r="P23" s="591"/>
      <c r="Q23" s="591"/>
      <c r="R23" s="591"/>
      <c r="S23" s="592"/>
    </row>
    <row r="24" spans="1:19" ht="15" customHeight="1" x14ac:dyDescent="0.25">
      <c r="A24" s="388"/>
      <c r="B24" s="593" t="s">
        <v>765</v>
      </c>
      <c r="C24" s="594"/>
      <c r="D24" s="594"/>
      <c r="E24" s="594"/>
      <c r="F24" s="594"/>
      <c r="G24" s="594"/>
      <c r="H24" s="594"/>
      <c r="I24" s="594"/>
      <c r="J24" s="594"/>
      <c r="K24" s="594"/>
      <c r="L24" s="594"/>
      <c r="M24" s="595"/>
      <c r="N24" s="596" t="s">
        <v>296</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297</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t="s">
        <v>302</v>
      </c>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t="s">
        <v>303</v>
      </c>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t="s">
        <v>307</v>
      </c>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766</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314</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t="s">
        <v>315</v>
      </c>
      <c r="O38" s="591"/>
      <c r="P38" s="591"/>
      <c r="Q38" s="591"/>
      <c r="R38" s="591"/>
      <c r="S38" s="592"/>
    </row>
    <row r="39" spans="1:19" ht="15" customHeight="1" x14ac:dyDescent="0.25">
      <c r="A39" s="391"/>
      <c r="B39" s="593" t="s">
        <v>767</v>
      </c>
      <c r="C39" s="594"/>
      <c r="D39" s="594"/>
      <c r="E39" s="594"/>
      <c r="F39" s="594"/>
      <c r="G39" s="594"/>
      <c r="H39" s="594"/>
      <c r="I39" s="594"/>
      <c r="J39" s="594"/>
      <c r="K39" s="594"/>
      <c r="L39" s="594"/>
      <c r="M39" s="595"/>
      <c r="N39" s="596" t="s">
        <v>310</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312</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t="s">
        <v>314</v>
      </c>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t="s">
        <v>317</v>
      </c>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t="s">
        <v>318</v>
      </c>
      <c r="O43" s="591"/>
      <c r="P43" s="591"/>
      <c r="Q43" s="591"/>
      <c r="R43" s="591"/>
      <c r="S43" s="592"/>
    </row>
    <row r="44" spans="1:19" ht="15" customHeight="1" x14ac:dyDescent="0.25">
      <c r="A44" s="391"/>
      <c r="B44" s="593" t="s">
        <v>768</v>
      </c>
      <c r="C44" s="594"/>
      <c r="D44" s="594"/>
      <c r="E44" s="594"/>
      <c r="F44" s="594"/>
      <c r="G44" s="594"/>
      <c r="H44" s="594"/>
      <c r="I44" s="594"/>
      <c r="J44" s="594"/>
      <c r="K44" s="594"/>
      <c r="L44" s="594"/>
      <c r="M44" s="595"/>
      <c r="N44" s="596" t="s">
        <v>313</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315</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t="s">
        <v>317</v>
      </c>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t="s">
        <v>319</v>
      </c>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t="s">
        <v>320</v>
      </c>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769</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325</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326</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t="s">
        <v>328</v>
      </c>
      <c r="O58" s="591"/>
      <c r="P58" s="591"/>
      <c r="Q58" s="591"/>
      <c r="R58" s="591"/>
      <c r="S58" s="592"/>
    </row>
    <row r="59" spans="1:19" ht="15" customHeight="1" x14ac:dyDescent="0.25">
      <c r="A59" s="388"/>
      <c r="B59" s="593" t="s">
        <v>770</v>
      </c>
      <c r="C59" s="594"/>
      <c r="D59" s="594"/>
      <c r="E59" s="594"/>
      <c r="F59" s="594"/>
      <c r="G59" s="594"/>
      <c r="H59" s="594"/>
      <c r="I59" s="594"/>
      <c r="J59" s="594"/>
      <c r="K59" s="594"/>
      <c r="L59" s="594"/>
      <c r="M59" s="595"/>
      <c r="N59" s="596" t="s">
        <v>324</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327</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329</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t="s">
        <v>330</v>
      </c>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E1_ZB!G69</f>
        <v>26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26</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v>6</v>
      </c>
      <c r="H75" s="609"/>
      <c r="I75" s="610"/>
      <c r="J75" s="421"/>
      <c r="K75" s="445"/>
      <c r="L75" s="605" t="s">
        <v>161</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t="s">
        <v>178</v>
      </c>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12</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154</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157</v>
      </c>
      <c r="M83" s="606"/>
      <c r="N83" s="606"/>
      <c r="O83" s="606"/>
      <c r="P83" s="606"/>
      <c r="Q83" s="606"/>
      <c r="R83" s="606"/>
      <c r="S83" s="607"/>
    </row>
    <row r="84" spans="1:19" ht="15" customHeight="1" x14ac:dyDescent="0.25">
      <c r="A84" s="388"/>
      <c r="B84" s="456" t="s">
        <v>136</v>
      </c>
      <c r="C84" s="457"/>
      <c r="D84" s="457"/>
      <c r="E84" s="457"/>
      <c r="F84" s="458"/>
      <c r="G84" s="453">
        <f>E1_ZB!H69</f>
        <v>74</v>
      </c>
      <c r="H84" s="454"/>
      <c r="I84" s="455"/>
      <c r="J84" s="421"/>
      <c r="K84" s="445"/>
      <c r="L84" s="605" t="s">
        <v>160</v>
      </c>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E1_ZB!E69</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342</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152</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26" customHeight="1" x14ac:dyDescent="0.25">
      <c r="A98" s="426"/>
      <c r="B98" s="617" t="s">
        <v>558</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92.25" customHeight="1" x14ac:dyDescent="0.25">
      <c r="A100" s="426"/>
      <c r="B100" s="617" t="s">
        <v>559</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8.5" customHeight="1" x14ac:dyDescent="0.25">
      <c r="A102" s="426"/>
      <c r="B102" s="617" t="s">
        <v>560</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78gxPuEeD31fni6nW/aCpd9qJkGxQqn6rTMMDlkuh2g36WCCjpcoFx4T18jYsV6eNXtHhIKkH473DJNQsCla5Q==" saltValue="Acxk0LoEEzJjqIlyrakx+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00000000-0002-0000-3400-000004000000}">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00000000-0002-0000-3400-000006000000}">
      <formula1>KEW_E1</formula1>
    </dataValidation>
  </dataValidations>
  <hyperlinks>
    <hyperlink ref="O13" r:id="rId1" xr:uid="{F5F7389C-39FE-4408-B5C9-31DD6D0E8C1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customHeight="1" x14ac:dyDescent="0.25">
      <c r="A1" s="381" t="str">
        <f>E1_ZB!B2</f>
        <v>2020/2021</v>
      </c>
      <c r="B1" s="381"/>
      <c r="C1" s="699"/>
      <c r="D1" s="699"/>
    </row>
    <row r="2" spans="1:19" ht="10.15" customHeight="1" thickBot="1" x14ac:dyDescent="0.3"/>
    <row r="3" spans="1:19" ht="20.100000000000001" customHeight="1" thickBot="1" x14ac:dyDescent="0.3">
      <c r="A3" s="427" t="str">
        <f>E1_ZB!B68</f>
        <v>Moduł E1/14</v>
      </c>
      <c r="B3" s="427"/>
      <c r="C3" s="427"/>
      <c r="D3" s="431" t="str">
        <f>E1_ZB!C68</f>
        <v>Moduł specjalnościowy (3)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E1_ZB!B70</f>
        <v>Kurs 14.2.</v>
      </c>
      <c r="E4" s="429"/>
      <c r="F4" s="429"/>
      <c r="G4" s="429"/>
      <c r="H4" s="429"/>
      <c r="I4" s="430"/>
      <c r="J4" s="3"/>
      <c r="K4" s="3"/>
      <c r="L4" s="4"/>
      <c r="M4" s="4"/>
      <c r="N4" s="4"/>
      <c r="O4" s="4"/>
      <c r="P4" s="4"/>
      <c r="Q4" s="4"/>
      <c r="R4" s="4"/>
    </row>
    <row r="5" spans="1:19" ht="23.25" thickBot="1" x14ac:dyDescent="0.3">
      <c r="A5" s="383" t="s">
        <v>111</v>
      </c>
      <c r="B5" s="383"/>
      <c r="C5" s="383"/>
      <c r="D5" s="384" t="str">
        <f>E1_ZB!C70</f>
        <v>Narzedzia IT w prowadzeniu własnej firmy</v>
      </c>
      <c r="E5" s="384"/>
      <c r="F5" s="384"/>
      <c r="G5" s="384"/>
      <c r="H5" s="384"/>
      <c r="I5" s="384"/>
      <c r="J5" s="384"/>
      <c r="K5" s="384"/>
      <c r="L5" s="385" t="s">
        <v>94</v>
      </c>
      <c r="M5" s="385"/>
      <c r="N5" s="44">
        <f>E1_ZB!D70</f>
        <v>1</v>
      </c>
      <c r="O5" s="385" t="s">
        <v>95</v>
      </c>
      <c r="P5" s="385"/>
      <c r="Q5" s="386" t="str">
        <f>E1_ZB!F68</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(14)'!G6</f>
        <v>III</v>
      </c>
      <c r="H7" s="264" t="s">
        <v>99</v>
      </c>
      <c r="I7" s="40">
        <f>'M (14)'!I6</f>
        <v>6</v>
      </c>
      <c r="J7" s="321" t="s">
        <v>384</v>
      </c>
      <c r="K7" s="322"/>
      <c r="L7" s="556" t="s">
        <v>100</v>
      </c>
      <c r="M7" s="557"/>
      <c r="N7" s="7" t="s">
        <v>101</v>
      </c>
      <c r="O7" s="487" t="s">
        <v>102</v>
      </c>
      <c r="P7" s="487"/>
      <c r="Q7" s="393" t="s">
        <v>103</v>
      </c>
      <c r="R7" s="393"/>
      <c r="S7" s="45">
        <f>E1_ZB!G70</f>
        <v>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771</v>
      </c>
      <c r="C14" s="576"/>
      <c r="D14" s="576"/>
      <c r="E14" s="576"/>
      <c r="F14" s="576"/>
      <c r="G14" s="576"/>
      <c r="H14" s="576"/>
      <c r="I14" s="576"/>
      <c r="J14" s="576"/>
      <c r="K14" s="576"/>
      <c r="L14" s="576"/>
      <c r="M14" s="577"/>
      <c r="N14" s="578" t="s">
        <v>297</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298</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t="s">
        <v>300</v>
      </c>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t="s">
        <v>306</v>
      </c>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772</v>
      </c>
      <c r="C19" s="594"/>
      <c r="D19" s="594"/>
      <c r="E19" s="594"/>
      <c r="F19" s="594"/>
      <c r="G19" s="594"/>
      <c r="H19" s="594"/>
      <c r="I19" s="594"/>
      <c r="J19" s="594"/>
      <c r="K19" s="594"/>
      <c r="L19" s="594"/>
      <c r="M19" s="595"/>
      <c r="N19" s="596" t="s">
        <v>295</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306</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765</v>
      </c>
      <c r="C24" s="594"/>
      <c r="D24" s="594"/>
      <c r="E24" s="594"/>
      <c r="F24" s="594"/>
      <c r="G24" s="594"/>
      <c r="H24" s="594"/>
      <c r="I24" s="594"/>
      <c r="J24" s="594"/>
      <c r="K24" s="594"/>
      <c r="L24" s="594"/>
      <c r="M24" s="595"/>
      <c r="N24" s="596" t="s">
        <v>303</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306</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t="s">
        <v>307</v>
      </c>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773</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309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310</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t="s">
        <v>315</v>
      </c>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t="s">
        <v>320</v>
      </c>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770</v>
      </c>
      <c r="C54" s="576"/>
      <c r="D54" s="576"/>
      <c r="E54" s="576"/>
      <c r="F54" s="576"/>
      <c r="G54" s="576"/>
      <c r="H54" s="576"/>
      <c r="I54" s="576"/>
      <c r="J54" s="576"/>
      <c r="K54" s="576"/>
      <c r="L54" s="576"/>
      <c r="M54" s="577"/>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323</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324</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t="s">
        <v>328</v>
      </c>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t="s">
        <v>331</v>
      </c>
      <c r="O58" s="591"/>
      <c r="P58" s="591"/>
      <c r="Q58" s="591"/>
      <c r="R58" s="591"/>
      <c r="S58" s="592"/>
    </row>
    <row r="59" spans="1:19" ht="15" customHeight="1" x14ac:dyDescent="0.25">
      <c r="A59" s="388"/>
      <c r="B59" s="593" t="s">
        <v>774</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324</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328</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329</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t="s">
        <v>332</v>
      </c>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E1_ZB!G70</f>
        <v>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6</v>
      </c>
      <c r="H72" s="436"/>
      <c r="I72" s="437"/>
      <c r="J72" s="421"/>
      <c r="K72" s="445"/>
      <c r="L72" s="605" t="s">
        <v>181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v>6</v>
      </c>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177</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t="s">
        <v>345</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E1_ZB!H70</f>
        <v>19</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E1_ZB!E70</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159</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91" customHeight="1" x14ac:dyDescent="0.25">
      <c r="A98" s="426"/>
      <c r="B98" s="617" t="s">
        <v>561</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47.25" customHeight="1" x14ac:dyDescent="0.25">
      <c r="A100" s="426"/>
      <c r="B100" s="617" t="s">
        <v>562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gixwyYE7J3pOC6kwPRvvZP1N/Uobuxbgwsh4oApK+THQS5AjOE+yT8yqtnzOgvDebGVqamdbxtf27skC2JEk0w==" saltValue="lqN9liMfySKrN2vNcE0q8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disablePrompts="1"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863D7E0A-89CA-4A3D-87EA-1A7D0B38CDE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E1_ZB!B68</f>
        <v>Moduł E1/14</v>
      </c>
      <c r="B3" s="427"/>
      <c r="C3" s="427"/>
      <c r="D3" s="431" t="str">
        <f>E1_ZB!C68</f>
        <v>Moduł specjalnościowy (3) ZARZĄDZANIE BIZNESEM</v>
      </c>
      <c r="E3" s="432"/>
      <c r="F3" s="432"/>
      <c r="G3" s="432"/>
      <c r="H3" s="432"/>
      <c r="I3" s="433"/>
      <c r="J3" s="3"/>
      <c r="K3" s="3"/>
      <c r="L3" s="4"/>
      <c r="M3" s="4"/>
      <c r="N3" s="4"/>
      <c r="O3" s="4"/>
      <c r="P3" s="4"/>
      <c r="Q3" s="4"/>
      <c r="R3" s="4"/>
    </row>
    <row r="4" spans="1:19" ht="18.75" thickBot="1" x14ac:dyDescent="0.3">
      <c r="A4" s="382" t="s">
        <v>110</v>
      </c>
      <c r="B4" s="382"/>
      <c r="C4" s="382"/>
      <c r="D4" s="428" t="str">
        <f>E1_ZB!B71</f>
        <v>Kurs 14.3.</v>
      </c>
      <c r="E4" s="429"/>
      <c r="F4" s="429"/>
      <c r="G4" s="429"/>
      <c r="H4" s="429"/>
      <c r="I4" s="430"/>
      <c r="J4" s="3"/>
      <c r="K4" s="3"/>
      <c r="L4" s="4"/>
      <c r="M4" s="4"/>
      <c r="N4" s="4"/>
      <c r="O4" s="4"/>
      <c r="P4" s="4"/>
      <c r="Q4" s="4"/>
      <c r="R4" s="4"/>
    </row>
    <row r="5" spans="1:19" ht="23.25" thickBot="1" x14ac:dyDescent="0.3">
      <c r="A5" s="383" t="s">
        <v>111</v>
      </c>
      <c r="B5" s="383"/>
      <c r="C5" s="383"/>
      <c r="D5" s="384" t="str">
        <f>E1_ZB!C71</f>
        <v>Profesional workshop (kurs w języku obcym)</v>
      </c>
      <c r="E5" s="384"/>
      <c r="F5" s="384"/>
      <c r="G5" s="384"/>
      <c r="H5" s="384"/>
      <c r="I5" s="384"/>
      <c r="J5" s="384"/>
      <c r="K5" s="384"/>
      <c r="L5" s="385" t="s">
        <v>94</v>
      </c>
      <c r="M5" s="385"/>
      <c r="N5" s="44">
        <f>E1_ZB!D71</f>
        <v>2</v>
      </c>
      <c r="O5" s="385" t="s">
        <v>95</v>
      </c>
      <c r="P5" s="385"/>
      <c r="Q5" s="386" t="str">
        <f>E1_ZB!F68</f>
        <v>dr A. Lachowska</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(14)'!G6</f>
        <v>III</v>
      </c>
      <c r="H7" s="264" t="s">
        <v>99</v>
      </c>
      <c r="I7" s="40">
        <f>'M (14)'!I6</f>
        <v>6</v>
      </c>
      <c r="J7" s="321" t="s">
        <v>384</v>
      </c>
      <c r="K7" s="322"/>
      <c r="L7" s="556" t="s">
        <v>100</v>
      </c>
      <c r="M7" s="557"/>
      <c r="N7" s="7" t="s">
        <v>101</v>
      </c>
      <c r="O7" s="487" t="s">
        <v>424</v>
      </c>
      <c r="P7" s="487"/>
      <c r="Q7" s="393" t="s">
        <v>103</v>
      </c>
      <c r="R7" s="393"/>
      <c r="S7" s="45">
        <f>E1_ZB!G71</f>
        <v>6</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853</v>
      </c>
      <c r="C14" s="576"/>
      <c r="D14" s="576"/>
      <c r="E14" s="576"/>
      <c r="F14" s="576"/>
      <c r="G14" s="576"/>
      <c r="H14" s="576"/>
      <c r="I14" s="576"/>
      <c r="J14" s="576"/>
      <c r="K14" s="576"/>
      <c r="L14" s="576"/>
      <c r="M14" s="577"/>
      <c r="N14" s="578" t="s">
        <v>295</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303</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854</v>
      </c>
      <c r="C34" s="576"/>
      <c r="D34" s="576"/>
      <c r="E34" s="576"/>
      <c r="F34" s="576"/>
      <c r="G34" s="576"/>
      <c r="H34" s="576"/>
      <c r="I34" s="576"/>
      <c r="J34" s="576"/>
      <c r="K34" s="576"/>
      <c r="L34" s="576"/>
      <c r="M34" s="577"/>
      <c r="N34" s="578" t="s">
        <v>308</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321</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387" t="s">
        <v>118</v>
      </c>
      <c r="B54" s="575" t="s">
        <v>775</v>
      </c>
      <c r="C54" s="576"/>
      <c r="D54" s="576"/>
      <c r="E54" s="576"/>
      <c r="F54" s="576"/>
      <c r="G54" s="576"/>
      <c r="H54" s="576"/>
      <c r="I54" s="576"/>
      <c r="J54" s="576"/>
      <c r="K54" s="576"/>
      <c r="L54" s="576"/>
      <c r="M54" s="577"/>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776</v>
      </c>
      <c r="C59" s="594"/>
      <c r="D59" s="594"/>
      <c r="E59" s="594"/>
      <c r="F59" s="594"/>
      <c r="G59" s="594"/>
      <c r="H59" s="594"/>
      <c r="I59" s="594"/>
      <c r="J59" s="594"/>
      <c r="K59" s="594"/>
      <c r="L59" s="594"/>
      <c r="M59" s="595"/>
      <c r="N59" s="596" t="s">
        <v>322</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325</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326</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777</v>
      </c>
      <c r="C64" s="594"/>
      <c r="D64" s="594"/>
      <c r="E64" s="594"/>
      <c r="F64" s="594"/>
      <c r="G64" s="594"/>
      <c r="H64" s="594"/>
      <c r="I64" s="594"/>
      <c r="J64" s="594"/>
      <c r="K64" s="594"/>
      <c r="L64" s="594"/>
      <c r="M64" s="595"/>
      <c r="N64" s="596" t="s">
        <v>330</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324</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thickBot="1" x14ac:dyDescent="0.3">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E1_ZB!G71</f>
        <v>6</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6</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181</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v>6</v>
      </c>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154</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E1_ZB!H71</f>
        <v>44</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E1_ZB!E71</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564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165</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69" customHeight="1" x14ac:dyDescent="0.25">
      <c r="A98" s="426"/>
      <c r="B98" s="617" t="s">
        <v>855</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30" customHeight="1" x14ac:dyDescent="0.25">
      <c r="A100" s="426"/>
      <c r="B100" s="617" t="s">
        <v>402</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26"/>
      <c r="B102" s="617" t="s">
        <v>402</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60yuVDIe1xhD7BIc6lZ8cp4DyiDi5LJx2nJyLv5PzrxHnTP3Po6dcBPrmWY0zkXKAPpgergAeQzPw21uQsT3KQ==" saltValue="7W9niK/xT7OscxJ022c8q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00000000-0002-0000-3600-000004000000}">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C0E95DA5-19DE-400D-9028-CA2A8EAE5C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E1_ZB!B72</f>
        <v>Moduł E1/15</v>
      </c>
      <c r="D3" s="311"/>
      <c r="E3" s="311"/>
      <c r="F3" s="312"/>
      <c r="G3" s="3"/>
      <c r="H3" s="3"/>
      <c r="I3" s="3"/>
      <c r="J3" s="3"/>
      <c r="K3" s="3"/>
      <c r="L3" s="4"/>
      <c r="M3" s="4"/>
      <c r="N3" s="4"/>
      <c r="O3" s="4"/>
      <c r="P3" s="4"/>
      <c r="Q3" s="4"/>
    </row>
    <row r="4" spans="1:19" s="543" customFormat="1" ht="39.75" customHeight="1" thickBot="1" x14ac:dyDescent="0.3">
      <c r="A4" s="309" t="s">
        <v>93</v>
      </c>
      <c r="B4" s="309"/>
      <c r="C4" s="299" t="str">
        <f>E1_ZB!C72</f>
        <v>Moduł swobodnego wyboru</v>
      </c>
      <c r="D4" s="300"/>
      <c r="E4" s="300"/>
      <c r="F4" s="300"/>
      <c r="G4" s="300"/>
      <c r="H4" s="300"/>
      <c r="I4" s="300"/>
      <c r="J4" s="301"/>
      <c r="K4" s="304" t="s">
        <v>94</v>
      </c>
      <c r="L4" s="304"/>
      <c r="M4" s="267">
        <f>E1_ZB!D72</f>
        <v>6</v>
      </c>
      <c r="N4" s="302" t="s">
        <v>95</v>
      </c>
      <c r="O4" s="303"/>
      <c r="P4" s="296" t="str">
        <f>E1_ZB!F72</f>
        <v>dziekan</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6</v>
      </c>
      <c r="J6" s="7" t="s">
        <v>291</v>
      </c>
      <c r="K6" s="545" t="s">
        <v>100</v>
      </c>
      <c r="L6" s="545"/>
      <c r="M6" s="320" t="s">
        <v>101</v>
      </c>
      <c r="N6" s="320"/>
      <c r="O6" s="267" t="s">
        <v>102</v>
      </c>
      <c r="P6" s="321" t="s">
        <v>103</v>
      </c>
      <c r="Q6" s="322"/>
      <c r="R6" s="267">
        <f>E1_ZB!G72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105</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108</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385</v>
      </c>
      <c r="B21" s="337"/>
      <c r="C21" s="337"/>
      <c r="D21" s="337"/>
      <c r="E21" s="338"/>
      <c r="F21" s="465" t="s">
        <v>386</v>
      </c>
      <c r="G21" s="340"/>
      <c r="H21" s="340"/>
      <c r="I21" s="340"/>
      <c r="J21" s="340"/>
      <c r="K21" s="342"/>
      <c r="L21" s="465" t="s">
        <v>387</v>
      </c>
      <c r="M21" s="340"/>
      <c r="N21" s="340"/>
      <c r="O21" s="340"/>
      <c r="P21" s="340"/>
      <c r="Q21" s="340"/>
      <c r="R21" s="341"/>
    </row>
    <row r="22" spans="1:19" ht="127.5" customHeight="1" thickBot="1" x14ac:dyDescent="0.3">
      <c r="A22" s="553"/>
      <c r="B22" s="554"/>
      <c r="C22" s="554"/>
      <c r="D22" s="554"/>
      <c r="E22" s="554"/>
      <c r="F22" s="554"/>
      <c r="G22" s="554"/>
      <c r="H22" s="554"/>
      <c r="I22" s="554"/>
      <c r="J22" s="554"/>
      <c r="K22" s="554"/>
      <c r="L22" s="554"/>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E1_ZB!B72</f>
        <v>Moduł E1/15</v>
      </c>
      <c r="C26" s="347"/>
      <c r="D26" s="33" t="str">
        <f>E1_ZB!B73</f>
        <v>Kurs 15.1.</v>
      </c>
      <c r="E26" s="103" t="str">
        <f>E1_ZB!B72</f>
        <v>Moduł E1/15</v>
      </c>
      <c r="F26" s="354" t="str">
        <f>E1_ZB!B74</f>
        <v>Kurs 15.2.</v>
      </c>
      <c r="G26" s="355"/>
      <c r="H26" s="362"/>
      <c r="I26" s="363"/>
      <c r="J26" s="34"/>
      <c r="K26" s="370"/>
      <c r="L26" s="371"/>
      <c r="M26" s="370"/>
      <c r="N26" s="371"/>
      <c r="O26" s="372"/>
      <c r="P26" s="373"/>
      <c r="Q26" s="372"/>
      <c r="R26" s="374"/>
    </row>
    <row r="27" spans="1:19" s="104" customFormat="1" ht="59.25" customHeight="1" x14ac:dyDescent="0.25">
      <c r="A27" s="129" t="s">
        <v>111</v>
      </c>
      <c r="B27" s="466" t="str">
        <f>E1_ZB!C73</f>
        <v>kurs do wyboru (spośród katalogu kursów dostępnych w danym semestrze)</v>
      </c>
      <c r="C27" s="467"/>
      <c r="D27" s="468"/>
      <c r="E27" s="469" t="str">
        <f>E1_ZB!C74</f>
        <v>kurs do wyboru (spośród katalogu kursów dostępnych w danym semestrze)</v>
      </c>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E1_ZB!D73</f>
        <v>3</v>
      </c>
      <c r="C28" s="349"/>
      <c r="D28" s="350"/>
      <c r="E28" s="359">
        <f>E1_ZB!D74</f>
        <v>3</v>
      </c>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80" t="s">
        <v>472</v>
      </c>
      <c r="D29" s="165"/>
      <c r="E29" s="166"/>
      <c r="F29" s="181" t="s">
        <v>472</v>
      </c>
      <c r="G29" s="168"/>
      <c r="H29" s="169"/>
      <c r="I29" s="170"/>
      <c r="J29" s="171"/>
      <c r="K29" s="172"/>
      <c r="L29" s="173"/>
      <c r="M29" s="174"/>
      <c r="N29" s="175"/>
      <c r="O29" s="176"/>
      <c r="P29" s="177"/>
      <c r="Q29" s="178"/>
      <c r="R29" s="179"/>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s="104" customFormat="1" x14ac:dyDescent="0.25"/>
    <row r="36" spans="1:18" s="104" customFormat="1" x14ac:dyDescent="0.25"/>
    <row r="37" spans="1:18" s="104" customFormat="1" x14ac:dyDescent="0.25"/>
    <row r="38" spans="1:18" s="104" customFormat="1" x14ac:dyDescent="0.25"/>
    <row r="39" spans="1:18" s="104" customFormat="1" x14ac:dyDescent="0.25"/>
    <row r="40" spans="1:18" s="104" customFormat="1" x14ac:dyDescent="0.25"/>
    <row r="41" spans="1:18" s="104" customFormat="1" x14ac:dyDescent="0.25"/>
    <row r="42" spans="1:18" s="104" customFormat="1" x14ac:dyDescent="0.25"/>
    <row r="43" spans="1:18" x14ac:dyDescent="0.25">
      <c r="A43" s="104"/>
      <c r="B43" s="104"/>
      <c r="C43" s="104"/>
      <c r="D43" s="104"/>
      <c r="E43" s="104"/>
      <c r="F43" s="104"/>
      <c r="G43" s="104"/>
      <c r="H43" s="104"/>
      <c r="I43" s="104"/>
      <c r="J43" s="104"/>
      <c r="K43" s="104"/>
      <c r="L43" s="104"/>
      <c r="M43" s="104"/>
      <c r="N43" s="104"/>
      <c r="O43" s="104"/>
      <c r="P43" s="104"/>
      <c r="Q43" s="104"/>
      <c r="R43" s="104"/>
    </row>
    <row r="44" spans="1:18" x14ac:dyDescent="0.25">
      <c r="A44" s="104"/>
      <c r="B44" s="104"/>
      <c r="C44" s="104"/>
      <c r="D44" s="104"/>
      <c r="E44" s="104"/>
      <c r="F44" s="104"/>
      <c r="G44" s="104"/>
      <c r="H44" s="104"/>
      <c r="I44" s="104"/>
      <c r="J44" s="104"/>
      <c r="K44" s="104"/>
      <c r="L44" s="104"/>
      <c r="M44" s="104"/>
      <c r="N44" s="104"/>
      <c r="O44" s="104"/>
      <c r="P44" s="104"/>
      <c r="Q44" s="104"/>
      <c r="R44" s="104"/>
    </row>
    <row r="45" spans="1:18" x14ac:dyDescent="0.25">
      <c r="A45" s="104"/>
      <c r="B45" s="104"/>
      <c r="C45" s="104"/>
      <c r="D45" s="104"/>
      <c r="E45" s="104"/>
      <c r="F45" s="104"/>
      <c r="G45" s="104"/>
      <c r="H45" s="104"/>
      <c r="I45" s="104"/>
      <c r="J45" s="104"/>
      <c r="K45" s="104"/>
      <c r="L45" s="104"/>
      <c r="M45" s="104"/>
      <c r="N45" s="104"/>
      <c r="O45" s="104"/>
      <c r="P45" s="104"/>
      <c r="Q45" s="104"/>
      <c r="R45" s="104"/>
    </row>
    <row r="46" spans="1:18" x14ac:dyDescent="0.25">
      <c r="A46" s="104"/>
      <c r="B46" s="104"/>
      <c r="C46" s="104"/>
      <c r="D46" s="104"/>
      <c r="E46" s="104"/>
      <c r="F46" s="104"/>
      <c r="G46" s="104"/>
      <c r="H46" s="104"/>
      <c r="I46" s="104"/>
      <c r="J46" s="104"/>
      <c r="K46" s="104"/>
      <c r="L46" s="104"/>
      <c r="M46" s="104"/>
      <c r="N46" s="104"/>
      <c r="O46" s="104"/>
      <c r="P46" s="104"/>
      <c r="Q46" s="104"/>
      <c r="R46" s="104"/>
    </row>
  </sheetData>
  <sheetProtection algorithmName="SHA-512" hashValue="xTw8cjG9/pfX25nsMqU6R1ItlitSQl7d1mHw485ZEmz+vrZYfme8pCLSM2oUIj16+vvy7kkPxoVZEJkKZR8vBw==" saltValue="CBmaU4r5Zz8P1XC97H9W7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E1_ZB!B72</f>
        <v>Moduł E1/15</v>
      </c>
      <c r="B3" s="427"/>
      <c r="C3" s="427"/>
      <c r="D3" s="431" t="str">
        <f>E1_ZB!C72</f>
        <v>Moduł swobodnego wyboru</v>
      </c>
      <c r="E3" s="432"/>
      <c r="F3" s="432"/>
      <c r="G3" s="432"/>
      <c r="H3" s="432"/>
      <c r="I3" s="433"/>
      <c r="J3" s="3"/>
      <c r="K3" s="3"/>
      <c r="L3" s="4"/>
      <c r="M3" s="4"/>
      <c r="N3" s="4"/>
      <c r="O3" s="4"/>
      <c r="P3" s="4"/>
      <c r="Q3" s="4"/>
      <c r="R3" s="4"/>
    </row>
    <row r="4" spans="1:19" ht="18.75" thickBot="1" x14ac:dyDescent="0.3">
      <c r="A4" s="382" t="s">
        <v>110</v>
      </c>
      <c r="B4" s="382"/>
      <c r="C4" s="382"/>
      <c r="D4" s="428" t="str">
        <f>E1_ZB!B73</f>
        <v>Kurs 15.1.</v>
      </c>
      <c r="E4" s="429"/>
      <c r="F4" s="429"/>
      <c r="G4" s="429"/>
      <c r="H4" s="429"/>
      <c r="I4" s="430"/>
      <c r="J4" s="3"/>
      <c r="K4" s="3"/>
      <c r="L4" s="4"/>
      <c r="M4" s="4"/>
      <c r="N4" s="4"/>
      <c r="O4" s="4"/>
      <c r="P4" s="4"/>
      <c r="Q4" s="4"/>
      <c r="R4" s="4"/>
    </row>
    <row r="5" spans="1:19" ht="18.75" thickBot="1" x14ac:dyDescent="0.3">
      <c r="A5" s="383" t="s">
        <v>111</v>
      </c>
      <c r="B5" s="383"/>
      <c r="C5" s="383"/>
      <c r="D5" s="528" t="str">
        <f>E1_ZB!C73</f>
        <v>kurs do wyboru (spośród katalogu kursów dostępnych w danym semestrze)</v>
      </c>
      <c r="E5" s="528"/>
      <c r="F5" s="528"/>
      <c r="G5" s="528"/>
      <c r="H5" s="528"/>
      <c r="I5" s="528"/>
      <c r="J5" s="528"/>
      <c r="K5" s="528"/>
      <c r="L5" s="385" t="s">
        <v>94</v>
      </c>
      <c r="M5" s="385"/>
      <c r="N5" s="44">
        <f>E1_ZB!D73</f>
        <v>3</v>
      </c>
      <c r="O5" s="385" t="s">
        <v>95</v>
      </c>
      <c r="P5" s="385"/>
      <c r="Q5" s="386" t="str">
        <f>E1_ZB!F72</f>
        <v>dziekan</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(15)'!G6</f>
        <v>III</v>
      </c>
      <c r="H7" s="264" t="s">
        <v>99</v>
      </c>
      <c r="I7" s="40">
        <f>'M (15)'!I6</f>
        <v>6</v>
      </c>
      <c r="J7" s="321" t="s">
        <v>384</v>
      </c>
      <c r="K7" s="322"/>
      <c r="L7" s="556" t="s">
        <v>100</v>
      </c>
      <c r="M7" s="557"/>
      <c r="N7" s="7" t="s">
        <v>101</v>
      </c>
      <c r="O7" s="487" t="s">
        <v>102</v>
      </c>
      <c r="P7" s="487"/>
      <c r="Q7" s="393" t="s">
        <v>103</v>
      </c>
      <c r="R7" s="393"/>
      <c r="S7" s="45">
        <f>E1_ZB!G73</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c r="C14" s="576"/>
      <c r="D14" s="576"/>
      <c r="E14" s="576"/>
      <c r="F14" s="576"/>
      <c r="G14" s="576"/>
      <c r="H14" s="576"/>
      <c r="I14" s="576"/>
      <c r="J14" s="576"/>
      <c r="K14" s="576"/>
      <c r="L14" s="576"/>
      <c r="M14" s="577"/>
      <c r="N14" s="578"/>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c r="C34" s="576"/>
      <c r="D34" s="576"/>
      <c r="E34" s="576"/>
      <c r="F34" s="576"/>
      <c r="G34" s="576"/>
      <c r="H34" s="576"/>
      <c r="I34" s="576"/>
      <c r="J34" s="576"/>
      <c r="K34" s="576"/>
      <c r="L34" s="576"/>
      <c r="M34" s="577"/>
      <c r="N34" s="578"/>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c r="C54" s="582"/>
      <c r="D54" s="582"/>
      <c r="E54" s="582"/>
      <c r="F54" s="582"/>
      <c r="G54" s="582"/>
      <c r="H54" s="582"/>
      <c r="I54" s="582"/>
      <c r="J54" s="582"/>
      <c r="K54" s="582"/>
      <c r="L54" s="582"/>
      <c r="M54" s="583"/>
      <c r="N54" s="578"/>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E1_ZB!G73</f>
        <v>12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0</v>
      </c>
      <c r="H72" s="436"/>
      <c r="I72" s="437"/>
      <c r="J72" s="421"/>
      <c r="K72" s="445"/>
      <c r="L72" s="605"/>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E1_ZB!H73</f>
        <v>63</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E1_ZB!E73</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c r="C90" s="612"/>
      <c r="D90" s="612"/>
      <c r="E90" s="613"/>
      <c r="F90" s="614"/>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48.1" customHeight="1" x14ac:dyDescent="0.25">
      <c r="A98" s="426"/>
      <c r="B98" s="617"/>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85.35"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OFVVLWSqO3Vhy4cero4UtzFVcpyFwQQ/MK7B1QtsOcDMLgyLTvSMC7M5jeUB/gBCny+I5opzC1ywCbMrkrTTew==" saltValue="9v7mbM2xqxYjFBcV/Fav8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70C61E8C-2B55-49AF-ABA0-620E59FDC71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E1_ZB!B72</f>
        <v>Moduł E1/15</v>
      </c>
      <c r="B3" s="427"/>
      <c r="C3" s="427"/>
      <c r="D3" s="431" t="str">
        <f>E1_ZB!C72</f>
        <v>Moduł swobodnego wyboru</v>
      </c>
      <c r="E3" s="432"/>
      <c r="F3" s="432"/>
      <c r="G3" s="432"/>
      <c r="H3" s="432"/>
      <c r="I3" s="433"/>
      <c r="J3" s="3"/>
      <c r="K3" s="3"/>
      <c r="L3" s="4"/>
      <c r="M3" s="4"/>
      <c r="N3" s="4"/>
      <c r="O3" s="4"/>
      <c r="P3" s="4"/>
      <c r="Q3" s="4"/>
      <c r="R3" s="4"/>
    </row>
    <row r="4" spans="1:19" ht="18.75" thickBot="1" x14ac:dyDescent="0.3">
      <c r="A4" s="382" t="s">
        <v>110</v>
      </c>
      <c r="B4" s="382"/>
      <c r="C4" s="382"/>
      <c r="D4" s="428" t="str">
        <f>E1_ZB!B74</f>
        <v>Kurs 15.2.</v>
      </c>
      <c r="E4" s="429"/>
      <c r="F4" s="429"/>
      <c r="G4" s="429"/>
      <c r="H4" s="429"/>
      <c r="I4" s="430"/>
      <c r="J4" s="3"/>
      <c r="K4" s="3"/>
      <c r="L4" s="4"/>
      <c r="M4" s="4"/>
      <c r="N4" s="4"/>
      <c r="O4" s="4"/>
      <c r="P4" s="4"/>
      <c r="Q4" s="4"/>
      <c r="R4" s="4"/>
    </row>
    <row r="5" spans="1:19" ht="18.75" thickBot="1" x14ac:dyDescent="0.3">
      <c r="A5" s="383" t="s">
        <v>111</v>
      </c>
      <c r="B5" s="383"/>
      <c r="C5" s="383"/>
      <c r="D5" s="528" t="str">
        <f>E1_ZB!C74</f>
        <v>kurs do wyboru (spośród katalogu kursów dostępnych w danym semestrze)</v>
      </c>
      <c r="E5" s="528"/>
      <c r="F5" s="528"/>
      <c r="G5" s="528"/>
      <c r="H5" s="528"/>
      <c r="I5" s="528"/>
      <c r="J5" s="528"/>
      <c r="K5" s="528"/>
      <c r="L5" s="385" t="s">
        <v>94</v>
      </c>
      <c r="M5" s="385"/>
      <c r="N5" s="44">
        <f>E1_ZB!D74</f>
        <v>3</v>
      </c>
      <c r="O5" s="385" t="s">
        <v>95</v>
      </c>
      <c r="P5" s="385"/>
      <c r="Q5" s="386" t="str">
        <f>E1_ZB!F72</f>
        <v>dziekan</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(15)'!G6</f>
        <v>III</v>
      </c>
      <c r="H7" s="264" t="s">
        <v>99</v>
      </c>
      <c r="I7" s="40">
        <f>'M (15)'!I6</f>
        <v>6</v>
      </c>
      <c r="J7" s="321" t="s">
        <v>384</v>
      </c>
      <c r="K7" s="322"/>
      <c r="L7" s="556" t="s">
        <v>100</v>
      </c>
      <c r="M7" s="557"/>
      <c r="N7" s="7" t="s">
        <v>101</v>
      </c>
      <c r="O7" s="487" t="s">
        <v>102</v>
      </c>
      <c r="P7" s="487"/>
      <c r="Q7" s="393" t="s">
        <v>103</v>
      </c>
      <c r="R7" s="393"/>
      <c r="S7" s="45">
        <f>E1_ZB!G74</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c r="C14" s="576"/>
      <c r="D14" s="576"/>
      <c r="E14" s="576"/>
      <c r="F14" s="576"/>
      <c r="G14" s="576"/>
      <c r="H14" s="576"/>
      <c r="I14" s="576"/>
      <c r="J14" s="576"/>
      <c r="K14" s="576"/>
      <c r="L14" s="576"/>
      <c r="M14" s="577"/>
      <c r="N14" s="578"/>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c r="C34" s="576"/>
      <c r="D34" s="576"/>
      <c r="E34" s="576"/>
      <c r="F34" s="576"/>
      <c r="G34" s="576"/>
      <c r="H34" s="576"/>
      <c r="I34" s="576"/>
      <c r="J34" s="576"/>
      <c r="K34" s="576"/>
      <c r="L34" s="576"/>
      <c r="M34" s="577"/>
      <c r="N34" s="578"/>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c r="C39" s="594"/>
      <c r="D39" s="594"/>
      <c r="E39" s="594"/>
      <c r="F39" s="594"/>
      <c r="G39" s="594"/>
      <c r="H39" s="594"/>
      <c r="I39" s="594"/>
      <c r="J39" s="594"/>
      <c r="K39" s="594"/>
      <c r="L39" s="594"/>
      <c r="M39" s="595"/>
      <c r="N39" s="596"/>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c r="C54" s="582"/>
      <c r="D54" s="582"/>
      <c r="E54" s="582"/>
      <c r="F54" s="582"/>
      <c r="G54" s="582"/>
      <c r="H54" s="582"/>
      <c r="I54" s="582"/>
      <c r="J54" s="582"/>
      <c r="K54" s="582"/>
      <c r="L54" s="582"/>
      <c r="M54" s="583"/>
      <c r="N54" s="578"/>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E1_ZB!G74</f>
        <v>12</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0</v>
      </c>
      <c r="H72" s="436"/>
      <c r="I72" s="437"/>
      <c r="J72" s="421"/>
      <c r="K72" s="445"/>
      <c r="L72" s="605"/>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E1_ZB!H74</f>
        <v>63</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E1_ZB!E74</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c r="C90" s="612"/>
      <c r="D90" s="612"/>
      <c r="E90" s="613"/>
      <c r="F90" s="614"/>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48.1" customHeight="1" x14ac:dyDescent="0.25">
      <c r="A98" s="426"/>
      <c r="B98" s="617"/>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17"/>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85.35"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1cF2QQzZ2j+BL5yNZ3sUTzYItit4cd1XS0hDNFX6dPpyx6JZq0MugmCvj70YcXqygE8YrHVOg6XCgVzvj+6Z6Q==" saltValue="rOY6NZIldE4Pnybfh81VO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E79E9FEA-1E1D-4C9A-BBF0-033AC68175B5}"/>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E1_ZB!B75</f>
        <v>Moduł E1/16</v>
      </c>
      <c r="D3" s="311"/>
      <c r="E3" s="311"/>
      <c r="F3" s="312"/>
      <c r="G3" s="3"/>
      <c r="H3" s="3"/>
      <c r="I3" s="3"/>
      <c r="J3" s="3"/>
      <c r="K3" s="3"/>
      <c r="L3" s="4"/>
      <c r="M3" s="4"/>
      <c r="N3" s="4"/>
      <c r="O3" s="4"/>
      <c r="P3" s="4"/>
      <c r="Q3" s="4"/>
    </row>
    <row r="4" spans="1:19" s="543" customFormat="1" ht="39.75" customHeight="1" thickBot="1" x14ac:dyDescent="0.3">
      <c r="A4" s="309" t="s">
        <v>93</v>
      </c>
      <c r="B4" s="309"/>
      <c r="C4" s="299" t="str">
        <f>E1_ZB!C75</f>
        <v>Moduł aktywności praktycznej (2) ZB</v>
      </c>
      <c r="D4" s="300"/>
      <c r="E4" s="300"/>
      <c r="F4" s="300"/>
      <c r="G4" s="300"/>
      <c r="H4" s="300"/>
      <c r="I4" s="300"/>
      <c r="J4" s="301"/>
      <c r="K4" s="304" t="s">
        <v>94</v>
      </c>
      <c r="L4" s="304"/>
      <c r="M4" s="267">
        <f>E1_ZB!D75</f>
        <v>29</v>
      </c>
      <c r="N4" s="302" t="s">
        <v>95</v>
      </c>
      <c r="O4" s="303"/>
      <c r="P4" s="296" t="str">
        <f>E1_ZB!F75</f>
        <v>dr R. Nowak-Lewandowska</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347</v>
      </c>
      <c r="H6" s="190" t="s">
        <v>99</v>
      </c>
      <c r="I6" s="40">
        <v>6</v>
      </c>
      <c r="J6" s="7" t="s">
        <v>291</v>
      </c>
      <c r="K6" s="545" t="s">
        <v>100</v>
      </c>
      <c r="L6" s="545"/>
      <c r="M6" s="320" t="s">
        <v>101</v>
      </c>
      <c r="N6" s="320"/>
      <c r="O6" s="267" t="s">
        <v>102</v>
      </c>
      <c r="P6" s="321" t="s">
        <v>103</v>
      </c>
      <c r="Q6" s="322"/>
      <c r="R6" s="267">
        <f>E1_ZB!G75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0.15" customHeight="1" thickBot="1" x14ac:dyDescent="0.3">
      <c r="A11" s="546" t="s">
        <v>442</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443</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817</v>
      </c>
      <c r="B22" s="554"/>
      <c r="C22" s="554"/>
      <c r="D22" s="554"/>
      <c r="E22" s="554"/>
      <c r="F22" s="554" t="s">
        <v>818</v>
      </c>
      <c r="G22" s="554"/>
      <c r="H22" s="554"/>
      <c r="I22" s="554"/>
      <c r="J22" s="554"/>
      <c r="K22" s="554"/>
      <c r="L22" s="554" t="s">
        <v>819</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E1_ZB!B75</f>
        <v>Moduł E1/16</v>
      </c>
      <c r="C26" s="347"/>
      <c r="D26" s="33" t="str">
        <f>E1_ZB!B76</f>
        <v>Kurs 16.1.</v>
      </c>
      <c r="E26" s="103"/>
      <c r="F26" s="354"/>
      <c r="G26" s="355"/>
      <c r="H26" s="362"/>
      <c r="I26" s="363"/>
      <c r="J26" s="34"/>
      <c r="K26" s="370"/>
      <c r="L26" s="371"/>
      <c r="M26" s="370"/>
      <c r="N26" s="371"/>
      <c r="O26" s="372"/>
      <c r="P26" s="373"/>
      <c r="Q26" s="372"/>
      <c r="R26" s="374"/>
    </row>
    <row r="27" spans="1:19" s="104" customFormat="1" ht="59.25" customHeight="1" x14ac:dyDescent="0.25">
      <c r="A27" s="129" t="s">
        <v>111</v>
      </c>
      <c r="B27" s="466" t="str">
        <f>E1_ZB!C76</f>
        <v>Praktyka zawodowa</v>
      </c>
      <c r="C27" s="467"/>
      <c r="D27" s="468"/>
      <c r="E27" s="469"/>
      <c r="F27" s="470"/>
      <c r="G27" s="471"/>
      <c r="H27" s="472"/>
      <c r="I27" s="473"/>
      <c r="J27" s="474"/>
      <c r="K27" s="475"/>
      <c r="L27" s="476"/>
      <c r="M27" s="476"/>
      <c r="N27" s="477"/>
      <c r="O27" s="478"/>
      <c r="P27" s="479"/>
      <c r="Q27" s="479"/>
      <c r="R27" s="480"/>
    </row>
    <row r="28" spans="1:19" s="104" customFormat="1" ht="30" customHeight="1" thickBot="1" x14ac:dyDescent="0.3">
      <c r="A28" s="39" t="s">
        <v>112</v>
      </c>
      <c r="B28" s="348">
        <f>E1_ZB!D76</f>
        <v>29</v>
      </c>
      <c r="C28" s="349"/>
      <c r="D28" s="350"/>
      <c r="E28" s="359"/>
      <c r="F28" s="360"/>
      <c r="G28" s="361"/>
      <c r="H28" s="367"/>
      <c r="I28" s="368"/>
      <c r="J28" s="369"/>
      <c r="K28" s="313"/>
      <c r="L28" s="314"/>
      <c r="M28" s="314"/>
      <c r="N28" s="315"/>
      <c r="O28" s="316"/>
      <c r="P28" s="317"/>
      <c r="Q28" s="317"/>
      <c r="R28" s="318"/>
    </row>
    <row r="29" spans="1:19" s="104" customFormat="1" ht="34.5" hidden="1" customHeight="1" thickBot="1" x14ac:dyDescent="0.3">
      <c r="A29" s="162"/>
      <c r="B29" s="163"/>
      <c r="C29" s="164" t="s">
        <v>472</v>
      </c>
      <c r="D29" s="165"/>
      <c r="E29" s="166"/>
      <c r="F29" s="167"/>
      <c r="G29" s="168"/>
      <c r="H29" s="169"/>
      <c r="I29" s="170"/>
      <c r="J29" s="171"/>
      <c r="K29" s="172"/>
      <c r="L29" s="173"/>
      <c r="M29" s="174"/>
      <c r="N29" s="175"/>
      <c r="O29" s="176"/>
      <c r="P29" s="177"/>
      <c r="Q29" s="178"/>
      <c r="R29" s="179"/>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sheetData>
  <sheetProtection algorithmName="SHA-512" hashValue="tt1s1fGHjofY+ne9RJK9eIOAlzwP4ogBQHtNAXB8CiCe5Cb3wurNEpQddYyLabLGAkiZ7rLeiUyK+bQlhoPDyA==" saltValue="2Qlao3Yo0SlL/jo6JIHMK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E1_ZB!B10</f>
        <v>Moduł E1/1</v>
      </c>
      <c r="B3" s="427"/>
      <c r="C3" s="427"/>
      <c r="D3" s="431" t="str">
        <f>E1_ZB!C10</f>
        <v>Biznes w działaniu</v>
      </c>
      <c r="E3" s="432"/>
      <c r="F3" s="432"/>
      <c r="G3" s="432"/>
      <c r="H3" s="432"/>
      <c r="I3" s="433"/>
      <c r="J3" s="3"/>
      <c r="K3" s="3"/>
      <c r="L3" s="4"/>
      <c r="M3" s="4"/>
      <c r="N3" s="4"/>
      <c r="O3" s="4"/>
      <c r="P3" s="4"/>
      <c r="Q3" s="4"/>
      <c r="R3" s="4"/>
    </row>
    <row r="4" spans="1:19" ht="18.75" thickBot="1" x14ac:dyDescent="0.3">
      <c r="A4" s="382" t="s">
        <v>110</v>
      </c>
      <c r="B4" s="382"/>
      <c r="C4" s="382"/>
      <c r="D4" s="428" t="str">
        <f>E1_ZB!B14</f>
        <v>Kurs 1.4.</v>
      </c>
      <c r="E4" s="429"/>
      <c r="F4" s="429"/>
      <c r="G4" s="429"/>
      <c r="H4" s="429"/>
      <c r="I4" s="430"/>
      <c r="J4" s="3"/>
      <c r="K4" s="3"/>
      <c r="L4" s="4"/>
      <c r="M4" s="4"/>
      <c r="N4" s="4"/>
      <c r="O4" s="4"/>
      <c r="P4" s="4"/>
      <c r="Q4" s="4"/>
      <c r="R4" s="4"/>
    </row>
    <row r="5" spans="1:19" ht="23.25" thickBot="1" x14ac:dyDescent="0.3">
      <c r="A5" s="383" t="s">
        <v>111</v>
      </c>
      <c r="B5" s="383"/>
      <c r="C5" s="383"/>
      <c r="D5" s="384" t="str">
        <f>E1_ZB!C14</f>
        <v>Prawa autorskie i ochrona własności intelektualnej</v>
      </c>
      <c r="E5" s="384"/>
      <c r="F5" s="384"/>
      <c r="G5" s="384"/>
      <c r="H5" s="384"/>
      <c r="I5" s="384"/>
      <c r="J5" s="384"/>
      <c r="K5" s="384"/>
      <c r="L5" s="385" t="s">
        <v>94</v>
      </c>
      <c r="M5" s="385"/>
      <c r="N5" s="44">
        <f>E1_ZB!D14</f>
        <v>2</v>
      </c>
      <c r="O5" s="385" t="s">
        <v>95</v>
      </c>
      <c r="P5" s="385"/>
      <c r="Q5" s="386" t="str">
        <f>E1_ZB!F10</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(1)'!G6</f>
        <v>I</v>
      </c>
      <c r="H7" s="264" t="s">
        <v>99</v>
      </c>
      <c r="I7" s="40">
        <f>'M (1)'!I6</f>
        <v>1</v>
      </c>
      <c r="J7" s="321" t="s">
        <v>384</v>
      </c>
      <c r="K7" s="322"/>
      <c r="L7" s="556" t="s">
        <v>100</v>
      </c>
      <c r="M7" s="557"/>
      <c r="N7" s="7" t="s">
        <v>101</v>
      </c>
      <c r="O7" s="487" t="s">
        <v>102</v>
      </c>
      <c r="P7" s="487"/>
      <c r="Q7" s="393" t="s">
        <v>103</v>
      </c>
      <c r="R7" s="393"/>
      <c r="S7" s="45">
        <f>E1_ZB!G14</f>
        <v>12</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588</v>
      </c>
      <c r="C14" s="576"/>
      <c r="D14" s="576"/>
      <c r="E14" s="576"/>
      <c r="F14" s="576"/>
      <c r="G14" s="576"/>
      <c r="H14" s="576"/>
      <c r="I14" s="576"/>
      <c r="J14" s="576"/>
      <c r="K14" s="576"/>
      <c r="L14" s="576"/>
      <c r="M14" s="577"/>
      <c r="N14" s="578" t="s">
        <v>304</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c r="C19" s="594"/>
      <c r="D19" s="594"/>
      <c r="E19" s="594"/>
      <c r="F19" s="594"/>
      <c r="G19" s="594"/>
      <c r="H19" s="594"/>
      <c r="I19" s="594"/>
      <c r="J19" s="594"/>
      <c r="K19" s="594"/>
      <c r="L19" s="594"/>
      <c r="M19" s="595"/>
      <c r="N19" s="596"/>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thickBot="1" x14ac:dyDescent="0.3">
      <c r="A23" s="388"/>
      <c r="B23" s="587"/>
      <c r="C23" s="588"/>
      <c r="D23" s="588"/>
      <c r="E23" s="588"/>
      <c r="F23" s="588"/>
      <c r="G23" s="588"/>
      <c r="H23" s="588"/>
      <c r="I23" s="588"/>
      <c r="J23" s="588"/>
      <c r="K23" s="588"/>
      <c r="L23" s="588"/>
      <c r="M23" s="589"/>
      <c r="N23" s="590"/>
      <c r="O23" s="591"/>
      <c r="P23" s="591"/>
      <c r="Q23" s="591"/>
      <c r="R23" s="591"/>
      <c r="S23" s="592"/>
    </row>
    <row r="24" spans="1:19" ht="15" hidden="1" customHeight="1" x14ac:dyDescent="0.25">
      <c r="A24" s="388"/>
      <c r="B24" s="593"/>
      <c r="C24" s="594"/>
      <c r="D24" s="594"/>
      <c r="E24" s="594"/>
      <c r="F24" s="594"/>
      <c r="G24" s="594"/>
      <c r="H24" s="594"/>
      <c r="I24" s="594"/>
      <c r="J24" s="594"/>
      <c r="K24" s="594"/>
      <c r="L24" s="594"/>
      <c r="M24" s="595"/>
      <c r="N24" s="596"/>
      <c r="O24" s="597"/>
      <c r="P24" s="597"/>
      <c r="Q24" s="597"/>
      <c r="R24" s="597"/>
      <c r="S24" s="598"/>
    </row>
    <row r="25" spans="1:19" ht="15" hidden="1"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hidden="1"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hidden="1"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hidden="1"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589</v>
      </c>
      <c r="C34" s="576"/>
      <c r="D34" s="576"/>
      <c r="E34" s="576"/>
      <c r="F34" s="576"/>
      <c r="G34" s="576"/>
      <c r="H34" s="576"/>
      <c r="I34" s="576"/>
      <c r="J34" s="576"/>
      <c r="K34" s="576"/>
      <c r="L34" s="576"/>
      <c r="M34" s="577"/>
      <c r="N34" s="578" t="s">
        <v>314</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319</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869</v>
      </c>
      <c r="C39" s="594"/>
      <c r="D39" s="594"/>
      <c r="E39" s="594"/>
      <c r="F39" s="594"/>
      <c r="G39" s="594"/>
      <c r="H39" s="594"/>
      <c r="I39" s="594"/>
      <c r="J39" s="594"/>
      <c r="K39" s="594"/>
      <c r="L39" s="594"/>
      <c r="M39" s="595"/>
      <c r="N39" s="596" t="s">
        <v>317</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thickBot="1" x14ac:dyDescent="0.3">
      <c r="A43" s="391"/>
      <c r="B43" s="587"/>
      <c r="C43" s="588"/>
      <c r="D43" s="588"/>
      <c r="E43" s="588"/>
      <c r="F43" s="588"/>
      <c r="G43" s="588"/>
      <c r="H43" s="588"/>
      <c r="I43" s="588"/>
      <c r="J43" s="588"/>
      <c r="K43" s="588"/>
      <c r="L43" s="588"/>
      <c r="M43" s="589"/>
      <c r="N43" s="590"/>
      <c r="O43" s="591"/>
      <c r="P43" s="591"/>
      <c r="Q43" s="591"/>
      <c r="R43" s="591"/>
      <c r="S43" s="592"/>
    </row>
    <row r="44" spans="1:19" ht="15" hidden="1" customHeight="1" x14ac:dyDescent="0.25">
      <c r="A44" s="391"/>
      <c r="B44" s="593"/>
      <c r="C44" s="594"/>
      <c r="D44" s="594"/>
      <c r="E44" s="594"/>
      <c r="F44" s="594"/>
      <c r="G44" s="594"/>
      <c r="H44" s="594"/>
      <c r="I44" s="594"/>
      <c r="J44" s="594"/>
      <c r="K44" s="594"/>
      <c r="L44" s="594"/>
      <c r="M44" s="595"/>
      <c r="N44" s="596"/>
      <c r="O44" s="597"/>
      <c r="P44" s="597"/>
      <c r="Q44" s="597"/>
      <c r="R44" s="597"/>
      <c r="S44" s="598"/>
    </row>
    <row r="45" spans="1:19" ht="15" hidden="1"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hidden="1"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hidden="1"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hidden="1"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hidden="1"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hidden="1"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590</v>
      </c>
      <c r="C54" s="576"/>
      <c r="D54" s="576"/>
      <c r="E54" s="576"/>
      <c r="F54" s="576"/>
      <c r="G54" s="576"/>
      <c r="H54" s="576"/>
      <c r="I54" s="576"/>
      <c r="J54" s="576"/>
      <c r="K54" s="576"/>
      <c r="L54" s="576"/>
      <c r="M54" s="577"/>
      <c r="N54" s="578" t="s">
        <v>332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E1_ZB!G14</f>
        <v>12</v>
      </c>
      <c r="H71" s="454"/>
      <c r="I71" s="455"/>
      <c r="J71" s="421"/>
      <c r="K71" s="444" t="s">
        <v>203</v>
      </c>
      <c r="L71" s="447" t="s">
        <v>122</v>
      </c>
      <c r="M71" s="448"/>
      <c r="N71" s="448"/>
      <c r="O71" s="448"/>
      <c r="P71" s="448"/>
      <c r="Q71" s="448"/>
      <c r="R71" s="448"/>
      <c r="S71" s="449"/>
    </row>
    <row r="72" spans="1:19" ht="15" customHeight="1" x14ac:dyDescent="0.25">
      <c r="A72" s="388"/>
      <c r="B72" s="441" t="s">
        <v>123</v>
      </c>
      <c r="C72" s="442"/>
      <c r="D72" s="442"/>
      <c r="E72" s="442"/>
      <c r="F72" s="443"/>
      <c r="G72" s="435">
        <f>SUM(G73:I83)</f>
        <v>12</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6</v>
      </c>
      <c r="H73" s="609"/>
      <c r="I73" s="610"/>
      <c r="J73" s="421"/>
      <c r="K73" s="445"/>
      <c r="L73" s="605" t="s">
        <v>151</v>
      </c>
      <c r="M73" s="606"/>
      <c r="N73" s="606"/>
      <c r="O73" s="606"/>
      <c r="P73" s="606"/>
      <c r="Q73" s="606"/>
      <c r="R73" s="606"/>
      <c r="S73" s="607"/>
    </row>
    <row r="74" spans="1:19" ht="15" customHeight="1" x14ac:dyDescent="0.25">
      <c r="A74" s="388"/>
      <c r="B74" s="423" t="s">
        <v>125</v>
      </c>
      <c r="C74" s="424"/>
      <c r="D74" s="424"/>
      <c r="E74" s="424"/>
      <c r="F74" s="425"/>
      <c r="G74" s="608">
        <v>5</v>
      </c>
      <c r="H74" s="609"/>
      <c r="I74" s="610"/>
      <c r="J74" s="421"/>
      <c r="K74" s="445"/>
      <c r="L74" s="605" t="s">
        <v>155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132</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160</v>
      </c>
      <c r="M81" s="606"/>
      <c r="N81" s="606"/>
      <c r="O81" s="606"/>
      <c r="P81" s="606"/>
      <c r="Q81" s="606"/>
      <c r="R81" s="606"/>
      <c r="S81" s="607"/>
    </row>
    <row r="82" spans="1:19" ht="15" customHeight="1" x14ac:dyDescent="0.25">
      <c r="A82" s="388"/>
      <c r="B82" s="423" t="s">
        <v>134</v>
      </c>
      <c r="C82" s="424"/>
      <c r="D82" s="424"/>
      <c r="E82" s="424"/>
      <c r="F82" s="425"/>
      <c r="G82" s="608">
        <v>1</v>
      </c>
      <c r="H82" s="609"/>
      <c r="I82" s="610"/>
      <c r="J82" s="421"/>
      <c r="K82" s="445"/>
      <c r="L82" s="605" t="s">
        <v>163</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171</v>
      </c>
      <c r="M83" s="606"/>
      <c r="N83" s="606"/>
      <c r="O83" s="606"/>
      <c r="P83" s="606"/>
      <c r="Q83" s="606"/>
      <c r="R83" s="606"/>
      <c r="S83" s="607"/>
    </row>
    <row r="84" spans="1:19" ht="15" customHeight="1" x14ac:dyDescent="0.25">
      <c r="A84" s="388"/>
      <c r="B84" s="456" t="s">
        <v>136</v>
      </c>
      <c r="C84" s="457"/>
      <c r="D84" s="457"/>
      <c r="E84" s="457"/>
      <c r="F84" s="458"/>
      <c r="G84" s="453">
        <f>E1_ZB!H14</f>
        <v>38</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50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E1_ZB!E14</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141</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162</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152</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146</v>
      </c>
      <c r="C97" s="414"/>
      <c r="D97" s="414"/>
      <c r="E97" s="414"/>
      <c r="F97" s="414"/>
      <c r="G97" s="414"/>
      <c r="H97" s="414"/>
      <c r="I97" s="414"/>
      <c r="J97" s="414"/>
      <c r="K97" s="414"/>
      <c r="L97" s="414"/>
      <c r="M97" s="414"/>
      <c r="N97" s="414"/>
      <c r="O97" s="414"/>
      <c r="P97" s="414"/>
      <c r="Q97" s="414"/>
      <c r="R97" s="414"/>
      <c r="S97" s="415"/>
    </row>
    <row r="98" spans="1:19" ht="92.25" customHeight="1" x14ac:dyDescent="0.25">
      <c r="A98" s="426"/>
      <c r="B98" s="617" t="s">
        <v>463</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102" customHeight="1" x14ac:dyDescent="0.25">
      <c r="A100" s="426"/>
      <c r="B100" s="617" t="s">
        <v>457</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2.5" customHeight="1" x14ac:dyDescent="0.25">
      <c r="A102" s="426"/>
      <c r="B102" s="617" t="s">
        <v>458</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mBUVxUILxodLnv0Gq4vPDv7Jr2GrfQ9Wl94Oi3SPkqvmmk1+xRunFeBOK1RkIXNupMw9tURMXQuzxGqu8tRhBw==" saltValue="PTqe34mGIdTqmqDctLb9Jg=="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22043904-FC4D-423F-8818-635887C6612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E1_ZB!B75</f>
        <v>Moduł E1/16</v>
      </c>
      <c r="B3" s="427"/>
      <c r="C3" s="427"/>
      <c r="D3" s="431" t="str">
        <f>E1_ZB!C75</f>
        <v>Moduł aktywności praktycznej (2) ZB</v>
      </c>
      <c r="E3" s="432"/>
      <c r="F3" s="432"/>
      <c r="G3" s="432"/>
      <c r="H3" s="432"/>
      <c r="I3" s="433"/>
      <c r="J3" s="3"/>
      <c r="K3" s="3"/>
      <c r="L3" s="4"/>
      <c r="M3" s="4"/>
      <c r="N3" s="4"/>
      <c r="O3" s="4"/>
      <c r="P3" s="4"/>
      <c r="Q3" s="4"/>
      <c r="R3" s="4"/>
    </row>
    <row r="4" spans="1:19" ht="18.75" thickBot="1" x14ac:dyDescent="0.3">
      <c r="A4" s="382" t="s">
        <v>110</v>
      </c>
      <c r="B4" s="382"/>
      <c r="C4" s="382"/>
      <c r="D4" s="428" t="str">
        <f>E1_ZB!B76</f>
        <v>Kurs 16.1.</v>
      </c>
      <c r="E4" s="429"/>
      <c r="F4" s="429"/>
      <c r="G4" s="429"/>
      <c r="H4" s="429"/>
      <c r="I4" s="430"/>
      <c r="J4" s="3"/>
      <c r="K4" s="3"/>
      <c r="L4" s="4"/>
      <c r="M4" s="4"/>
      <c r="N4" s="4"/>
      <c r="O4" s="4"/>
      <c r="P4" s="4"/>
      <c r="Q4" s="4"/>
      <c r="R4" s="4"/>
    </row>
    <row r="5" spans="1:19" ht="23.25" thickBot="1" x14ac:dyDescent="0.3">
      <c r="A5" s="383" t="s">
        <v>111</v>
      </c>
      <c r="B5" s="383"/>
      <c r="C5" s="383"/>
      <c r="D5" s="384" t="str">
        <f>E1_ZB!C76</f>
        <v>Praktyka zawodowa</v>
      </c>
      <c r="E5" s="384"/>
      <c r="F5" s="384"/>
      <c r="G5" s="384"/>
      <c r="H5" s="384"/>
      <c r="I5" s="384"/>
      <c r="J5" s="384"/>
      <c r="K5" s="384"/>
      <c r="L5" s="385" t="s">
        <v>94</v>
      </c>
      <c r="M5" s="385"/>
      <c r="N5" s="44">
        <f>E1_ZB!D76</f>
        <v>29</v>
      </c>
      <c r="O5" s="385" t="s">
        <v>95</v>
      </c>
      <c r="P5" s="385"/>
      <c r="Q5" s="487" t="str">
        <f>E1_ZB!F75</f>
        <v>dr R. Nowak-Lewandowska</v>
      </c>
      <c r="R5" s="487"/>
      <c r="S5" s="487"/>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(15)'!G6</f>
        <v>III</v>
      </c>
      <c r="H7" s="264" t="s">
        <v>99</v>
      </c>
      <c r="I7" s="40">
        <f>'M (15)'!I6</f>
        <v>6</v>
      </c>
      <c r="J7" s="321" t="s">
        <v>384</v>
      </c>
      <c r="K7" s="322"/>
      <c r="L7" s="556" t="s">
        <v>100</v>
      </c>
      <c r="M7" s="557"/>
      <c r="N7" s="7" t="s">
        <v>101</v>
      </c>
      <c r="O7" s="487" t="s">
        <v>102</v>
      </c>
      <c r="P7" s="487"/>
      <c r="Q7" s="393" t="s">
        <v>103</v>
      </c>
      <c r="R7" s="393"/>
      <c r="S7" s="45">
        <f>E1_ZB!G76</f>
        <v>725</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820</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297</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778</v>
      </c>
      <c r="C19" s="594"/>
      <c r="D19" s="594"/>
      <c r="E19" s="594"/>
      <c r="F19" s="594"/>
      <c r="G19" s="594"/>
      <c r="H19" s="594"/>
      <c r="I19" s="594"/>
      <c r="J19" s="594"/>
      <c r="K19" s="594"/>
      <c r="L19" s="594"/>
      <c r="M19" s="595"/>
      <c r="N19" s="596" t="s">
        <v>297</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296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305</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t="s">
        <v>299</v>
      </c>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779</v>
      </c>
      <c r="C24" s="594"/>
      <c r="D24" s="594"/>
      <c r="E24" s="594"/>
      <c r="F24" s="594"/>
      <c r="G24" s="594"/>
      <c r="H24" s="594"/>
      <c r="I24" s="594"/>
      <c r="J24" s="594"/>
      <c r="K24" s="594"/>
      <c r="L24" s="594"/>
      <c r="M24" s="595"/>
      <c r="N24" s="596" t="s">
        <v>298</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t="s">
        <v>303</v>
      </c>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780</v>
      </c>
      <c r="C29" s="594"/>
      <c r="D29" s="594"/>
      <c r="E29" s="594"/>
      <c r="F29" s="594"/>
      <c r="G29" s="594"/>
      <c r="H29" s="594"/>
      <c r="I29" s="594"/>
      <c r="J29" s="594"/>
      <c r="K29" s="594"/>
      <c r="L29" s="594"/>
      <c r="M29" s="595"/>
      <c r="N29" s="596" t="s">
        <v>303</v>
      </c>
      <c r="O29" s="597"/>
      <c r="P29" s="597"/>
      <c r="Q29" s="597"/>
      <c r="R29" s="597"/>
      <c r="S29" s="598"/>
    </row>
    <row r="30" spans="1:19" ht="15"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821</v>
      </c>
      <c r="C34" s="576"/>
      <c r="D34" s="576"/>
      <c r="E34" s="576"/>
      <c r="F34" s="576"/>
      <c r="G34" s="576"/>
      <c r="H34" s="576"/>
      <c r="I34" s="576"/>
      <c r="J34" s="576"/>
      <c r="K34" s="576"/>
      <c r="L34" s="576"/>
      <c r="M34" s="577"/>
      <c r="N34" s="578" t="s">
        <v>310</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312</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t="s">
        <v>318</v>
      </c>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822</v>
      </c>
      <c r="C39" s="594"/>
      <c r="D39" s="594"/>
      <c r="E39" s="594"/>
      <c r="F39" s="594"/>
      <c r="G39" s="594"/>
      <c r="H39" s="594"/>
      <c r="I39" s="594"/>
      <c r="J39" s="594"/>
      <c r="K39" s="594"/>
      <c r="L39" s="594"/>
      <c r="M39" s="595"/>
      <c r="N39" s="596" t="s">
        <v>313</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320</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823</v>
      </c>
      <c r="C44" s="594"/>
      <c r="D44" s="594"/>
      <c r="E44" s="594"/>
      <c r="F44" s="594"/>
      <c r="G44" s="594"/>
      <c r="H44" s="594"/>
      <c r="I44" s="594"/>
      <c r="J44" s="594"/>
      <c r="K44" s="594"/>
      <c r="L44" s="594"/>
      <c r="M44" s="595"/>
      <c r="N44" s="596" t="s">
        <v>308</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t="s">
        <v>314</v>
      </c>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781</v>
      </c>
      <c r="C49" s="594"/>
      <c r="D49" s="594"/>
      <c r="E49" s="594"/>
      <c r="F49" s="594"/>
      <c r="G49" s="594"/>
      <c r="H49" s="594"/>
      <c r="I49" s="594"/>
      <c r="J49" s="594"/>
      <c r="K49" s="594"/>
      <c r="L49" s="594"/>
      <c r="M49" s="595"/>
      <c r="N49" s="596" t="s">
        <v>310</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t="s">
        <v>316</v>
      </c>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880</v>
      </c>
      <c r="C54" s="582"/>
      <c r="D54" s="582"/>
      <c r="E54" s="582"/>
      <c r="F54" s="582"/>
      <c r="G54" s="582"/>
      <c r="H54" s="582"/>
      <c r="I54" s="582"/>
      <c r="J54" s="582"/>
      <c r="K54" s="582"/>
      <c r="L54" s="582"/>
      <c r="M54" s="583"/>
      <c r="N54" s="578" t="s">
        <v>322</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t="s">
        <v>331</v>
      </c>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782</v>
      </c>
      <c r="C59" s="594"/>
      <c r="D59" s="594"/>
      <c r="E59" s="594"/>
      <c r="F59" s="594"/>
      <c r="G59" s="594"/>
      <c r="H59" s="594"/>
      <c r="I59" s="594"/>
      <c r="J59" s="594"/>
      <c r="K59" s="594"/>
      <c r="L59" s="594"/>
      <c r="M59" s="595"/>
      <c r="N59" s="596" t="s">
        <v>328</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783</v>
      </c>
      <c r="C64" s="594"/>
      <c r="D64" s="594"/>
      <c r="E64" s="594"/>
      <c r="F64" s="594"/>
      <c r="G64" s="594"/>
      <c r="H64" s="594"/>
      <c r="I64" s="594"/>
      <c r="J64" s="594"/>
      <c r="K64" s="594"/>
      <c r="L64" s="594"/>
      <c r="M64" s="595"/>
      <c r="N64" s="596" t="s">
        <v>323</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332</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E1_ZB!G76</f>
        <v>725</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725</v>
      </c>
      <c r="H72" s="436"/>
      <c r="I72" s="437"/>
      <c r="J72" s="421"/>
      <c r="K72" s="445"/>
      <c r="L72" s="605" t="s">
        <v>151</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158</v>
      </c>
      <c r="M73" s="606"/>
      <c r="N73" s="606"/>
      <c r="O73" s="606"/>
      <c r="P73" s="606"/>
      <c r="Q73" s="606"/>
      <c r="R73" s="606"/>
      <c r="S73" s="607"/>
    </row>
    <row r="74" spans="1:19" ht="15" customHeight="1" x14ac:dyDescent="0.25">
      <c r="A74" s="388"/>
      <c r="B74" s="423" t="s">
        <v>125</v>
      </c>
      <c r="C74" s="424"/>
      <c r="D74" s="424"/>
      <c r="E74" s="424"/>
      <c r="F74" s="425"/>
      <c r="G74" s="608"/>
      <c r="H74" s="609"/>
      <c r="I74" s="610"/>
      <c r="J74" s="421"/>
      <c r="K74" s="445"/>
      <c r="L74" s="605" t="s">
        <v>169</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t="s">
        <v>185</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v>725</v>
      </c>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345</v>
      </c>
      <c r="M81" s="606"/>
      <c r="N81" s="606"/>
      <c r="O81" s="606"/>
      <c r="P81" s="606"/>
      <c r="Q81" s="606"/>
      <c r="R81" s="606"/>
      <c r="S81" s="607"/>
    </row>
    <row r="82" spans="1:19" ht="15" customHeight="1" x14ac:dyDescent="0.25">
      <c r="A82" s="388"/>
      <c r="B82" s="423" t="s">
        <v>134</v>
      </c>
      <c r="C82" s="424"/>
      <c r="D82" s="424"/>
      <c r="E82" s="424"/>
      <c r="F82" s="425"/>
      <c r="G82" s="608"/>
      <c r="H82" s="609"/>
      <c r="I82" s="610"/>
      <c r="J82" s="421"/>
      <c r="K82" s="445"/>
      <c r="L82" s="605"/>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c r="M83" s="606"/>
      <c r="N83" s="606"/>
      <c r="O83" s="606"/>
      <c r="P83" s="606"/>
      <c r="Q83" s="606"/>
      <c r="R83" s="606"/>
      <c r="S83" s="607"/>
    </row>
    <row r="84" spans="1:19" ht="15" customHeight="1" x14ac:dyDescent="0.25">
      <c r="A84" s="388"/>
      <c r="B84" s="456" t="s">
        <v>136</v>
      </c>
      <c r="C84" s="457"/>
      <c r="D84" s="457"/>
      <c r="E84" s="457"/>
      <c r="F84" s="458"/>
      <c r="G84" s="453">
        <f>E1_ZB!H76</f>
        <v>0</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725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E1_ZB!E76</f>
        <v>zal. bez oceny</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179</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201" customHeight="1" x14ac:dyDescent="0.25">
      <c r="A98" s="426"/>
      <c r="B98" s="617" t="s">
        <v>565</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39.950000000000003" customHeight="1" x14ac:dyDescent="0.25">
      <c r="A100" s="426"/>
      <c r="B100" s="617" t="s">
        <v>416</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26"/>
      <c r="B102" s="617"/>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d5FGrqzH6SOM5WmFqzPKGtXXMI1Zky48OIS/Ejw9BqN3oUIwiq5Qlqle76QlG3z572e5SapXjYvW/CBzUe7PFw==" saltValue="tgsbzS+hi2vc54TN4dnxr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5228677C-60E1-440A-97A3-79E86FCBC4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3" customWidth="1"/>
    <col min="12" max="12" width="9.28515625" style="5"/>
    <col min="13" max="13" width="35.7109375" style="5" customWidth="1"/>
    <col min="14" max="16384" width="9.28515625" style="5"/>
  </cols>
  <sheetData>
    <row r="1" spans="1:16" ht="33" customHeight="1" thickBot="1" x14ac:dyDescent="0.3">
      <c r="A1" s="24" t="s">
        <v>339</v>
      </c>
      <c r="B1" s="24" t="s">
        <v>340</v>
      </c>
      <c r="C1" s="24" t="s">
        <v>341</v>
      </c>
      <c r="E1" s="24" t="s">
        <v>205</v>
      </c>
      <c r="G1" s="24" t="s">
        <v>207</v>
      </c>
      <c r="I1" s="24" t="s">
        <v>229</v>
      </c>
      <c r="K1" s="24" t="s">
        <v>230</v>
      </c>
      <c r="P1" s="5" t="s">
        <v>344</v>
      </c>
    </row>
    <row r="2" spans="1:16" ht="30" customHeight="1" thickBot="1" x14ac:dyDescent="0.3">
      <c r="A2" s="17" t="s">
        <v>116</v>
      </c>
      <c r="B2" s="17" t="s">
        <v>117</v>
      </c>
      <c r="C2" s="17" t="s">
        <v>118</v>
      </c>
      <c r="E2" s="28" t="s">
        <v>124</v>
      </c>
      <c r="G2" s="12" t="s">
        <v>149</v>
      </c>
      <c r="I2" s="28" t="s">
        <v>100</v>
      </c>
      <c r="K2" s="29" t="s">
        <v>150</v>
      </c>
      <c r="M2" s="12" t="s">
        <v>149</v>
      </c>
    </row>
    <row r="3" spans="1:16" ht="79.5" thickBot="1" x14ac:dyDescent="0.3">
      <c r="A3" s="15" t="s">
        <v>253</v>
      </c>
      <c r="B3" s="14" t="s">
        <v>270</v>
      </c>
      <c r="C3" s="14" t="s">
        <v>283</v>
      </c>
      <c r="E3" s="28" t="s">
        <v>151</v>
      </c>
      <c r="G3" s="12" t="s">
        <v>152</v>
      </c>
      <c r="I3" s="28" t="s">
        <v>153</v>
      </c>
      <c r="K3" s="29" t="s">
        <v>154</v>
      </c>
      <c r="M3" s="12" t="s">
        <v>152</v>
      </c>
    </row>
    <row r="4" spans="1:16" ht="63.75" thickBot="1" x14ac:dyDescent="0.3">
      <c r="A4" s="16" t="s">
        <v>254</v>
      </c>
      <c r="B4" s="14" t="s">
        <v>271</v>
      </c>
      <c r="C4" s="14" t="s">
        <v>284</v>
      </c>
      <c r="E4" s="28" t="s">
        <v>155</v>
      </c>
      <c r="G4" s="12" t="s">
        <v>198</v>
      </c>
      <c r="I4" s="28" t="s">
        <v>156</v>
      </c>
      <c r="K4" s="29" t="s">
        <v>157</v>
      </c>
      <c r="M4" s="12" t="s">
        <v>198</v>
      </c>
    </row>
    <row r="5" spans="1:16" ht="63.75" thickBot="1" x14ac:dyDescent="0.3">
      <c r="A5" s="16" t="s">
        <v>255</v>
      </c>
      <c r="B5" s="14" t="s">
        <v>272</v>
      </c>
      <c r="C5" s="14" t="s">
        <v>285</v>
      </c>
      <c r="E5" s="31" t="s">
        <v>158</v>
      </c>
      <c r="G5" s="12" t="s">
        <v>159</v>
      </c>
      <c r="K5" s="30" t="s">
        <v>160</v>
      </c>
      <c r="M5" s="12" t="s">
        <v>159</v>
      </c>
    </row>
    <row r="6" spans="1:16" ht="48" thickBot="1" x14ac:dyDescent="0.3">
      <c r="A6" s="16" t="s">
        <v>256</v>
      </c>
      <c r="B6" s="14" t="s">
        <v>273</v>
      </c>
      <c r="C6" s="14" t="s">
        <v>286</v>
      </c>
      <c r="E6" s="31" t="s">
        <v>161</v>
      </c>
      <c r="G6" s="12" t="s">
        <v>162</v>
      </c>
      <c r="K6" s="30" t="s">
        <v>163</v>
      </c>
      <c r="M6" s="12" t="s">
        <v>162</v>
      </c>
    </row>
    <row r="7" spans="1:16" ht="63.75" thickBot="1" x14ac:dyDescent="0.3">
      <c r="A7" s="16" t="s">
        <v>257</v>
      </c>
      <c r="B7" s="14" t="s">
        <v>274</v>
      </c>
      <c r="C7" s="14" t="s">
        <v>287</v>
      </c>
      <c r="E7" s="31" t="s">
        <v>164</v>
      </c>
      <c r="G7" s="12" t="s">
        <v>165</v>
      </c>
      <c r="K7" s="30" t="s">
        <v>343</v>
      </c>
      <c r="M7" s="12" t="s">
        <v>165</v>
      </c>
    </row>
    <row r="8" spans="1:16" ht="63.75" thickBot="1" x14ac:dyDescent="0.3">
      <c r="A8" s="14" t="s">
        <v>258</v>
      </c>
      <c r="B8" s="14" t="s">
        <v>275</v>
      </c>
      <c r="C8" s="14" t="s">
        <v>288</v>
      </c>
      <c r="E8" s="31" t="s">
        <v>165</v>
      </c>
      <c r="G8" s="12" t="s">
        <v>197</v>
      </c>
      <c r="K8" s="30" t="s">
        <v>166</v>
      </c>
      <c r="M8" s="12" t="s">
        <v>197</v>
      </c>
    </row>
    <row r="9" spans="1:16" ht="63.75" thickBot="1" x14ac:dyDescent="0.3">
      <c r="A9" s="14" t="s">
        <v>259</v>
      </c>
      <c r="B9" s="14" t="s">
        <v>276</v>
      </c>
      <c r="C9" s="14" t="s">
        <v>289</v>
      </c>
      <c r="E9" s="31" t="s">
        <v>167</v>
      </c>
      <c r="G9" s="12" t="s">
        <v>342</v>
      </c>
      <c r="K9" s="29" t="s">
        <v>168</v>
      </c>
      <c r="M9" s="12" t="s">
        <v>342</v>
      </c>
    </row>
    <row r="10" spans="1:16" ht="63.75" thickBot="1" x14ac:dyDescent="0.3">
      <c r="A10" s="14" t="s">
        <v>260</v>
      </c>
      <c r="B10" s="14" t="s">
        <v>277</v>
      </c>
      <c r="C10" s="14" t="s">
        <v>290</v>
      </c>
      <c r="E10" s="31" t="s">
        <v>169</v>
      </c>
      <c r="G10" s="12" t="s">
        <v>170</v>
      </c>
      <c r="K10" s="29" t="s">
        <v>171</v>
      </c>
      <c r="M10" s="12" t="s">
        <v>170</v>
      </c>
    </row>
    <row r="11" spans="1:16" ht="63.75" thickBot="1" x14ac:dyDescent="0.3">
      <c r="A11" s="14" t="s">
        <v>261</v>
      </c>
      <c r="B11" s="14" t="s">
        <v>278</v>
      </c>
      <c r="E11" s="31" t="s">
        <v>172</v>
      </c>
      <c r="G11" s="12" t="s">
        <v>173</v>
      </c>
      <c r="K11" s="29" t="s">
        <v>174</v>
      </c>
      <c r="M11" s="12" t="s">
        <v>173</v>
      </c>
    </row>
    <row r="12" spans="1:16" ht="63.75" thickBot="1" x14ac:dyDescent="0.3">
      <c r="A12" s="14" t="s">
        <v>262</v>
      </c>
      <c r="B12" s="14" t="s">
        <v>279</v>
      </c>
      <c r="E12" s="31" t="s">
        <v>175</v>
      </c>
      <c r="G12" s="12" t="s">
        <v>176</v>
      </c>
      <c r="K12" s="29" t="s">
        <v>177</v>
      </c>
      <c r="M12" s="12" t="s">
        <v>176</v>
      </c>
    </row>
    <row r="13" spans="1:16" ht="48" thickBot="1" x14ac:dyDescent="0.3">
      <c r="A13" s="14" t="s">
        <v>263</v>
      </c>
      <c r="B13" s="14" t="s">
        <v>280</v>
      </c>
      <c r="E13" s="31" t="s">
        <v>178</v>
      </c>
      <c r="G13" s="12" t="s">
        <v>179</v>
      </c>
      <c r="K13" s="13" t="s">
        <v>345</v>
      </c>
      <c r="M13" s="12" t="s">
        <v>179</v>
      </c>
    </row>
    <row r="14" spans="1:16" ht="63.75" thickBot="1" x14ac:dyDescent="0.3">
      <c r="A14" s="14" t="s">
        <v>264</v>
      </c>
      <c r="B14" s="14" t="s">
        <v>281</v>
      </c>
      <c r="E14" s="31" t="s">
        <v>177</v>
      </c>
    </row>
    <row r="15" spans="1:16" ht="79.5" thickBot="1" x14ac:dyDescent="0.3">
      <c r="A15" s="14" t="s">
        <v>265</v>
      </c>
      <c r="B15" s="14" t="s">
        <v>282</v>
      </c>
      <c r="E15" s="31" t="s">
        <v>180</v>
      </c>
      <c r="G15" s="18"/>
      <c r="H15" s="18"/>
      <c r="I15" s="18"/>
      <c r="J15" s="18"/>
      <c r="K15" s="19"/>
      <c r="L15" s="18"/>
      <c r="M15" s="18"/>
    </row>
    <row r="16" spans="1:16" ht="48" thickBot="1" x14ac:dyDescent="0.3">
      <c r="A16" s="14" t="s">
        <v>266</v>
      </c>
      <c r="E16" s="31" t="s">
        <v>181</v>
      </c>
    </row>
    <row r="17" spans="1:5" ht="16.5" thickBot="1" x14ac:dyDescent="0.3">
      <c r="A17" s="14" t="s">
        <v>267</v>
      </c>
      <c r="E17" s="31" t="s">
        <v>182</v>
      </c>
    </row>
    <row r="18" spans="1:5" ht="63.75" thickBot="1" x14ac:dyDescent="0.3">
      <c r="A18" s="14" t="s">
        <v>268</v>
      </c>
      <c r="E18" s="31" t="s">
        <v>183</v>
      </c>
    </row>
    <row r="19" spans="1:5" ht="48" thickBot="1" x14ac:dyDescent="0.3">
      <c r="A19" s="14" t="s">
        <v>269</v>
      </c>
      <c r="E19" s="31" t="s">
        <v>184</v>
      </c>
    </row>
    <row r="20" spans="1:5" x14ac:dyDescent="0.25">
      <c r="E20" s="31" t="s">
        <v>185</v>
      </c>
    </row>
    <row r="22" spans="1:5" ht="33" customHeight="1" thickBot="1" x14ac:dyDescent="0.3">
      <c r="A22" s="24" t="s">
        <v>336</v>
      </c>
      <c r="B22" s="24" t="s">
        <v>338</v>
      </c>
      <c r="C22" s="24" t="s">
        <v>337</v>
      </c>
    </row>
    <row r="23" spans="1:5" ht="30" customHeight="1" thickBot="1" x14ac:dyDescent="0.3">
      <c r="A23" s="17" t="s">
        <v>116</v>
      </c>
      <c r="B23" s="17" t="s">
        <v>117</v>
      </c>
      <c r="C23" s="17" t="s">
        <v>118</v>
      </c>
    </row>
    <row r="24" spans="1:5" ht="79.5" thickBot="1" x14ac:dyDescent="0.3">
      <c r="A24" s="15" t="s">
        <v>208</v>
      </c>
      <c r="B24" s="14" t="s">
        <v>224</v>
      </c>
      <c r="C24" s="14" t="s">
        <v>243</v>
      </c>
    </row>
    <row r="25" spans="1:5" ht="63.75" thickBot="1" x14ac:dyDescent="0.3">
      <c r="A25" s="16" t="s">
        <v>209</v>
      </c>
      <c r="B25" s="14" t="s">
        <v>225</v>
      </c>
      <c r="C25" s="14" t="s">
        <v>244</v>
      </c>
    </row>
    <row r="26" spans="1:5" ht="95.25" thickBot="1" x14ac:dyDescent="0.3">
      <c r="A26" s="16" t="s">
        <v>210</v>
      </c>
      <c r="B26" s="14" t="s">
        <v>226</v>
      </c>
      <c r="C26" s="14" t="s">
        <v>245</v>
      </c>
    </row>
    <row r="27" spans="1:5" ht="79.5" thickBot="1" x14ac:dyDescent="0.3">
      <c r="A27" s="16" t="s">
        <v>211</v>
      </c>
      <c r="B27" s="14" t="s">
        <v>227</v>
      </c>
      <c r="C27" s="14" t="s">
        <v>246</v>
      </c>
    </row>
    <row r="28" spans="1:5" ht="79.5" thickBot="1" x14ac:dyDescent="0.3">
      <c r="A28" s="16" t="s">
        <v>212</v>
      </c>
      <c r="B28" s="14" t="s">
        <v>228</v>
      </c>
      <c r="C28" s="14" t="s">
        <v>247</v>
      </c>
    </row>
    <row r="29" spans="1:5" ht="95.25" thickBot="1" x14ac:dyDescent="0.3">
      <c r="A29" s="14" t="s">
        <v>213</v>
      </c>
      <c r="B29" s="14" t="s">
        <v>231</v>
      </c>
      <c r="C29" s="14" t="s">
        <v>248</v>
      </c>
    </row>
    <row r="30" spans="1:5" ht="79.5" thickBot="1" x14ac:dyDescent="0.3">
      <c r="A30" s="14" t="s">
        <v>214</v>
      </c>
      <c r="B30" s="14" t="s">
        <v>232</v>
      </c>
      <c r="C30" s="14" t="s">
        <v>249</v>
      </c>
    </row>
    <row r="31" spans="1:5" ht="79.5" thickBot="1" x14ac:dyDescent="0.3">
      <c r="A31" s="14" t="s">
        <v>215</v>
      </c>
      <c r="B31" s="14" t="s">
        <v>233</v>
      </c>
      <c r="C31" s="14" t="s">
        <v>250</v>
      </c>
    </row>
    <row r="32" spans="1:5" ht="79.5" thickBot="1" x14ac:dyDescent="0.3">
      <c r="A32" s="14" t="s">
        <v>216</v>
      </c>
      <c r="B32" s="14" t="s">
        <v>234</v>
      </c>
      <c r="C32" s="14" t="s">
        <v>251</v>
      </c>
    </row>
    <row r="33" spans="1:3" ht="79.5" thickBot="1" x14ac:dyDescent="0.3">
      <c r="A33" s="14" t="s">
        <v>217</v>
      </c>
      <c r="B33" s="14" t="s">
        <v>235</v>
      </c>
      <c r="C33" s="14" t="s">
        <v>252</v>
      </c>
    </row>
    <row r="34" spans="1:3" ht="63.75" thickBot="1" x14ac:dyDescent="0.3">
      <c r="A34" s="14" t="s">
        <v>218</v>
      </c>
      <c r="B34" s="14" t="s">
        <v>236</v>
      </c>
    </row>
    <row r="35" spans="1:3" ht="79.5" thickBot="1" x14ac:dyDescent="0.3">
      <c r="A35" s="14" t="s">
        <v>219</v>
      </c>
      <c r="B35" s="14" t="s">
        <v>237</v>
      </c>
    </row>
    <row r="36" spans="1:3" ht="63.75" thickBot="1" x14ac:dyDescent="0.3">
      <c r="A36" s="14" t="s">
        <v>220</v>
      </c>
      <c r="B36" s="14" t="s">
        <v>238</v>
      </c>
    </row>
    <row r="37" spans="1:3" ht="63.75" thickBot="1" x14ac:dyDescent="0.3">
      <c r="A37" s="14" t="s">
        <v>221</v>
      </c>
      <c r="B37" s="14" t="s">
        <v>239</v>
      </c>
    </row>
    <row r="38" spans="1:3" ht="79.5" thickBot="1" x14ac:dyDescent="0.3">
      <c r="A38" s="14" t="s">
        <v>222</v>
      </c>
      <c r="B38" s="14" t="s">
        <v>240</v>
      </c>
    </row>
    <row r="39" spans="1:3" ht="79.5" thickBot="1" x14ac:dyDescent="0.3">
      <c r="A39" s="14" t="s">
        <v>223</v>
      </c>
      <c r="B39" s="14" t="s">
        <v>241</v>
      </c>
    </row>
    <row r="40" spans="1:3" ht="48" thickBot="1" x14ac:dyDescent="0.3">
      <c r="B40" s="14" t="s">
        <v>242</v>
      </c>
    </row>
    <row r="42" spans="1:3" ht="33" customHeight="1" thickBot="1" x14ac:dyDescent="0.3">
      <c r="A42" s="24" t="s">
        <v>333</v>
      </c>
      <c r="B42" s="24" t="s">
        <v>334</v>
      </c>
      <c r="C42" s="24" t="s">
        <v>335</v>
      </c>
    </row>
    <row r="43" spans="1:3" ht="30" customHeight="1" thickBot="1" x14ac:dyDescent="0.3">
      <c r="A43" s="17" t="s">
        <v>116</v>
      </c>
      <c r="B43" s="17" t="s">
        <v>117</v>
      </c>
      <c r="C43" s="17" t="s">
        <v>118</v>
      </c>
    </row>
    <row r="44" spans="1:3" ht="79.5" thickBot="1" x14ac:dyDescent="0.3">
      <c r="A44" s="15" t="s">
        <v>295</v>
      </c>
      <c r="B44" s="14" t="s">
        <v>308</v>
      </c>
      <c r="C44" s="14" t="s">
        <v>322</v>
      </c>
    </row>
    <row r="45" spans="1:3" ht="79.5" thickBot="1" x14ac:dyDescent="0.3">
      <c r="A45" s="15" t="s">
        <v>296</v>
      </c>
      <c r="B45" s="14" t="s">
        <v>309</v>
      </c>
      <c r="C45" s="14" t="s">
        <v>323</v>
      </c>
    </row>
    <row r="46" spans="1:3" ht="95.25" thickBot="1" x14ac:dyDescent="0.3">
      <c r="A46" s="15" t="s">
        <v>297</v>
      </c>
      <c r="B46" s="14" t="s">
        <v>310</v>
      </c>
      <c r="C46" s="14" t="s">
        <v>324</v>
      </c>
    </row>
    <row r="47" spans="1:3" ht="79.5" thickBot="1" x14ac:dyDescent="0.3">
      <c r="A47" s="15" t="s">
        <v>298</v>
      </c>
      <c r="B47" s="14" t="s">
        <v>311</v>
      </c>
      <c r="C47" s="14" t="s">
        <v>325</v>
      </c>
    </row>
    <row r="48" spans="1:3" ht="79.5" thickBot="1" x14ac:dyDescent="0.3">
      <c r="A48" s="15" t="s">
        <v>299</v>
      </c>
      <c r="B48" s="14" t="s">
        <v>312</v>
      </c>
      <c r="C48" s="14" t="s">
        <v>326</v>
      </c>
    </row>
    <row r="49" spans="1:3" ht="60.75" thickBot="1" x14ac:dyDescent="0.3">
      <c r="A49" s="15" t="s">
        <v>300</v>
      </c>
      <c r="B49" s="14" t="s">
        <v>313</v>
      </c>
      <c r="C49" s="14" t="s">
        <v>327</v>
      </c>
    </row>
    <row r="50" spans="1:3" ht="63.75" thickBot="1" x14ac:dyDescent="0.3">
      <c r="A50" s="15" t="s">
        <v>301</v>
      </c>
      <c r="B50" s="14" t="s">
        <v>314</v>
      </c>
      <c r="C50" s="14" t="s">
        <v>328</v>
      </c>
    </row>
    <row r="51" spans="1:3" ht="63.75" thickBot="1" x14ac:dyDescent="0.3">
      <c r="A51" s="15" t="s">
        <v>302</v>
      </c>
      <c r="B51" s="14" t="s">
        <v>315</v>
      </c>
      <c r="C51" s="14" t="s">
        <v>329</v>
      </c>
    </row>
    <row r="52" spans="1:3" ht="63.75" thickBot="1" x14ac:dyDescent="0.3">
      <c r="A52" s="15" t="s">
        <v>303</v>
      </c>
      <c r="B52" s="14" t="s">
        <v>316</v>
      </c>
      <c r="C52" s="14" t="s">
        <v>330</v>
      </c>
    </row>
    <row r="53" spans="1:3" ht="79.5" thickBot="1" x14ac:dyDescent="0.3">
      <c r="A53" s="15" t="s">
        <v>304</v>
      </c>
      <c r="B53" s="14" t="s">
        <v>317</v>
      </c>
      <c r="C53" s="14" t="s">
        <v>331</v>
      </c>
    </row>
    <row r="54" spans="1:3" ht="63.75" thickBot="1" x14ac:dyDescent="0.3">
      <c r="A54" s="15" t="s">
        <v>305</v>
      </c>
      <c r="B54" s="14" t="s">
        <v>318</v>
      </c>
      <c r="C54" s="14" t="s">
        <v>332</v>
      </c>
    </row>
    <row r="55" spans="1:3" ht="63.75" thickBot="1" x14ac:dyDescent="0.3">
      <c r="A55" s="15" t="s">
        <v>306</v>
      </c>
      <c r="B55" s="14" t="s">
        <v>319</v>
      </c>
    </row>
    <row r="56" spans="1:3" ht="63.75" thickBot="1" x14ac:dyDescent="0.3">
      <c r="A56" s="15" t="s">
        <v>307</v>
      </c>
      <c r="B56" s="14" t="s">
        <v>320</v>
      </c>
    </row>
    <row r="57" spans="1:3" ht="48" thickBot="1" x14ac:dyDescent="0.3">
      <c r="B57" s="14" t="s">
        <v>321</v>
      </c>
    </row>
  </sheetData>
  <sheetProtection algorithmName="SHA-512" hashValue="NztoKie+N39Yj8vIeIQF3G+AUBGw9vv30BXxd/xlxDhCS317bfq4NDqlD96aaEAXJ0UFX1S+Pa0V7T6qan8Bqw==" saltValue="QlbOz4rpYE8Xrab4nnT6pg=="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E1_ZB!B10</f>
        <v>Moduł E1/1</v>
      </c>
      <c r="B3" s="427"/>
      <c r="C3" s="427"/>
      <c r="D3" s="431" t="str">
        <f>E1_ZB!C10</f>
        <v>Biznes w działaniu</v>
      </c>
      <c r="E3" s="432"/>
      <c r="F3" s="432"/>
      <c r="G3" s="432"/>
      <c r="H3" s="432"/>
      <c r="I3" s="433"/>
      <c r="J3" s="3"/>
      <c r="K3" s="3"/>
      <c r="L3" s="4"/>
      <c r="M3" s="4"/>
      <c r="N3" s="4"/>
      <c r="O3" s="4"/>
      <c r="P3" s="4"/>
      <c r="Q3" s="4"/>
      <c r="R3" s="4"/>
    </row>
    <row r="4" spans="1:19" ht="18.75" thickBot="1" x14ac:dyDescent="0.3">
      <c r="A4" s="382" t="s">
        <v>110</v>
      </c>
      <c r="B4" s="382"/>
      <c r="C4" s="382"/>
      <c r="D4" s="428" t="str">
        <f>E1_ZB!B15</f>
        <v>Kurs 1.5.</v>
      </c>
      <c r="E4" s="429"/>
      <c r="F4" s="429"/>
      <c r="G4" s="429"/>
      <c r="H4" s="429"/>
      <c r="I4" s="430"/>
      <c r="J4" s="3"/>
      <c r="K4" s="3"/>
      <c r="L4" s="4"/>
      <c r="M4" s="4"/>
      <c r="N4" s="4"/>
      <c r="O4" s="4"/>
      <c r="P4" s="4"/>
      <c r="Q4" s="4"/>
      <c r="R4" s="4"/>
    </row>
    <row r="5" spans="1:19" ht="23.25" thickBot="1" x14ac:dyDescent="0.3">
      <c r="A5" s="383" t="s">
        <v>111</v>
      </c>
      <c r="B5" s="383"/>
      <c r="C5" s="383"/>
      <c r="D5" s="384" t="str">
        <f>E1_ZB!C15</f>
        <v>Prawo w biznesie</v>
      </c>
      <c r="E5" s="384"/>
      <c r="F5" s="384"/>
      <c r="G5" s="384"/>
      <c r="H5" s="384"/>
      <c r="I5" s="384"/>
      <c r="J5" s="384"/>
      <c r="K5" s="384"/>
      <c r="L5" s="385" t="s">
        <v>94</v>
      </c>
      <c r="M5" s="385"/>
      <c r="N5" s="44">
        <f>E1_ZB!D15</f>
        <v>4</v>
      </c>
      <c r="O5" s="385" t="s">
        <v>95</v>
      </c>
      <c r="P5" s="385"/>
      <c r="Q5" s="386" t="str">
        <f>E1_ZB!F10</f>
        <v>prof. A. Zelek</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(1)'!G6</f>
        <v>I</v>
      </c>
      <c r="H7" s="264" t="s">
        <v>99</v>
      </c>
      <c r="I7" s="40">
        <f>'M (1)'!I6</f>
        <v>1</v>
      </c>
      <c r="J7" s="321" t="s">
        <v>384</v>
      </c>
      <c r="K7" s="322"/>
      <c r="L7" s="556" t="s">
        <v>100</v>
      </c>
      <c r="M7" s="557"/>
      <c r="N7" s="7" t="s">
        <v>101</v>
      </c>
      <c r="O7" s="487" t="s">
        <v>102</v>
      </c>
      <c r="P7" s="487"/>
      <c r="Q7" s="393" t="s">
        <v>103</v>
      </c>
      <c r="R7" s="393"/>
      <c r="S7" s="45">
        <f>E1_ZB!G15</f>
        <v>14</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895</v>
      </c>
      <c r="C14" s="576"/>
      <c r="D14" s="576"/>
      <c r="E14" s="576"/>
      <c r="F14" s="576"/>
      <c r="G14" s="576"/>
      <c r="H14" s="576"/>
      <c r="I14" s="576"/>
      <c r="J14" s="576"/>
      <c r="K14" s="576"/>
      <c r="L14" s="576"/>
      <c r="M14" s="577"/>
      <c r="N14" s="578" t="s">
        <v>296</v>
      </c>
      <c r="O14" s="579"/>
      <c r="P14" s="579"/>
      <c r="Q14" s="579"/>
      <c r="R14" s="579"/>
      <c r="S14" s="580"/>
    </row>
    <row r="15" spans="1:19" ht="15" customHeight="1" x14ac:dyDescent="0.25">
      <c r="A15" s="388"/>
      <c r="B15" s="581"/>
      <c r="C15" s="622"/>
      <c r="D15" s="622"/>
      <c r="E15" s="622"/>
      <c r="F15" s="622"/>
      <c r="G15" s="622"/>
      <c r="H15" s="622"/>
      <c r="I15" s="622"/>
      <c r="J15" s="622"/>
      <c r="K15" s="622"/>
      <c r="L15" s="622"/>
      <c r="M15" s="583"/>
      <c r="N15" s="584" t="s">
        <v>304</v>
      </c>
      <c r="O15" s="585"/>
      <c r="P15" s="585"/>
      <c r="Q15" s="585"/>
      <c r="R15" s="585"/>
      <c r="S15" s="586"/>
    </row>
    <row r="16" spans="1:19" ht="15" customHeight="1" x14ac:dyDescent="0.25">
      <c r="A16" s="388"/>
      <c r="B16" s="581"/>
      <c r="C16" s="622"/>
      <c r="D16" s="622"/>
      <c r="E16" s="622"/>
      <c r="F16" s="622"/>
      <c r="G16" s="622"/>
      <c r="H16" s="622"/>
      <c r="I16" s="622"/>
      <c r="J16" s="622"/>
      <c r="K16" s="622"/>
      <c r="L16" s="622"/>
      <c r="M16" s="583"/>
      <c r="N16" s="584"/>
      <c r="O16" s="585"/>
      <c r="P16" s="585"/>
      <c r="Q16" s="585"/>
      <c r="R16" s="585"/>
      <c r="S16" s="586"/>
    </row>
    <row r="17" spans="1:19" ht="15" customHeight="1" x14ac:dyDescent="0.25">
      <c r="A17" s="388"/>
      <c r="B17" s="581"/>
      <c r="C17" s="622"/>
      <c r="D17" s="622"/>
      <c r="E17" s="622"/>
      <c r="F17" s="622"/>
      <c r="G17" s="622"/>
      <c r="H17" s="622"/>
      <c r="I17" s="622"/>
      <c r="J17" s="622"/>
      <c r="K17" s="622"/>
      <c r="L17" s="62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901</v>
      </c>
      <c r="C19" s="594"/>
      <c r="D19" s="594"/>
      <c r="E19" s="594"/>
      <c r="F19" s="594"/>
      <c r="G19" s="594"/>
      <c r="H19" s="594"/>
      <c r="I19" s="594"/>
      <c r="J19" s="594"/>
      <c r="K19" s="594"/>
      <c r="L19" s="594"/>
      <c r="M19" s="595"/>
      <c r="N19" s="596" t="s">
        <v>296</v>
      </c>
      <c r="O19" s="597"/>
      <c r="P19" s="597"/>
      <c r="Q19" s="597"/>
      <c r="R19" s="597"/>
      <c r="S19" s="598"/>
    </row>
    <row r="20" spans="1:19" ht="15" customHeight="1" x14ac:dyDescent="0.25">
      <c r="A20" s="388"/>
      <c r="B20" s="581"/>
      <c r="C20" s="622"/>
      <c r="D20" s="622"/>
      <c r="E20" s="622"/>
      <c r="F20" s="622"/>
      <c r="G20" s="622"/>
      <c r="H20" s="622"/>
      <c r="I20" s="622"/>
      <c r="J20" s="622"/>
      <c r="K20" s="622"/>
      <c r="L20" s="622"/>
      <c r="M20" s="583"/>
      <c r="N20" s="584" t="s">
        <v>304</v>
      </c>
      <c r="O20" s="585"/>
      <c r="P20" s="585"/>
      <c r="Q20" s="585"/>
      <c r="R20" s="585"/>
      <c r="S20" s="586"/>
    </row>
    <row r="21" spans="1:19" ht="15" customHeight="1" x14ac:dyDescent="0.25">
      <c r="A21" s="388"/>
      <c r="B21" s="581"/>
      <c r="C21" s="622"/>
      <c r="D21" s="622"/>
      <c r="E21" s="622"/>
      <c r="F21" s="622"/>
      <c r="G21" s="622"/>
      <c r="H21" s="622"/>
      <c r="I21" s="622"/>
      <c r="J21" s="622"/>
      <c r="K21" s="622"/>
      <c r="L21" s="622"/>
      <c r="M21" s="583"/>
      <c r="N21" s="584"/>
      <c r="O21" s="585"/>
      <c r="P21" s="585"/>
      <c r="Q21" s="585"/>
      <c r="R21" s="585"/>
      <c r="S21" s="586"/>
    </row>
    <row r="22" spans="1:19" ht="15" customHeight="1" x14ac:dyDescent="0.25">
      <c r="A22" s="388"/>
      <c r="B22" s="581"/>
      <c r="C22" s="622"/>
      <c r="D22" s="622"/>
      <c r="E22" s="622"/>
      <c r="F22" s="622"/>
      <c r="G22" s="622"/>
      <c r="H22" s="622"/>
      <c r="I22" s="622"/>
      <c r="J22" s="622"/>
      <c r="K22" s="622"/>
      <c r="L22" s="62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896</v>
      </c>
      <c r="C24" s="594"/>
      <c r="D24" s="594"/>
      <c r="E24" s="594"/>
      <c r="F24" s="594"/>
      <c r="G24" s="594"/>
      <c r="H24" s="594"/>
      <c r="I24" s="594"/>
      <c r="J24" s="594"/>
      <c r="K24" s="594"/>
      <c r="L24" s="594"/>
      <c r="M24" s="595"/>
      <c r="N24" s="596" t="s">
        <v>296</v>
      </c>
      <c r="O24" s="597"/>
      <c r="P24" s="597"/>
      <c r="Q24" s="597"/>
      <c r="R24" s="597"/>
      <c r="S24" s="598"/>
    </row>
    <row r="25" spans="1:19" ht="15" customHeight="1" x14ac:dyDescent="0.25">
      <c r="A25" s="388"/>
      <c r="B25" s="581"/>
      <c r="C25" s="622"/>
      <c r="D25" s="622"/>
      <c r="E25" s="622"/>
      <c r="F25" s="622"/>
      <c r="G25" s="622"/>
      <c r="H25" s="622"/>
      <c r="I25" s="622"/>
      <c r="J25" s="622"/>
      <c r="K25" s="622"/>
      <c r="L25" s="622"/>
      <c r="M25" s="583"/>
      <c r="N25" s="584" t="s">
        <v>304</v>
      </c>
      <c r="O25" s="585"/>
      <c r="P25" s="585"/>
      <c r="Q25" s="585"/>
      <c r="R25" s="585"/>
      <c r="S25" s="586"/>
    </row>
    <row r="26" spans="1:19" ht="15" customHeight="1" x14ac:dyDescent="0.25">
      <c r="A26" s="388"/>
      <c r="B26" s="581"/>
      <c r="C26" s="622"/>
      <c r="D26" s="622"/>
      <c r="E26" s="622"/>
      <c r="F26" s="622"/>
      <c r="G26" s="622"/>
      <c r="H26" s="622"/>
      <c r="I26" s="622"/>
      <c r="J26" s="622"/>
      <c r="K26" s="622"/>
      <c r="L26" s="622"/>
      <c r="M26" s="583"/>
      <c r="N26" s="584"/>
      <c r="O26" s="585"/>
      <c r="P26" s="585"/>
      <c r="Q26" s="585"/>
      <c r="R26" s="585"/>
      <c r="S26" s="586"/>
    </row>
    <row r="27" spans="1:19" ht="15" customHeight="1" x14ac:dyDescent="0.25">
      <c r="A27" s="388"/>
      <c r="B27" s="581"/>
      <c r="C27" s="622"/>
      <c r="D27" s="622"/>
      <c r="E27" s="622"/>
      <c r="F27" s="622"/>
      <c r="G27" s="622"/>
      <c r="H27" s="622"/>
      <c r="I27" s="622"/>
      <c r="J27" s="622"/>
      <c r="K27" s="622"/>
      <c r="L27" s="622"/>
      <c r="M27" s="583"/>
      <c r="N27" s="584"/>
      <c r="O27" s="585"/>
      <c r="P27" s="585"/>
      <c r="Q27" s="585"/>
      <c r="R27" s="585"/>
      <c r="S27" s="586"/>
    </row>
    <row r="28" spans="1:19" ht="15" customHeight="1" x14ac:dyDescent="0.25">
      <c r="A28" s="388"/>
      <c r="B28" s="587"/>
      <c r="C28" s="588"/>
      <c r="D28" s="588"/>
      <c r="E28" s="588"/>
      <c r="F28" s="588"/>
      <c r="G28" s="588"/>
      <c r="H28" s="588"/>
      <c r="I28" s="588"/>
      <c r="J28" s="588"/>
      <c r="K28" s="588"/>
      <c r="L28" s="588"/>
      <c r="M28" s="589"/>
      <c r="N28" s="590"/>
      <c r="O28" s="591"/>
      <c r="P28" s="591"/>
      <c r="Q28" s="591"/>
      <c r="R28" s="591"/>
      <c r="S28" s="592"/>
    </row>
    <row r="29" spans="1:19" ht="15" customHeight="1" x14ac:dyDescent="0.25">
      <c r="A29" s="388"/>
      <c r="B29" s="593" t="s">
        <v>897</v>
      </c>
      <c r="C29" s="594"/>
      <c r="D29" s="594"/>
      <c r="E29" s="594"/>
      <c r="F29" s="594"/>
      <c r="G29" s="594"/>
      <c r="H29" s="594"/>
      <c r="I29" s="594"/>
      <c r="J29" s="594"/>
      <c r="K29" s="594"/>
      <c r="L29" s="594"/>
      <c r="M29" s="595"/>
      <c r="N29" s="596" t="s">
        <v>296</v>
      </c>
      <c r="O29" s="597"/>
      <c r="P29" s="597"/>
      <c r="Q29" s="597"/>
      <c r="R29" s="597"/>
      <c r="S29" s="598"/>
    </row>
    <row r="30" spans="1:19" ht="15" customHeight="1" x14ac:dyDescent="0.25">
      <c r="A30" s="388"/>
      <c r="B30" s="581"/>
      <c r="C30" s="622"/>
      <c r="D30" s="622"/>
      <c r="E30" s="622"/>
      <c r="F30" s="622"/>
      <c r="G30" s="622"/>
      <c r="H30" s="622"/>
      <c r="I30" s="622"/>
      <c r="J30" s="622"/>
      <c r="K30" s="622"/>
      <c r="L30" s="622"/>
      <c r="M30" s="583"/>
      <c r="N30" s="584" t="s">
        <v>304</v>
      </c>
      <c r="O30" s="585"/>
      <c r="P30" s="585"/>
      <c r="Q30" s="585"/>
      <c r="R30" s="585"/>
      <c r="S30" s="586"/>
    </row>
    <row r="31" spans="1:19" ht="15" customHeight="1" x14ac:dyDescent="0.25">
      <c r="A31" s="388"/>
      <c r="B31" s="581"/>
      <c r="C31" s="622"/>
      <c r="D31" s="622"/>
      <c r="E31" s="622"/>
      <c r="F31" s="622"/>
      <c r="G31" s="622"/>
      <c r="H31" s="622"/>
      <c r="I31" s="622"/>
      <c r="J31" s="622"/>
      <c r="K31" s="622"/>
      <c r="L31" s="622"/>
      <c r="M31" s="583"/>
      <c r="N31" s="584"/>
      <c r="O31" s="585"/>
      <c r="P31" s="585"/>
      <c r="Q31" s="585"/>
      <c r="R31" s="585"/>
      <c r="S31" s="586"/>
    </row>
    <row r="32" spans="1:19" ht="15" customHeight="1" x14ac:dyDescent="0.25">
      <c r="A32" s="388"/>
      <c r="B32" s="581"/>
      <c r="C32" s="622"/>
      <c r="D32" s="622"/>
      <c r="E32" s="622"/>
      <c r="F32" s="622"/>
      <c r="G32" s="622"/>
      <c r="H32" s="622"/>
      <c r="I32" s="622"/>
      <c r="J32" s="622"/>
      <c r="K32" s="622"/>
      <c r="L32" s="622"/>
      <c r="M32" s="583"/>
      <c r="N32" s="584"/>
      <c r="O32" s="585"/>
      <c r="P32" s="585"/>
      <c r="Q32" s="585"/>
      <c r="R32" s="585"/>
      <c r="S32" s="586"/>
    </row>
    <row r="33" spans="1:19" ht="15"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898</v>
      </c>
      <c r="C34" s="576"/>
      <c r="D34" s="576"/>
      <c r="E34" s="576"/>
      <c r="F34" s="576"/>
      <c r="G34" s="576"/>
      <c r="H34" s="576"/>
      <c r="I34" s="576"/>
      <c r="J34" s="576"/>
      <c r="K34" s="576"/>
      <c r="L34" s="576"/>
      <c r="M34" s="577"/>
      <c r="N34" s="578" t="s">
        <v>314</v>
      </c>
      <c r="O34" s="579"/>
      <c r="P34" s="579"/>
      <c r="Q34" s="579"/>
      <c r="R34" s="579"/>
      <c r="S34" s="580"/>
    </row>
    <row r="35" spans="1:19" ht="15" customHeight="1" x14ac:dyDescent="0.25">
      <c r="A35" s="391"/>
      <c r="B35" s="581"/>
      <c r="C35" s="622"/>
      <c r="D35" s="622"/>
      <c r="E35" s="622"/>
      <c r="F35" s="622"/>
      <c r="G35" s="622"/>
      <c r="H35" s="622"/>
      <c r="I35" s="622"/>
      <c r="J35" s="622"/>
      <c r="K35" s="622"/>
      <c r="L35" s="622"/>
      <c r="M35" s="583"/>
      <c r="N35" s="584" t="s">
        <v>319</v>
      </c>
      <c r="O35" s="585"/>
      <c r="P35" s="585"/>
      <c r="Q35" s="585"/>
      <c r="R35" s="585"/>
      <c r="S35" s="586"/>
    </row>
    <row r="36" spans="1:19" ht="15" customHeight="1" x14ac:dyDescent="0.25">
      <c r="A36" s="391"/>
      <c r="B36" s="581"/>
      <c r="C36" s="622"/>
      <c r="D36" s="622"/>
      <c r="E36" s="622"/>
      <c r="F36" s="622"/>
      <c r="G36" s="622"/>
      <c r="H36" s="622"/>
      <c r="I36" s="622"/>
      <c r="J36" s="622"/>
      <c r="K36" s="622"/>
      <c r="L36" s="622"/>
      <c r="M36" s="583"/>
      <c r="N36" s="584"/>
      <c r="O36" s="585"/>
      <c r="P36" s="585"/>
      <c r="Q36" s="585"/>
      <c r="R36" s="585"/>
      <c r="S36" s="586"/>
    </row>
    <row r="37" spans="1:19" ht="15" customHeight="1" x14ac:dyDescent="0.25">
      <c r="A37" s="391"/>
      <c r="B37" s="581"/>
      <c r="C37" s="622"/>
      <c r="D37" s="622"/>
      <c r="E37" s="622"/>
      <c r="F37" s="622"/>
      <c r="G37" s="622"/>
      <c r="H37" s="622"/>
      <c r="I37" s="622"/>
      <c r="J37" s="622"/>
      <c r="K37" s="622"/>
      <c r="L37" s="62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623"/>
      <c r="O38" s="624"/>
      <c r="P38" s="624"/>
      <c r="Q38" s="624"/>
      <c r="R38" s="624"/>
      <c r="S38" s="625"/>
    </row>
    <row r="39" spans="1:19" ht="15" customHeight="1" x14ac:dyDescent="0.25">
      <c r="A39" s="391"/>
      <c r="B39" s="593" t="s">
        <v>902</v>
      </c>
      <c r="C39" s="594"/>
      <c r="D39" s="594"/>
      <c r="E39" s="594"/>
      <c r="F39" s="594"/>
      <c r="G39" s="594"/>
      <c r="H39" s="594"/>
      <c r="I39" s="594"/>
      <c r="J39" s="594"/>
      <c r="K39" s="594"/>
      <c r="L39" s="594"/>
      <c r="M39" s="595"/>
      <c r="N39" s="596" t="s">
        <v>314</v>
      </c>
      <c r="O39" s="597"/>
      <c r="P39" s="597"/>
      <c r="Q39" s="597"/>
      <c r="R39" s="597"/>
      <c r="S39" s="598"/>
    </row>
    <row r="40" spans="1:19" ht="15" customHeight="1" x14ac:dyDescent="0.25">
      <c r="A40" s="391"/>
      <c r="B40" s="581"/>
      <c r="C40" s="622"/>
      <c r="D40" s="622"/>
      <c r="E40" s="622"/>
      <c r="F40" s="622"/>
      <c r="G40" s="622"/>
      <c r="H40" s="622"/>
      <c r="I40" s="622"/>
      <c r="J40" s="622"/>
      <c r="K40" s="622"/>
      <c r="L40" s="622"/>
      <c r="M40" s="583"/>
      <c r="N40" s="584" t="s">
        <v>319</v>
      </c>
      <c r="O40" s="585"/>
      <c r="P40" s="585"/>
      <c r="Q40" s="585"/>
      <c r="R40" s="585"/>
      <c r="S40" s="586"/>
    </row>
    <row r="41" spans="1:19" ht="15" customHeight="1" x14ac:dyDescent="0.25">
      <c r="A41" s="391"/>
      <c r="B41" s="581"/>
      <c r="C41" s="622"/>
      <c r="D41" s="622"/>
      <c r="E41" s="622"/>
      <c r="F41" s="622"/>
      <c r="G41" s="622"/>
      <c r="H41" s="622"/>
      <c r="I41" s="622"/>
      <c r="J41" s="622"/>
      <c r="K41" s="622"/>
      <c r="L41" s="622"/>
      <c r="M41" s="583"/>
      <c r="N41" s="584"/>
      <c r="O41" s="585"/>
      <c r="P41" s="585"/>
      <c r="Q41" s="585"/>
      <c r="R41" s="585"/>
      <c r="S41" s="586"/>
    </row>
    <row r="42" spans="1:19" ht="15" customHeight="1" x14ac:dyDescent="0.25">
      <c r="A42" s="391"/>
      <c r="B42" s="581"/>
      <c r="C42" s="622"/>
      <c r="D42" s="622"/>
      <c r="E42" s="622"/>
      <c r="F42" s="622"/>
      <c r="G42" s="622"/>
      <c r="H42" s="622"/>
      <c r="I42" s="622"/>
      <c r="J42" s="622"/>
      <c r="K42" s="622"/>
      <c r="L42" s="62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903</v>
      </c>
      <c r="C44" s="594"/>
      <c r="D44" s="594"/>
      <c r="E44" s="594"/>
      <c r="F44" s="594"/>
      <c r="G44" s="594"/>
      <c r="H44" s="594"/>
      <c r="I44" s="594"/>
      <c r="J44" s="594"/>
      <c r="K44" s="594"/>
      <c r="L44" s="594"/>
      <c r="M44" s="595"/>
      <c r="N44" s="596" t="s">
        <v>314</v>
      </c>
      <c r="O44" s="597"/>
      <c r="P44" s="597"/>
      <c r="Q44" s="597"/>
      <c r="R44" s="597"/>
      <c r="S44" s="598"/>
    </row>
    <row r="45" spans="1:19" ht="15" customHeight="1" x14ac:dyDescent="0.25">
      <c r="A45" s="391"/>
      <c r="B45" s="581"/>
      <c r="C45" s="622"/>
      <c r="D45" s="622"/>
      <c r="E45" s="622"/>
      <c r="F45" s="622"/>
      <c r="G45" s="622"/>
      <c r="H45" s="622"/>
      <c r="I45" s="622"/>
      <c r="J45" s="622"/>
      <c r="K45" s="622"/>
      <c r="L45" s="622"/>
      <c r="M45" s="583"/>
      <c r="N45" s="584" t="s">
        <v>319</v>
      </c>
      <c r="O45" s="585"/>
      <c r="P45" s="585"/>
      <c r="Q45" s="585"/>
      <c r="R45" s="585"/>
      <c r="S45" s="586"/>
    </row>
    <row r="46" spans="1:19" ht="15" customHeight="1" x14ac:dyDescent="0.25">
      <c r="A46" s="391"/>
      <c r="B46" s="581"/>
      <c r="C46" s="622"/>
      <c r="D46" s="622"/>
      <c r="E46" s="622"/>
      <c r="F46" s="622"/>
      <c r="G46" s="622"/>
      <c r="H46" s="622"/>
      <c r="I46" s="622"/>
      <c r="J46" s="622"/>
      <c r="K46" s="622"/>
      <c r="L46" s="622"/>
      <c r="M46" s="583"/>
      <c r="N46" s="584"/>
      <c r="O46" s="585"/>
      <c r="P46" s="585"/>
      <c r="Q46" s="585"/>
      <c r="R46" s="585"/>
      <c r="S46" s="586"/>
    </row>
    <row r="47" spans="1:19" ht="15" customHeight="1" x14ac:dyDescent="0.25">
      <c r="A47" s="391"/>
      <c r="B47" s="581"/>
      <c r="C47" s="622"/>
      <c r="D47" s="622"/>
      <c r="E47" s="622"/>
      <c r="F47" s="622"/>
      <c r="G47" s="622"/>
      <c r="H47" s="622"/>
      <c r="I47" s="622"/>
      <c r="J47" s="622"/>
      <c r="K47" s="622"/>
      <c r="L47" s="622"/>
      <c r="M47" s="583"/>
      <c r="N47" s="584"/>
      <c r="O47" s="585"/>
      <c r="P47" s="585"/>
      <c r="Q47" s="585"/>
      <c r="R47" s="585"/>
      <c r="S47" s="586"/>
    </row>
    <row r="48" spans="1:19" ht="15" customHeight="1" thickBot="1" x14ac:dyDescent="0.3">
      <c r="A48" s="391"/>
      <c r="B48" s="587"/>
      <c r="C48" s="588"/>
      <c r="D48" s="588"/>
      <c r="E48" s="588"/>
      <c r="F48" s="588"/>
      <c r="G48" s="588"/>
      <c r="H48" s="588"/>
      <c r="I48" s="588"/>
      <c r="J48" s="588"/>
      <c r="K48" s="588"/>
      <c r="L48" s="588"/>
      <c r="M48" s="589"/>
      <c r="N48" s="590"/>
      <c r="O48" s="591"/>
      <c r="P48" s="591"/>
      <c r="Q48" s="591"/>
      <c r="R48" s="591"/>
      <c r="S48" s="592"/>
    </row>
    <row r="49" spans="1:19" ht="15" hidden="1" customHeight="1" x14ac:dyDescent="0.25">
      <c r="A49" s="391"/>
      <c r="B49" s="593"/>
      <c r="C49" s="594"/>
      <c r="D49" s="594"/>
      <c r="E49" s="594"/>
      <c r="F49" s="594"/>
      <c r="G49" s="594"/>
      <c r="H49" s="594"/>
      <c r="I49" s="594"/>
      <c r="J49" s="594"/>
      <c r="K49" s="594"/>
      <c r="L49" s="594"/>
      <c r="M49" s="595"/>
      <c r="N49" s="596"/>
      <c r="O49" s="597"/>
      <c r="P49" s="597"/>
      <c r="Q49" s="597"/>
      <c r="R49" s="597"/>
      <c r="S49" s="598"/>
    </row>
    <row r="50" spans="1:19" ht="15" hidden="1" customHeight="1" x14ac:dyDescent="0.25">
      <c r="A50" s="391"/>
      <c r="B50" s="581"/>
      <c r="C50" s="622"/>
      <c r="D50" s="622"/>
      <c r="E50" s="622"/>
      <c r="F50" s="622"/>
      <c r="G50" s="622"/>
      <c r="H50" s="622"/>
      <c r="I50" s="622"/>
      <c r="J50" s="622"/>
      <c r="K50" s="622"/>
      <c r="L50" s="622"/>
      <c r="M50" s="583"/>
      <c r="N50" s="584"/>
      <c r="O50" s="585"/>
      <c r="P50" s="585"/>
      <c r="Q50" s="585"/>
      <c r="R50" s="585"/>
      <c r="S50" s="586"/>
    </row>
    <row r="51" spans="1:19" ht="15" hidden="1" customHeight="1" x14ac:dyDescent="0.25">
      <c r="A51" s="391"/>
      <c r="B51" s="581"/>
      <c r="C51" s="622"/>
      <c r="D51" s="622"/>
      <c r="E51" s="622"/>
      <c r="F51" s="622"/>
      <c r="G51" s="622"/>
      <c r="H51" s="622"/>
      <c r="I51" s="622"/>
      <c r="J51" s="622"/>
      <c r="K51" s="622"/>
      <c r="L51" s="622"/>
      <c r="M51" s="583"/>
      <c r="N51" s="584"/>
      <c r="O51" s="585"/>
      <c r="P51" s="585"/>
      <c r="Q51" s="585"/>
      <c r="R51" s="585"/>
      <c r="S51" s="586"/>
    </row>
    <row r="52" spans="1:19" ht="15" hidden="1" customHeight="1" x14ac:dyDescent="0.25">
      <c r="A52" s="391"/>
      <c r="B52" s="581"/>
      <c r="C52" s="622"/>
      <c r="D52" s="622"/>
      <c r="E52" s="622"/>
      <c r="F52" s="622"/>
      <c r="G52" s="622"/>
      <c r="H52" s="622"/>
      <c r="I52" s="622"/>
      <c r="J52" s="622"/>
      <c r="K52" s="622"/>
      <c r="L52" s="622"/>
      <c r="M52" s="583"/>
      <c r="N52" s="584"/>
      <c r="O52" s="585"/>
      <c r="P52" s="585"/>
      <c r="Q52" s="585"/>
      <c r="R52" s="585"/>
      <c r="S52" s="586"/>
    </row>
    <row r="53" spans="1:19" ht="15" hidden="1"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63" t="s">
        <v>482</v>
      </c>
      <c r="B54" s="575" t="s">
        <v>904</v>
      </c>
      <c r="C54" s="576"/>
      <c r="D54" s="576"/>
      <c r="E54" s="576"/>
      <c r="F54" s="576"/>
      <c r="G54" s="576"/>
      <c r="H54" s="576"/>
      <c r="I54" s="576"/>
      <c r="J54" s="576"/>
      <c r="K54" s="576"/>
      <c r="L54" s="576"/>
      <c r="M54" s="577"/>
      <c r="N54" s="578" t="s">
        <v>323</v>
      </c>
      <c r="O54" s="579"/>
      <c r="P54" s="579"/>
      <c r="Q54" s="579"/>
      <c r="R54" s="579"/>
      <c r="S54" s="580"/>
    </row>
    <row r="55" spans="1:19" ht="15" customHeight="1" x14ac:dyDescent="0.25">
      <c r="A55" s="388"/>
      <c r="B55" s="581"/>
      <c r="C55" s="622"/>
      <c r="D55" s="622"/>
      <c r="E55" s="622"/>
      <c r="F55" s="622"/>
      <c r="G55" s="622"/>
      <c r="H55" s="622"/>
      <c r="I55" s="622"/>
      <c r="J55" s="622"/>
      <c r="K55" s="622"/>
      <c r="L55" s="622"/>
      <c r="M55" s="583"/>
      <c r="N55" s="584" t="s">
        <v>328</v>
      </c>
      <c r="O55" s="585"/>
      <c r="P55" s="585"/>
      <c r="Q55" s="585"/>
      <c r="R55" s="585"/>
      <c r="S55" s="586"/>
    </row>
    <row r="56" spans="1:19" ht="15" customHeight="1" x14ac:dyDescent="0.25">
      <c r="A56" s="388"/>
      <c r="B56" s="581"/>
      <c r="C56" s="622"/>
      <c r="D56" s="622"/>
      <c r="E56" s="622"/>
      <c r="F56" s="622"/>
      <c r="G56" s="622"/>
      <c r="H56" s="622"/>
      <c r="I56" s="622"/>
      <c r="J56" s="622"/>
      <c r="K56" s="622"/>
      <c r="L56" s="622"/>
      <c r="M56" s="583"/>
      <c r="N56" s="584" t="s">
        <v>332</v>
      </c>
      <c r="O56" s="585"/>
      <c r="P56" s="585"/>
      <c r="Q56" s="585"/>
      <c r="R56" s="585"/>
      <c r="S56" s="586"/>
    </row>
    <row r="57" spans="1:19" ht="15" customHeight="1" x14ac:dyDescent="0.25">
      <c r="A57" s="388"/>
      <c r="B57" s="581"/>
      <c r="C57" s="622"/>
      <c r="D57" s="622"/>
      <c r="E57" s="622"/>
      <c r="F57" s="622"/>
      <c r="G57" s="622"/>
      <c r="H57" s="622"/>
      <c r="I57" s="622"/>
      <c r="J57" s="622"/>
      <c r="K57" s="622"/>
      <c r="L57" s="62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c r="C59" s="594"/>
      <c r="D59" s="594"/>
      <c r="E59" s="594"/>
      <c r="F59" s="594"/>
      <c r="G59" s="594"/>
      <c r="H59" s="594"/>
      <c r="I59" s="594"/>
      <c r="J59" s="594"/>
      <c r="K59" s="594"/>
      <c r="L59" s="594"/>
      <c r="M59" s="595"/>
      <c r="N59" s="596"/>
      <c r="O59" s="597"/>
      <c r="P59" s="597"/>
      <c r="Q59" s="597"/>
      <c r="R59" s="597"/>
      <c r="S59" s="598"/>
    </row>
    <row r="60" spans="1:19" ht="15" customHeight="1" x14ac:dyDescent="0.25">
      <c r="A60" s="388"/>
      <c r="B60" s="581"/>
      <c r="C60" s="622"/>
      <c r="D60" s="622"/>
      <c r="E60" s="622"/>
      <c r="F60" s="622"/>
      <c r="G60" s="622"/>
      <c r="H60" s="622"/>
      <c r="I60" s="622"/>
      <c r="J60" s="622"/>
      <c r="K60" s="622"/>
      <c r="L60" s="622"/>
      <c r="M60" s="583"/>
      <c r="N60" s="584"/>
      <c r="O60" s="585"/>
      <c r="P60" s="585"/>
      <c r="Q60" s="585"/>
      <c r="R60" s="585"/>
      <c r="S60" s="586"/>
    </row>
    <row r="61" spans="1:19" ht="15" customHeight="1" x14ac:dyDescent="0.25">
      <c r="A61" s="388"/>
      <c r="B61" s="581"/>
      <c r="C61" s="622"/>
      <c r="D61" s="622"/>
      <c r="E61" s="622"/>
      <c r="F61" s="622"/>
      <c r="G61" s="622"/>
      <c r="H61" s="622"/>
      <c r="I61" s="622"/>
      <c r="J61" s="622"/>
      <c r="K61" s="622"/>
      <c r="L61" s="622"/>
      <c r="M61" s="583"/>
      <c r="N61" s="584"/>
      <c r="O61" s="585"/>
      <c r="P61" s="585"/>
      <c r="Q61" s="585"/>
      <c r="R61" s="585"/>
      <c r="S61" s="586"/>
    </row>
    <row r="62" spans="1:19" ht="15" customHeight="1" x14ac:dyDescent="0.25">
      <c r="A62" s="388"/>
      <c r="B62" s="581"/>
      <c r="C62" s="622"/>
      <c r="D62" s="622"/>
      <c r="E62" s="622"/>
      <c r="F62" s="622"/>
      <c r="G62" s="622"/>
      <c r="H62" s="622"/>
      <c r="I62" s="622"/>
      <c r="J62" s="622"/>
      <c r="K62" s="622"/>
      <c r="L62" s="622"/>
      <c r="M62" s="583"/>
      <c r="N62" s="584"/>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hidden="1" customHeight="1" x14ac:dyDescent="0.25">
      <c r="A64" s="388"/>
      <c r="B64" s="593"/>
      <c r="C64" s="594"/>
      <c r="D64" s="594"/>
      <c r="E64" s="594"/>
      <c r="F64" s="594"/>
      <c r="G64" s="594"/>
      <c r="H64" s="594"/>
      <c r="I64" s="594"/>
      <c r="J64" s="594"/>
      <c r="K64" s="594"/>
      <c r="L64" s="594"/>
      <c r="M64" s="595"/>
      <c r="N64" s="596"/>
      <c r="O64" s="597"/>
      <c r="P64" s="597"/>
      <c r="Q64" s="597"/>
      <c r="R64" s="597"/>
      <c r="S64" s="598"/>
    </row>
    <row r="65" spans="1:19" ht="15" hidden="1" customHeight="1" x14ac:dyDescent="0.25">
      <c r="A65" s="388"/>
      <c r="B65" s="581"/>
      <c r="C65" s="582"/>
      <c r="D65" s="582"/>
      <c r="E65" s="582"/>
      <c r="F65" s="582"/>
      <c r="G65" s="582"/>
      <c r="H65" s="582"/>
      <c r="I65" s="582"/>
      <c r="J65" s="582"/>
      <c r="K65" s="582"/>
      <c r="L65" s="582"/>
      <c r="M65" s="583"/>
      <c r="N65" s="584"/>
      <c r="O65" s="585"/>
      <c r="P65" s="585"/>
      <c r="Q65" s="585"/>
      <c r="R65" s="585"/>
      <c r="S65" s="586"/>
    </row>
    <row r="66" spans="1:19" ht="15" hidden="1" customHeight="1" x14ac:dyDescent="0.25">
      <c r="A66" s="388"/>
      <c r="B66" s="581"/>
      <c r="C66" s="582"/>
      <c r="D66" s="582"/>
      <c r="E66" s="582"/>
      <c r="F66" s="582"/>
      <c r="G66" s="582"/>
      <c r="H66" s="582"/>
      <c r="I66" s="582"/>
      <c r="J66" s="582"/>
      <c r="K66" s="582"/>
      <c r="L66" s="582"/>
      <c r="M66" s="583"/>
      <c r="N66" s="584"/>
      <c r="O66" s="585"/>
      <c r="P66" s="585"/>
      <c r="Q66" s="585"/>
      <c r="R66" s="585"/>
      <c r="S66" s="586"/>
    </row>
    <row r="67" spans="1:19" ht="15" hidden="1" customHeight="1" x14ac:dyDescent="0.25">
      <c r="A67" s="388"/>
      <c r="B67" s="581"/>
      <c r="C67" s="582"/>
      <c r="D67" s="582"/>
      <c r="E67" s="582"/>
      <c r="F67" s="582"/>
      <c r="G67" s="582"/>
      <c r="H67" s="582"/>
      <c r="I67" s="582"/>
      <c r="J67" s="582"/>
      <c r="K67" s="582"/>
      <c r="L67" s="582"/>
      <c r="M67" s="583"/>
      <c r="N67" s="584"/>
      <c r="O67" s="585"/>
      <c r="P67" s="585"/>
      <c r="Q67" s="585"/>
      <c r="R67" s="585"/>
      <c r="S67" s="586"/>
    </row>
    <row r="68" spans="1:19" ht="15" hidden="1" customHeight="1" x14ac:dyDescent="0.25">
      <c r="A68" s="389"/>
      <c r="B68" s="599"/>
      <c r="C68" s="600"/>
      <c r="D68" s="600"/>
      <c r="E68" s="600"/>
      <c r="F68" s="600"/>
      <c r="G68" s="600"/>
      <c r="H68" s="600"/>
      <c r="I68" s="600"/>
      <c r="J68" s="600"/>
      <c r="K68" s="600"/>
      <c r="L68" s="600"/>
      <c r="M68" s="601"/>
      <c r="N68" s="602"/>
      <c r="O68" s="603"/>
      <c r="P68" s="603"/>
      <c r="Q68" s="603"/>
      <c r="R68" s="603"/>
      <c r="S68" s="604"/>
    </row>
    <row r="69" spans="1:19" ht="15" customHeight="1" x14ac:dyDescent="0.25">
      <c r="A69" s="450"/>
      <c r="B69" s="451"/>
      <c r="C69" s="451"/>
      <c r="D69" s="451"/>
      <c r="E69" s="451"/>
      <c r="F69" s="451"/>
      <c r="G69" s="451"/>
      <c r="H69" s="451"/>
      <c r="I69" s="451"/>
      <c r="J69" s="451"/>
      <c r="K69" s="451"/>
      <c r="L69" s="451"/>
      <c r="M69" s="451"/>
      <c r="N69" s="451"/>
      <c r="O69" s="451"/>
      <c r="P69" s="451"/>
      <c r="Q69" s="451"/>
      <c r="R69" s="451"/>
      <c r="S69" s="452"/>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E1_ZB!G15</f>
        <v>14</v>
      </c>
      <c r="H71" s="454"/>
      <c r="I71" s="455"/>
      <c r="J71" s="421"/>
      <c r="K71" s="444" t="s">
        <v>203</v>
      </c>
      <c r="L71" s="447" t="s">
        <v>460</v>
      </c>
      <c r="M71" s="448"/>
      <c r="N71" s="448"/>
      <c r="O71" s="448"/>
      <c r="P71" s="448"/>
      <c r="Q71" s="448"/>
      <c r="R71" s="448"/>
      <c r="S71" s="449"/>
    </row>
    <row r="72" spans="1:19" ht="15" customHeight="1" x14ac:dyDescent="0.25">
      <c r="A72" s="388"/>
      <c r="B72" s="441" t="s">
        <v>123</v>
      </c>
      <c r="C72" s="442"/>
      <c r="D72" s="442"/>
      <c r="E72" s="442"/>
      <c r="F72" s="443"/>
      <c r="G72" s="435">
        <f>SUM(G73:I83)</f>
        <v>14</v>
      </c>
      <c r="H72" s="436"/>
      <c r="I72" s="437"/>
      <c r="J72" s="421"/>
      <c r="K72" s="445"/>
      <c r="L72" s="605" t="s">
        <v>124</v>
      </c>
      <c r="M72" s="606"/>
      <c r="N72" s="606"/>
      <c r="O72" s="606"/>
      <c r="P72" s="606"/>
      <c r="Q72" s="606"/>
      <c r="R72" s="606"/>
      <c r="S72" s="607"/>
    </row>
    <row r="73" spans="1:19" ht="15" customHeight="1" x14ac:dyDescent="0.25">
      <c r="A73" s="388"/>
      <c r="B73" s="423" t="s">
        <v>124</v>
      </c>
      <c r="C73" s="424"/>
      <c r="D73" s="424"/>
      <c r="E73" s="424"/>
      <c r="F73" s="425"/>
      <c r="G73" s="608">
        <v>2</v>
      </c>
      <c r="H73" s="609"/>
      <c r="I73" s="610"/>
      <c r="J73" s="421"/>
      <c r="K73" s="445"/>
      <c r="L73" s="605" t="s">
        <v>155</v>
      </c>
      <c r="M73" s="606"/>
      <c r="N73" s="606"/>
      <c r="O73" s="606"/>
      <c r="P73" s="606"/>
      <c r="Q73" s="606"/>
      <c r="R73" s="606"/>
      <c r="S73" s="607"/>
    </row>
    <row r="74" spans="1:19" ht="15" customHeight="1" x14ac:dyDescent="0.25">
      <c r="A74" s="388"/>
      <c r="B74" s="423" t="s">
        <v>125</v>
      </c>
      <c r="C74" s="424"/>
      <c r="D74" s="424"/>
      <c r="E74" s="424"/>
      <c r="F74" s="425"/>
      <c r="G74" s="608">
        <v>6</v>
      </c>
      <c r="H74" s="609"/>
      <c r="I74" s="610"/>
      <c r="J74" s="421"/>
      <c r="K74" s="445"/>
      <c r="L74" s="605" t="s">
        <v>169</v>
      </c>
      <c r="M74" s="606"/>
      <c r="N74" s="606"/>
      <c r="O74" s="606"/>
      <c r="P74" s="606"/>
      <c r="Q74" s="606"/>
      <c r="R74" s="606"/>
      <c r="S74" s="607"/>
    </row>
    <row r="75" spans="1:19" ht="15" customHeight="1" x14ac:dyDescent="0.25">
      <c r="A75" s="388"/>
      <c r="B75" s="423" t="s">
        <v>126</v>
      </c>
      <c r="C75" s="424"/>
      <c r="D75" s="424"/>
      <c r="E75" s="424"/>
      <c r="F75" s="425"/>
      <c r="G75" s="608">
        <v>4</v>
      </c>
      <c r="H75" s="609"/>
      <c r="I75" s="610"/>
      <c r="J75" s="421"/>
      <c r="K75" s="445"/>
      <c r="L75" s="605" t="s">
        <v>177</v>
      </c>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150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157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160</v>
      </c>
      <c r="M83" s="606"/>
      <c r="N83" s="606"/>
      <c r="O83" s="606"/>
      <c r="P83" s="606"/>
      <c r="Q83" s="606"/>
      <c r="R83" s="606"/>
      <c r="S83" s="607"/>
    </row>
    <row r="84" spans="1:19" ht="15" customHeight="1" x14ac:dyDescent="0.25">
      <c r="A84" s="388"/>
      <c r="B84" s="456" t="s">
        <v>136</v>
      </c>
      <c r="C84" s="457"/>
      <c r="D84" s="457"/>
      <c r="E84" s="457"/>
      <c r="F84" s="458"/>
      <c r="G84" s="453">
        <f>E1_ZB!H15</f>
        <v>86</v>
      </c>
      <c r="H84" s="454"/>
      <c r="I84" s="455"/>
      <c r="J84" s="421"/>
      <c r="K84" s="445"/>
      <c r="L84" s="605" t="s">
        <v>163</v>
      </c>
      <c r="M84" s="606"/>
      <c r="N84" s="606"/>
      <c r="O84" s="606"/>
      <c r="P84" s="606"/>
      <c r="Q84" s="606"/>
      <c r="R84" s="606"/>
      <c r="S84" s="607"/>
    </row>
    <row r="85" spans="1:19" ht="15" customHeight="1" x14ac:dyDescent="0.25">
      <c r="A85" s="388"/>
      <c r="B85" s="460" t="s">
        <v>206</v>
      </c>
      <c r="C85" s="461"/>
      <c r="D85" s="461"/>
      <c r="E85" s="461"/>
      <c r="F85" s="462"/>
      <c r="G85" s="435">
        <f>SUM(G84,G71)</f>
        <v>100</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E1_ZB!E15</f>
        <v>egzamin</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162</v>
      </c>
      <c r="C90" s="612"/>
      <c r="D90" s="612"/>
      <c r="E90" s="613"/>
      <c r="F90" s="614">
        <v>100</v>
      </c>
      <c r="G90" s="615"/>
      <c r="H90" s="615"/>
      <c r="I90" s="616"/>
      <c r="J90" s="398"/>
      <c r="K90" s="411"/>
      <c r="L90" s="402" t="s">
        <v>293</v>
      </c>
      <c r="M90" s="403"/>
      <c r="N90" s="403"/>
      <c r="O90" s="403"/>
      <c r="P90" s="403"/>
      <c r="Q90" s="403"/>
      <c r="R90" s="403"/>
      <c r="S90" s="404"/>
    </row>
    <row r="91" spans="1:19" ht="15" customHeight="1" x14ac:dyDescent="0.25">
      <c r="A91" s="394"/>
      <c r="B91" s="611"/>
      <c r="C91" s="612"/>
      <c r="D91" s="612"/>
      <c r="E91" s="613"/>
      <c r="F91" s="614"/>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72.5" customHeight="1" x14ac:dyDescent="0.25">
      <c r="A98" s="426"/>
      <c r="B98" s="626" t="s">
        <v>892</v>
      </c>
      <c r="C98" s="626"/>
      <c r="D98" s="626"/>
      <c r="E98" s="626"/>
      <c r="F98" s="626"/>
      <c r="G98" s="626"/>
      <c r="H98" s="626"/>
      <c r="I98" s="626"/>
      <c r="J98" s="626"/>
      <c r="K98" s="626"/>
      <c r="L98" s="626"/>
      <c r="M98" s="626"/>
      <c r="N98" s="626"/>
      <c r="O98" s="626"/>
      <c r="P98" s="626"/>
      <c r="Q98" s="626"/>
      <c r="R98" s="626"/>
      <c r="S98" s="627"/>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77.099999999999994" customHeight="1" x14ac:dyDescent="0.25">
      <c r="A100" s="426"/>
      <c r="B100" s="626" t="s">
        <v>893</v>
      </c>
      <c r="C100" s="626"/>
      <c r="D100" s="626"/>
      <c r="E100" s="626"/>
      <c r="F100" s="626"/>
      <c r="G100" s="626"/>
      <c r="H100" s="626"/>
      <c r="I100" s="626"/>
      <c r="J100" s="626"/>
      <c r="K100" s="626"/>
      <c r="L100" s="626"/>
      <c r="M100" s="626"/>
      <c r="N100" s="626"/>
      <c r="O100" s="626"/>
      <c r="P100" s="626"/>
      <c r="Q100" s="626"/>
      <c r="R100" s="626"/>
      <c r="S100" s="627"/>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85.35" customHeight="1" x14ac:dyDescent="0.25">
      <c r="A102" s="426"/>
      <c r="B102" s="626" t="s">
        <v>894</v>
      </c>
      <c r="C102" s="626"/>
      <c r="D102" s="626"/>
      <c r="E102" s="626"/>
      <c r="F102" s="626"/>
      <c r="G102" s="626"/>
      <c r="H102" s="626"/>
      <c r="I102" s="626"/>
      <c r="J102" s="626"/>
      <c r="K102" s="626"/>
      <c r="L102" s="626"/>
      <c r="M102" s="626"/>
      <c r="N102" s="626"/>
      <c r="O102" s="626"/>
      <c r="P102" s="626"/>
      <c r="Q102" s="626"/>
      <c r="R102" s="626"/>
      <c r="S102" s="6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2ATDFPpvJScBPDhLSMWabIcJRdooNQ8p/KKXCbwGo6BnsG/k50TCqF6CzS0FK/mMqxcKeyI1WMZ85qDnYTMwcw==" saltValue="pLltKoKqKsDR7+QRoyhNQQ=="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D382C629-5A84-42CB-A61D-7FAF0E4EA165}">
      <formula1>KEW_E1</formula1>
    </dataValidation>
    <dataValidation type="list" allowBlank="1" showInputMessage="1" showErrorMessage="1" sqref="N34:S53" xr:uid="{23C9E004-1D74-4E34-99F4-CA82219BBEAF}">
      <formula1>KEU_E1</formula1>
    </dataValidation>
    <dataValidation type="list" allowBlank="1" showInputMessage="1" showErrorMessage="1" sqref="N54:S68" xr:uid="{00000000-0002-0000-0600-000006000000}">
      <formula1>KEK_E1</formula1>
    </dataValidation>
  </dataValidations>
  <hyperlinks>
    <hyperlink ref="O13" r:id="rId1" xr:uid="{A8343240-E953-4466-931C-7C7ED2D5D39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5" t="str">
        <f>E1_ZB!B2</f>
        <v>2020/2021</v>
      </c>
      <c r="B1" s="306"/>
      <c r="C1" s="35"/>
      <c r="D1" s="1"/>
    </row>
    <row r="2" spans="1:19" ht="10.15" customHeight="1" thickBot="1" x14ac:dyDescent="0.3"/>
    <row r="3" spans="1:19" ht="39" customHeight="1" thickBot="1" x14ac:dyDescent="0.3">
      <c r="A3" s="307" t="s">
        <v>92</v>
      </c>
      <c r="B3" s="308"/>
      <c r="C3" s="310" t="str">
        <f>E1_ZB!B16</f>
        <v>Moduł E1/2</v>
      </c>
      <c r="D3" s="311"/>
      <c r="E3" s="311"/>
      <c r="F3" s="312"/>
      <c r="G3" s="3"/>
      <c r="H3" s="3"/>
      <c r="I3" s="3"/>
      <c r="J3" s="3"/>
      <c r="K3" s="3"/>
      <c r="L3" s="4"/>
      <c r="M3" s="4"/>
      <c r="N3" s="4"/>
      <c r="O3" s="4"/>
      <c r="P3" s="4"/>
      <c r="Q3" s="4"/>
    </row>
    <row r="4" spans="1:19" s="543" customFormat="1" ht="39.75" customHeight="1" thickBot="1" x14ac:dyDescent="0.3">
      <c r="A4" s="309" t="s">
        <v>93</v>
      </c>
      <c r="B4" s="309"/>
      <c r="C4" s="299" t="str">
        <f>E1_ZB!C16</f>
        <v xml:space="preserve">Kluczowe kompetencje dla biznesu </v>
      </c>
      <c r="D4" s="300"/>
      <c r="E4" s="300"/>
      <c r="F4" s="300"/>
      <c r="G4" s="300"/>
      <c r="H4" s="300"/>
      <c r="I4" s="300"/>
      <c r="J4" s="301"/>
      <c r="K4" s="304" t="s">
        <v>94</v>
      </c>
      <c r="L4" s="304"/>
      <c r="M4" s="267">
        <f>E1_ZB!D16</f>
        <v>13</v>
      </c>
      <c r="N4" s="302" t="s">
        <v>95</v>
      </c>
      <c r="O4" s="303"/>
      <c r="P4" s="296" t="str">
        <f>E1_ZB!F16</f>
        <v>dr M. Stankiewicz</v>
      </c>
      <c r="Q4" s="297"/>
      <c r="R4" s="298"/>
    </row>
    <row r="5" spans="1:19" s="544" customFormat="1" ht="10.15" customHeight="1" thickBot="1" x14ac:dyDescent="0.3">
      <c r="A5" s="319"/>
      <c r="B5" s="319"/>
      <c r="C5" s="319"/>
      <c r="D5" s="319"/>
      <c r="E5" s="319"/>
      <c r="F5" s="319"/>
      <c r="G5" s="319"/>
      <c r="H5" s="319"/>
      <c r="I5" s="319"/>
      <c r="J5" s="319"/>
      <c r="K5" s="319"/>
      <c r="L5" s="319"/>
      <c r="M5" s="319"/>
      <c r="N5" s="319"/>
      <c r="O5" s="319"/>
      <c r="P5" s="319"/>
      <c r="Q5" s="319"/>
      <c r="R5" s="319"/>
    </row>
    <row r="6" spans="1:19" s="543" customFormat="1" ht="43.35" customHeight="1" thickBot="1" x14ac:dyDescent="0.3">
      <c r="A6" s="309" t="s">
        <v>96</v>
      </c>
      <c r="B6" s="309"/>
      <c r="C6" s="310" t="str">
        <f>E1_ZB!B3</f>
        <v>EKONOMIA</v>
      </c>
      <c r="D6" s="312"/>
      <c r="E6" s="6" t="str">
        <f>E1_ZB!B4</f>
        <v>I stopnia</v>
      </c>
      <c r="F6" s="190" t="s">
        <v>97</v>
      </c>
      <c r="G6" s="40" t="s">
        <v>98</v>
      </c>
      <c r="H6" s="190" t="s">
        <v>99</v>
      </c>
      <c r="I6" s="40">
        <v>2</v>
      </c>
      <c r="J6" s="7" t="s">
        <v>291</v>
      </c>
      <c r="K6" s="545" t="s">
        <v>100</v>
      </c>
      <c r="L6" s="545"/>
      <c r="M6" s="320" t="s">
        <v>101</v>
      </c>
      <c r="N6" s="320"/>
      <c r="O6" s="628" t="s">
        <v>881</v>
      </c>
      <c r="P6" s="321" t="s">
        <v>103</v>
      </c>
      <c r="Q6" s="322"/>
      <c r="R6" s="267">
        <f>E1_ZB!G16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323"/>
      <c r="B8" s="324"/>
      <c r="C8" s="324"/>
      <c r="D8" s="324"/>
      <c r="E8" s="324"/>
      <c r="F8" s="324"/>
      <c r="G8" s="324"/>
      <c r="H8" s="324"/>
      <c r="I8" s="324"/>
      <c r="J8" s="324"/>
      <c r="K8" s="324"/>
      <c r="L8" s="324"/>
      <c r="M8" s="324"/>
      <c r="N8" s="324"/>
      <c r="O8" s="324"/>
      <c r="P8" s="324"/>
      <c r="Q8" s="324"/>
      <c r="R8" s="325"/>
      <c r="S8" s="543"/>
    </row>
    <row r="9" spans="1:19" ht="30" customHeight="1" x14ac:dyDescent="0.25">
      <c r="A9" s="326" t="s">
        <v>104</v>
      </c>
      <c r="B9" s="327"/>
      <c r="C9" s="327"/>
      <c r="D9" s="327"/>
      <c r="E9" s="327"/>
      <c r="F9" s="327"/>
      <c r="G9" s="327"/>
      <c r="H9" s="327"/>
      <c r="I9" s="327"/>
      <c r="J9" s="327"/>
      <c r="K9" s="327"/>
      <c r="L9" s="327"/>
      <c r="M9" s="327"/>
      <c r="N9" s="327"/>
      <c r="O9" s="327"/>
      <c r="P9" s="327"/>
      <c r="Q9" s="327"/>
      <c r="R9" s="328"/>
    </row>
    <row r="10" spans="1:19" ht="15" customHeight="1" x14ac:dyDescent="0.25">
      <c r="A10" s="329" t="s">
        <v>464</v>
      </c>
      <c r="B10" s="330"/>
      <c r="C10" s="330"/>
      <c r="D10" s="330"/>
      <c r="E10" s="330"/>
      <c r="F10" s="330"/>
      <c r="G10" s="330"/>
      <c r="H10" s="330"/>
      <c r="I10" s="330"/>
      <c r="J10" s="330"/>
      <c r="K10" s="330"/>
      <c r="L10" s="330"/>
      <c r="M10" s="330"/>
      <c r="N10" s="330"/>
      <c r="O10" s="330"/>
      <c r="P10" s="330"/>
      <c r="Q10" s="330"/>
      <c r="R10" s="331"/>
    </row>
    <row r="11" spans="1:19" ht="108" customHeight="1" thickBot="1" x14ac:dyDescent="0.3">
      <c r="A11" s="546" t="s">
        <v>882</v>
      </c>
      <c r="B11" s="547"/>
      <c r="C11" s="547"/>
      <c r="D11" s="547"/>
      <c r="E11" s="547"/>
      <c r="F11" s="547"/>
      <c r="G11" s="547"/>
      <c r="H11" s="547"/>
      <c r="I11" s="547"/>
      <c r="J11" s="547"/>
      <c r="K11" s="547"/>
      <c r="L11" s="547"/>
      <c r="M11" s="547"/>
      <c r="N11" s="547"/>
      <c r="O11" s="547"/>
      <c r="P11" s="547"/>
      <c r="Q11" s="547"/>
      <c r="R11" s="548"/>
    </row>
    <row r="12" spans="1:19" ht="10.15" customHeight="1" thickBot="1" x14ac:dyDescent="0.3">
      <c r="A12" s="332"/>
      <c r="B12" s="332"/>
      <c r="C12" s="332"/>
      <c r="D12" s="332"/>
      <c r="E12" s="332"/>
      <c r="F12" s="332"/>
      <c r="G12" s="332"/>
      <c r="H12" s="332"/>
      <c r="I12" s="332"/>
      <c r="J12" s="332"/>
      <c r="K12" s="332"/>
      <c r="L12" s="332"/>
      <c r="M12" s="332"/>
      <c r="N12" s="332"/>
      <c r="O12" s="332"/>
      <c r="P12" s="332"/>
      <c r="Q12" s="332"/>
      <c r="R12" s="33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543"/>
    </row>
    <row r="14" spans="1:19" ht="30" customHeight="1" x14ac:dyDescent="0.25">
      <c r="A14" s="326" t="s">
        <v>106</v>
      </c>
      <c r="B14" s="327"/>
      <c r="C14" s="327"/>
      <c r="D14" s="327"/>
      <c r="E14" s="327"/>
      <c r="F14" s="327"/>
      <c r="G14" s="327"/>
      <c r="H14" s="327"/>
      <c r="I14" s="327"/>
      <c r="J14" s="327"/>
      <c r="K14" s="327"/>
      <c r="L14" s="327"/>
      <c r="M14" s="327"/>
      <c r="N14" s="327"/>
      <c r="O14" s="327"/>
      <c r="P14" s="327"/>
      <c r="Q14" s="327"/>
      <c r="R14" s="328"/>
    </row>
    <row r="15" spans="1:19" s="549" customFormat="1" ht="15" customHeight="1" x14ac:dyDescent="0.25">
      <c r="A15" s="333" t="s">
        <v>199</v>
      </c>
      <c r="B15" s="334"/>
      <c r="C15" s="334"/>
      <c r="D15" s="334"/>
      <c r="E15" s="334"/>
      <c r="F15" s="334"/>
      <c r="G15" s="334"/>
      <c r="H15" s="334"/>
      <c r="I15" s="334"/>
      <c r="J15" s="334"/>
      <c r="K15" s="334"/>
      <c r="L15" s="334"/>
      <c r="M15" s="334"/>
      <c r="N15" s="334"/>
      <c r="O15" s="334"/>
      <c r="P15" s="334"/>
      <c r="Q15" s="334"/>
      <c r="R15" s="335"/>
    </row>
    <row r="16" spans="1:19" ht="48.75" customHeight="1" thickBot="1" x14ac:dyDescent="0.3">
      <c r="A16" s="550" t="s">
        <v>439</v>
      </c>
      <c r="B16" s="551"/>
      <c r="C16" s="551"/>
      <c r="D16" s="551"/>
      <c r="E16" s="551"/>
      <c r="F16" s="551"/>
      <c r="G16" s="551"/>
      <c r="H16" s="551"/>
      <c r="I16" s="551"/>
      <c r="J16" s="551"/>
      <c r="K16" s="551"/>
      <c r="L16" s="551"/>
      <c r="M16" s="551"/>
      <c r="N16" s="551"/>
      <c r="O16" s="551"/>
      <c r="P16" s="551"/>
      <c r="Q16" s="551"/>
      <c r="R16" s="552"/>
    </row>
    <row r="17" spans="1:19" ht="10.15" customHeight="1" thickBot="1" x14ac:dyDescent="0.3">
      <c r="A17" s="332"/>
      <c r="B17" s="332"/>
      <c r="C17" s="332"/>
      <c r="D17" s="332"/>
      <c r="E17" s="332"/>
      <c r="F17" s="332"/>
      <c r="G17" s="332"/>
      <c r="H17" s="332"/>
      <c r="I17" s="332"/>
      <c r="J17" s="332"/>
      <c r="K17" s="332"/>
      <c r="L17" s="332"/>
      <c r="M17" s="332"/>
      <c r="N17" s="332"/>
      <c r="O17" s="332"/>
      <c r="P17" s="332"/>
      <c r="Q17" s="332"/>
      <c r="R17" s="332"/>
    </row>
    <row r="18" spans="1:19" ht="15" customHeight="1" x14ac:dyDescent="0.25">
      <c r="A18" s="323"/>
      <c r="B18" s="324"/>
      <c r="C18" s="324"/>
      <c r="D18" s="324"/>
      <c r="E18" s="324"/>
      <c r="F18" s="324"/>
      <c r="G18" s="324"/>
      <c r="H18" s="324"/>
      <c r="I18" s="324"/>
      <c r="J18" s="324"/>
      <c r="K18" s="324"/>
      <c r="L18" s="324"/>
      <c r="M18" s="324"/>
      <c r="N18" s="324"/>
      <c r="O18" s="324"/>
      <c r="P18" s="324"/>
      <c r="Q18" s="324"/>
      <c r="R18" s="325"/>
      <c r="S18" s="543"/>
    </row>
    <row r="19" spans="1:19" ht="30" customHeight="1" x14ac:dyDescent="0.25">
      <c r="A19" s="326" t="s">
        <v>107</v>
      </c>
      <c r="B19" s="327"/>
      <c r="C19" s="327"/>
      <c r="D19" s="327"/>
      <c r="E19" s="327"/>
      <c r="F19" s="327"/>
      <c r="G19" s="327"/>
      <c r="H19" s="327"/>
      <c r="I19" s="327"/>
      <c r="J19" s="327"/>
      <c r="K19" s="327"/>
      <c r="L19" s="327"/>
      <c r="M19" s="327"/>
      <c r="N19" s="327"/>
      <c r="O19" s="327"/>
      <c r="P19" s="327"/>
      <c r="Q19" s="327"/>
      <c r="R19" s="328"/>
    </row>
    <row r="20" spans="1:19" ht="15" customHeight="1" x14ac:dyDescent="0.25">
      <c r="A20" s="333" t="s">
        <v>465</v>
      </c>
      <c r="B20" s="334"/>
      <c r="C20" s="334"/>
      <c r="D20" s="334"/>
      <c r="E20" s="334"/>
      <c r="F20" s="334"/>
      <c r="G20" s="334"/>
      <c r="H20" s="334"/>
      <c r="I20" s="334"/>
      <c r="J20" s="334"/>
      <c r="K20" s="334"/>
      <c r="L20" s="334"/>
      <c r="M20" s="334"/>
      <c r="N20" s="334"/>
      <c r="O20" s="334"/>
      <c r="P20" s="334"/>
      <c r="Q20" s="334"/>
      <c r="R20" s="335"/>
    </row>
    <row r="21" spans="1:19" ht="40.15" customHeight="1" x14ac:dyDescent="0.25">
      <c r="A21" s="464" t="s">
        <v>475</v>
      </c>
      <c r="B21" s="337"/>
      <c r="C21" s="337"/>
      <c r="D21" s="337"/>
      <c r="E21" s="338"/>
      <c r="F21" s="465" t="s">
        <v>476</v>
      </c>
      <c r="G21" s="340"/>
      <c r="H21" s="340"/>
      <c r="I21" s="340"/>
      <c r="J21" s="340"/>
      <c r="K21" s="342"/>
      <c r="L21" s="465" t="s">
        <v>477</v>
      </c>
      <c r="M21" s="340"/>
      <c r="N21" s="340"/>
      <c r="O21" s="340"/>
      <c r="P21" s="340"/>
      <c r="Q21" s="340"/>
      <c r="R21" s="341"/>
    </row>
    <row r="22" spans="1:19" ht="127.5" customHeight="1" thickBot="1" x14ac:dyDescent="0.3">
      <c r="A22" s="553" t="s">
        <v>487</v>
      </c>
      <c r="B22" s="554"/>
      <c r="C22" s="554"/>
      <c r="D22" s="554"/>
      <c r="E22" s="554"/>
      <c r="F22" s="554" t="s">
        <v>488</v>
      </c>
      <c r="G22" s="554"/>
      <c r="H22" s="554"/>
      <c r="I22" s="554"/>
      <c r="J22" s="554"/>
      <c r="K22" s="554"/>
      <c r="L22" s="554" t="s">
        <v>489</v>
      </c>
      <c r="M22" s="554"/>
      <c r="N22" s="554"/>
      <c r="O22" s="554"/>
      <c r="P22" s="554"/>
      <c r="Q22" s="554"/>
      <c r="R22" s="555"/>
    </row>
    <row r="23" spans="1:19" ht="10.15" customHeight="1" thickBot="1" x14ac:dyDescent="0.3">
      <c r="A23" s="332"/>
      <c r="B23" s="332"/>
      <c r="C23" s="332"/>
      <c r="D23" s="332"/>
      <c r="E23" s="332"/>
      <c r="F23" s="332"/>
      <c r="G23" s="332"/>
      <c r="H23" s="332"/>
      <c r="I23" s="332"/>
      <c r="J23" s="332"/>
      <c r="K23" s="332"/>
      <c r="L23" s="332"/>
      <c r="M23" s="332"/>
      <c r="N23" s="332"/>
      <c r="O23" s="332"/>
      <c r="P23" s="332"/>
      <c r="Q23" s="332"/>
      <c r="R23" s="3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343" t="s">
        <v>109</v>
      </c>
      <c r="B25" s="344"/>
      <c r="C25" s="344"/>
      <c r="D25" s="344"/>
      <c r="E25" s="344"/>
      <c r="F25" s="344"/>
      <c r="G25" s="344"/>
      <c r="H25" s="344"/>
      <c r="I25" s="344"/>
      <c r="J25" s="344"/>
      <c r="K25" s="344"/>
      <c r="L25" s="344"/>
      <c r="M25" s="344"/>
      <c r="N25" s="344"/>
      <c r="O25" s="344"/>
      <c r="P25" s="344"/>
      <c r="Q25" s="344"/>
      <c r="R25" s="345"/>
    </row>
    <row r="26" spans="1:19" ht="25.15" customHeight="1" x14ac:dyDescent="0.25">
      <c r="A26" s="27" t="s">
        <v>110</v>
      </c>
      <c r="B26" s="346" t="str">
        <f>E1_ZB!B16</f>
        <v>Moduł E1/2</v>
      </c>
      <c r="C26" s="347"/>
      <c r="D26" s="33" t="str">
        <f>E1_ZB!B17</f>
        <v>Kurs 2.1.</v>
      </c>
      <c r="E26" s="103" t="str">
        <f>E1_ZB!B16</f>
        <v>Moduł E1/2</v>
      </c>
      <c r="F26" s="354" t="str">
        <f>E1_ZB!B18</f>
        <v>Kurs 2.2.</v>
      </c>
      <c r="G26" s="355"/>
      <c r="H26" s="362" t="str">
        <f>E1_ZB!B16</f>
        <v>Moduł E1/2</v>
      </c>
      <c r="I26" s="363"/>
      <c r="J26" s="34" t="str">
        <f>E1_ZB!B19</f>
        <v>Kurs 2.3.</v>
      </c>
      <c r="K26" s="370" t="str">
        <f>E1_ZB!B16</f>
        <v>Moduł E1/2</v>
      </c>
      <c r="L26" s="371"/>
      <c r="M26" s="370" t="str">
        <f>E1_ZB!B20</f>
        <v>Kurs 2.4.</v>
      </c>
      <c r="N26" s="371"/>
      <c r="O26" s="372"/>
      <c r="P26" s="373"/>
      <c r="Q26" s="372"/>
      <c r="R26" s="374"/>
    </row>
    <row r="27" spans="1:19" s="104" customFormat="1" ht="59.25" customHeight="1" x14ac:dyDescent="0.25">
      <c r="A27" s="129" t="s">
        <v>111</v>
      </c>
      <c r="B27" s="466" t="str">
        <f>E1_ZB!C17</f>
        <v xml:space="preserve">Technologie informatyczne i komunikacyjne </v>
      </c>
      <c r="C27" s="467"/>
      <c r="D27" s="468"/>
      <c r="E27" s="469" t="str">
        <f>E1_ZB!C18</f>
        <v xml:space="preserve">Arkusze kalkulacyjne i bazy danych w praktyce </v>
      </c>
      <c r="F27" s="470"/>
      <c r="G27" s="471"/>
      <c r="H27" s="472" t="str">
        <f>E1_ZB!C19</f>
        <v xml:space="preserve">Język obcy profesjonalny </v>
      </c>
      <c r="I27" s="473"/>
      <c r="J27" s="474"/>
      <c r="K27" s="475" t="str">
        <f>E1_ZB!C20</f>
        <v xml:space="preserve">Socjologia </v>
      </c>
      <c r="L27" s="476"/>
      <c r="M27" s="476"/>
      <c r="N27" s="477"/>
      <c r="O27" s="478"/>
      <c r="P27" s="479"/>
      <c r="Q27" s="479"/>
      <c r="R27" s="480"/>
    </row>
    <row r="28" spans="1:19" s="104" customFormat="1" ht="30" customHeight="1" thickBot="1" x14ac:dyDescent="0.3">
      <c r="A28" s="39" t="s">
        <v>112</v>
      </c>
      <c r="B28" s="348">
        <f>E1_ZB!D17</f>
        <v>3</v>
      </c>
      <c r="C28" s="349"/>
      <c r="D28" s="350"/>
      <c r="E28" s="359">
        <f>E1_ZB!D18</f>
        <v>4</v>
      </c>
      <c r="F28" s="360"/>
      <c r="G28" s="361"/>
      <c r="H28" s="367">
        <f>E1_ZB!D19</f>
        <v>4</v>
      </c>
      <c r="I28" s="368"/>
      <c r="J28" s="369"/>
      <c r="K28" s="313">
        <f>E1_ZB!D20</f>
        <v>2</v>
      </c>
      <c r="L28" s="314"/>
      <c r="M28" s="314"/>
      <c r="N28" s="315"/>
      <c r="O28" s="316"/>
      <c r="P28" s="317"/>
      <c r="Q28" s="317"/>
      <c r="R28" s="318"/>
    </row>
    <row r="29" spans="1:19" s="104" customFormat="1" ht="34.5" hidden="1" customHeight="1" thickBot="1" x14ac:dyDescent="0.3">
      <c r="A29" s="162"/>
      <c r="B29" s="163"/>
      <c r="C29" s="164" t="s">
        <v>472</v>
      </c>
      <c r="D29" s="165"/>
      <c r="E29" s="166"/>
      <c r="F29" s="167" t="s">
        <v>472</v>
      </c>
      <c r="G29" s="168"/>
      <c r="H29" s="169"/>
      <c r="I29" s="170" t="s">
        <v>472</v>
      </c>
      <c r="J29" s="171"/>
      <c r="K29" s="172"/>
      <c r="L29" s="173" t="s">
        <v>472</v>
      </c>
      <c r="M29" s="174"/>
      <c r="N29" s="175"/>
      <c r="O29" s="176"/>
      <c r="P29" s="177"/>
      <c r="Q29" s="178"/>
      <c r="R29" s="179"/>
    </row>
    <row r="30" spans="1:19" s="104" customFormat="1" x14ac:dyDescent="0.25"/>
    <row r="31" spans="1:19" s="104" customFormat="1" x14ac:dyDescent="0.25"/>
    <row r="32" spans="1:19" s="104" customFormat="1" x14ac:dyDescent="0.25"/>
    <row r="33" s="104" customFormat="1" x14ac:dyDescent="0.25"/>
    <row r="34" s="104" customFormat="1" x14ac:dyDescent="0.25"/>
    <row r="35" s="104" customFormat="1" x14ac:dyDescent="0.25"/>
    <row r="36" s="104" customFormat="1" x14ac:dyDescent="0.25"/>
    <row r="37" s="104" customFormat="1" x14ac:dyDescent="0.25"/>
    <row r="38" s="104" customFormat="1" x14ac:dyDescent="0.25"/>
    <row r="39" s="104" customFormat="1" x14ac:dyDescent="0.25"/>
    <row r="40" s="104" customFormat="1" x14ac:dyDescent="0.25"/>
    <row r="41" s="104" customFormat="1" x14ac:dyDescent="0.25"/>
    <row r="42" s="104" customFormat="1" x14ac:dyDescent="0.25"/>
    <row r="43" s="104" customFormat="1" x14ac:dyDescent="0.25"/>
    <row r="44" s="104" customFormat="1" x14ac:dyDescent="0.25"/>
    <row r="45" s="104" customFormat="1" x14ac:dyDescent="0.25"/>
    <row r="46" s="104" customFormat="1" x14ac:dyDescent="0.25"/>
    <row r="47" s="104" customFormat="1" x14ac:dyDescent="0.25"/>
    <row r="48" s="104" customFormat="1" x14ac:dyDescent="0.25"/>
    <row r="49" s="104" customFormat="1" x14ac:dyDescent="0.25"/>
    <row r="50" s="104" customFormat="1" x14ac:dyDescent="0.25"/>
    <row r="51" s="104" customFormat="1" x14ac:dyDescent="0.25"/>
    <row r="52" s="104" customFormat="1" x14ac:dyDescent="0.25"/>
    <row r="53" s="104" customFormat="1" x14ac:dyDescent="0.25"/>
    <row r="54" s="104" customFormat="1" x14ac:dyDescent="0.25"/>
    <row r="55" s="104" customFormat="1" x14ac:dyDescent="0.25"/>
    <row r="56" s="104" customFormat="1" x14ac:dyDescent="0.25"/>
    <row r="57" s="104" customFormat="1" x14ac:dyDescent="0.25"/>
    <row r="58" s="104" customFormat="1" x14ac:dyDescent="0.25"/>
    <row r="59" s="104" customFormat="1" x14ac:dyDescent="0.25"/>
    <row r="60" s="104" customFormat="1" x14ac:dyDescent="0.25"/>
    <row r="61" s="104" customFormat="1" x14ac:dyDescent="0.25"/>
    <row r="62" s="104" customFormat="1" x14ac:dyDescent="0.25"/>
    <row r="63" s="104" customFormat="1" x14ac:dyDescent="0.25"/>
    <row r="64" s="104" customFormat="1" x14ac:dyDescent="0.25"/>
    <row r="65" s="104" customFormat="1" x14ac:dyDescent="0.25"/>
    <row r="66" s="104" customFormat="1" x14ac:dyDescent="0.25"/>
    <row r="67" s="104" customFormat="1" x14ac:dyDescent="0.25"/>
    <row r="68" s="104" customFormat="1" x14ac:dyDescent="0.25"/>
    <row r="69" s="104" customFormat="1" x14ac:dyDescent="0.25"/>
    <row r="70" s="104" customFormat="1" x14ac:dyDescent="0.25"/>
    <row r="71" s="104" customFormat="1" x14ac:dyDescent="0.25"/>
    <row r="72" s="104" customFormat="1" x14ac:dyDescent="0.25"/>
    <row r="73" s="104" customFormat="1" x14ac:dyDescent="0.25"/>
    <row r="74" s="104" customFormat="1" x14ac:dyDescent="0.25"/>
    <row r="75" s="104" customFormat="1" x14ac:dyDescent="0.25"/>
    <row r="76" s="104" customFormat="1" x14ac:dyDescent="0.25"/>
    <row r="77" s="104" customFormat="1" x14ac:dyDescent="0.25"/>
    <row r="78" s="104" customFormat="1" x14ac:dyDescent="0.25"/>
    <row r="79" s="104" customFormat="1" x14ac:dyDescent="0.25"/>
    <row r="80" s="104" customFormat="1" x14ac:dyDescent="0.25"/>
    <row r="81" s="104" customFormat="1" x14ac:dyDescent="0.25"/>
    <row r="82" s="104" customFormat="1" x14ac:dyDescent="0.25"/>
    <row r="83" s="104" customFormat="1" x14ac:dyDescent="0.25"/>
    <row r="84" s="104" customFormat="1" x14ac:dyDescent="0.25"/>
    <row r="85" s="104" customFormat="1" x14ac:dyDescent="0.25"/>
    <row r="86" s="104" customFormat="1" x14ac:dyDescent="0.25"/>
    <row r="87" s="104" customFormat="1" x14ac:dyDescent="0.25"/>
    <row r="88" s="104" customFormat="1" x14ac:dyDescent="0.25"/>
    <row r="89" s="104" customFormat="1" x14ac:dyDescent="0.25"/>
    <row r="90" s="104" customFormat="1" x14ac:dyDescent="0.25"/>
    <row r="91" s="104" customFormat="1" x14ac:dyDescent="0.25"/>
    <row r="92" s="104" customFormat="1" x14ac:dyDescent="0.25"/>
    <row r="93" s="104" customFormat="1" x14ac:dyDescent="0.25"/>
    <row r="94" s="104" customFormat="1" x14ac:dyDescent="0.25"/>
    <row r="95" s="104" customFormat="1" x14ac:dyDescent="0.25"/>
    <row r="96" s="104" customFormat="1" x14ac:dyDescent="0.25"/>
    <row r="97" s="104" customFormat="1" x14ac:dyDescent="0.25"/>
    <row r="98" s="104" customFormat="1" x14ac:dyDescent="0.25"/>
    <row r="99" s="104" customFormat="1" x14ac:dyDescent="0.25"/>
    <row r="100" s="104" customFormat="1" x14ac:dyDescent="0.25"/>
    <row r="101" s="104" customFormat="1" x14ac:dyDescent="0.25"/>
    <row r="102" s="104" customFormat="1" x14ac:dyDescent="0.25"/>
    <row r="103" s="104" customFormat="1" x14ac:dyDescent="0.25"/>
    <row r="104" s="104" customFormat="1" x14ac:dyDescent="0.25"/>
    <row r="105" s="104" customFormat="1" x14ac:dyDescent="0.25"/>
    <row r="106" s="104" customFormat="1" x14ac:dyDescent="0.25"/>
    <row r="107" s="104" customFormat="1" x14ac:dyDescent="0.25"/>
    <row r="108" s="104" customFormat="1" x14ac:dyDescent="0.25"/>
    <row r="109" s="104" customFormat="1" x14ac:dyDescent="0.25"/>
    <row r="110" s="104" customFormat="1" x14ac:dyDescent="0.25"/>
    <row r="111" s="104" customFormat="1" x14ac:dyDescent="0.25"/>
    <row r="112" s="104" customFormat="1" x14ac:dyDescent="0.25"/>
    <row r="113" s="104" customFormat="1" x14ac:dyDescent="0.25"/>
    <row r="114" s="104" customFormat="1" x14ac:dyDescent="0.25"/>
    <row r="115" s="104" customFormat="1" x14ac:dyDescent="0.25"/>
    <row r="116" s="104" customFormat="1" x14ac:dyDescent="0.25"/>
    <row r="117" s="104" customFormat="1" x14ac:dyDescent="0.25"/>
    <row r="118" s="104" customFormat="1" x14ac:dyDescent="0.25"/>
    <row r="119" s="104" customFormat="1" x14ac:dyDescent="0.25"/>
    <row r="120" s="104" customFormat="1" x14ac:dyDescent="0.25"/>
    <row r="121" s="104" customFormat="1" x14ac:dyDescent="0.25"/>
    <row r="122" s="104" customFormat="1" x14ac:dyDescent="0.25"/>
    <row r="123" s="104" customFormat="1" x14ac:dyDescent="0.25"/>
    <row r="124" s="104" customFormat="1" x14ac:dyDescent="0.25"/>
    <row r="125" s="104" customFormat="1" x14ac:dyDescent="0.25"/>
    <row r="126" s="104" customFormat="1" x14ac:dyDescent="0.25"/>
    <row r="127" s="104" customFormat="1" x14ac:dyDescent="0.25"/>
    <row r="128" s="104" customFormat="1" x14ac:dyDescent="0.25"/>
    <row r="129" s="104" customFormat="1" x14ac:dyDescent="0.25"/>
    <row r="130" s="104" customFormat="1" x14ac:dyDescent="0.25"/>
    <row r="131" s="104" customFormat="1" x14ac:dyDescent="0.25"/>
    <row r="132" s="104" customFormat="1" x14ac:dyDescent="0.25"/>
    <row r="133" s="104" customFormat="1" x14ac:dyDescent="0.25"/>
    <row r="134" s="104" customFormat="1" x14ac:dyDescent="0.25"/>
    <row r="135" s="104" customFormat="1" x14ac:dyDescent="0.25"/>
    <row r="136" s="104" customFormat="1" x14ac:dyDescent="0.25"/>
    <row r="137" s="104" customFormat="1" x14ac:dyDescent="0.25"/>
    <row r="138" s="104" customFormat="1" x14ac:dyDescent="0.25"/>
    <row r="139" s="104" customFormat="1" x14ac:dyDescent="0.25"/>
    <row r="140" s="104" customFormat="1" x14ac:dyDescent="0.25"/>
    <row r="141" s="104" customFormat="1" x14ac:dyDescent="0.25"/>
    <row r="142" s="104" customFormat="1" x14ac:dyDescent="0.25"/>
    <row r="143" s="104" customFormat="1" x14ac:dyDescent="0.25"/>
    <row r="144" s="104" customFormat="1" x14ac:dyDescent="0.25"/>
    <row r="145" s="104" customFormat="1" x14ac:dyDescent="0.25"/>
    <row r="146" s="104" customFormat="1" x14ac:dyDescent="0.25"/>
    <row r="147" s="104" customFormat="1" x14ac:dyDescent="0.25"/>
    <row r="148" s="104" customFormat="1" x14ac:dyDescent="0.25"/>
    <row r="149" s="104" customFormat="1" x14ac:dyDescent="0.25"/>
    <row r="150" s="104" customFormat="1" x14ac:dyDescent="0.25"/>
    <row r="151" s="104" customFormat="1" x14ac:dyDescent="0.25"/>
    <row r="152" s="104" customFormat="1" x14ac:dyDescent="0.25"/>
    <row r="153" s="104" customFormat="1" x14ac:dyDescent="0.25"/>
    <row r="154" s="104" customFormat="1" x14ac:dyDescent="0.25"/>
    <row r="155" s="104" customFormat="1" x14ac:dyDescent="0.25"/>
    <row r="156" s="104" customFormat="1" x14ac:dyDescent="0.25"/>
    <row r="157" s="104" customFormat="1" x14ac:dyDescent="0.25"/>
    <row r="158" s="104" customFormat="1" x14ac:dyDescent="0.25"/>
    <row r="159" s="104" customFormat="1" x14ac:dyDescent="0.25"/>
    <row r="160" s="104" customFormat="1" x14ac:dyDescent="0.25"/>
    <row r="161" spans="1:18" x14ac:dyDescent="0.25">
      <c r="A161" s="104"/>
      <c r="B161" s="104"/>
      <c r="C161" s="104"/>
      <c r="D161" s="104"/>
      <c r="E161" s="104"/>
      <c r="F161" s="104"/>
      <c r="G161" s="104"/>
      <c r="H161" s="104"/>
      <c r="I161" s="104"/>
      <c r="J161" s="104"/>
      <c r="K161" s="104"/>
      <c r="L161" s="104"/>
      <c r="M161" s="104"/>
      <c r="N161" s="104"/>
      <c r="O161" s="104"/>
      <c r="P161" s="104"/>
      <c r="Q161" s="104"/>
      <c r="R161" s="104"/>
    </row>
    <row r="162" spans="1:18" x14ac:dyDescent="0.25">
      <c r="A162" s="104"/>
      <c r="B162" s="104"/>
      <c r="C162" s="104"/>
      <c r="D162" s="104"/>
      <c r="E162" s="104"/>
      <c r="F162" s="104"/>
      <c r="G162" s="104"/>
      <c r="H162" s="104"/>
      <c r="I162" s="104"/>
      <c r="J162" s="104"/>
      <c r="K162" s="104"/>
      <c r="L162" s="104"/>
      <c r="M162" s="104"/>
      <c r="N162" s="104"/>
      <c r="O162" s="104"/>
      <c r="P162" s="104"/>
      <c r="Q162" s="104"/>
      <c r="R162" s="104"/>
    </row>
    <row r="163" spans="1:18" x14ac:dyDescent="0.25">
      <c r="A163" s="104"/>
      <c r="B163" s="104"/>
      <c r="C163" s="104"/>
      <c r="D163" s="104"/>
      <c r="E163" s="104"/>
      <c r="F163" s="104"/>
      <c r="G163" s="104"/>
      <c r="H163" s="104"/>
      <c r="I163" s="104"/>
      <c r="J163" s="104"/>
      <c r="K163" s="104"/>
      <c r="L163" s="104"/>
      <c r="M163" s="104"/>
      <c r="N163" s="104"/>
      <c r="O163" s="104"/>
      <c r="P163" s="104"/>
      <c r="Q163" s="104"/>
      <c r="R163" s="104"/>
    </row>
    <row r="164" spans="1:18" x14ac:dyDescent="0.25">
      <c r="A164" s="104"/>
      <c r="B164" s="104"/>
      <c r="C164" s="104"/>
      <c r="D164" s="104"/>
      <c r="E164" s="104"/>
      <c r="F164" s="104"/>
      <c r="G164" s="104"/>
      <c r="H164" s="104"/>
      <c r="I164" s="104"/>
      <c r="J164" s="104"/>
      <c r="K164" s="104"/>
      <c r="L164" s="104"/>
      <c r="M164" s="104"/>
      <c r="N164" s="104"/>
      <c r="O164" s="104"/>
      <c r="P164" s="104"/>
      <c r="Q164" s="104"/>
      <c r="R164" s="104"/>
    </row>
  </sheetData>
  <sheetProtection algorithmName="SHA-512" hashValue="dlIrMBV/Ee2b84zbeosU0a8U8J7BSUQLKe89k5cWjAKkj9vObBS3QcWCUNjtJuByZ/AovwytyjewPE88mP/4zA==" saltValue="9OliccxMCwi9wNctgvJqj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38604815-1817-4679-8A2E-319A3640BE12}"/>
    <hyperlink ref="L29" r:id="rId2" xr:uid="{0086324C-1276-43D9-B5A9-3616B9CADA73}"/>
    <hyperlink ref="C29" r:id="rId3" xr:uid="{5BAACDCE-76D0-4C51-9355-83688C7A3AEB}"/>
    <hyperlink ref="I29" r:id="rId4" xr:uid="{D4790895-7C5A-4D68-A445-9B7AA3BD87F2}"/>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81" t="str">
        <f>E1_ZB!B2</f>
        <v>2020/2021</v>
      </c>
      <c r="B1" s="381"/>
      <c r="C1" s="25"/>
      <c r="D1" s="25"/>
    </row>
    <row r="2" spans="1:19" ht="10.15" customHeight="1" thickBot="1" x14ac:dyDescent="0.3"/>
    <row r="3" spans="1:19" ht="20.100000000000001" customHeight="1" thickBot="1" x14ac:dyDescent="0.3">
      <c r="A3" s="427" t="str">
        <f>E1_ZB!B16</f>
        <v>Moduł E1/2</v>
      </c>
      <c r="B3" s="427"/>
      <c r="C3" s="427"/>
      <c r="D3" s="431" t="str">
        <f>E1_ZB!C16</f>
        <v xml:space="preserve">Kluczowe kompetencje dla biznesu </v>
      </c>
      <c r="E3" s="432"/>
      <c r="F3" s="432"/>
      <c r="G3" s="432"/>
      <c r="H3" s="432"/>
      <c r="I3" s="433"/>
      <c r="J3" s="3"/>
      <c r="K3" s="3"/>
      <c r="L3" s="4"/>
      <c r="M3" s="4"/>
      <c r="N3" s="4"/>
      <c r="O3" s="4"/>
      <c r="P3" s="4"/>
      <c r="Q3" s="4"/>
      <c r="R3" s="4"/>
    </row>
    <row r="4" spans="1:19" ht="18.75" thickBot="1" x14ac:dyDescent="0.3">
      <c r="A4" s="382" t="s">
        <v>110</v>
      </c>
      <c r="B4" s="382"/>
      <c r="C4" s="382"/>
      <c r="D4" s="428" t="str">
        <f>E1_ZB!B17</f>
        <v>Kurs 2.1.</v>
      </c>
      <c r="E4" s="429"/>
      <c r="F4" s="429"/>
      <c r="G4" s="429"/>
      <c r="H4" s="429"/>
      <c r="I4" s="430"/>
      <c r="J4" s="3"/>
      <c r="K4" s="3"/>
      <c r="L4" s="4"/>
      <c r="M4" s="4"/>
      <c r="N4" s="4"/>
      <c r="O4" s="4"/>
      <c r="P4" s="4"/>
      <c r="Q4" s="4"/>
      <c r="R4" s="4"/>
    </row>
    <row r="5" spans="1:19" ht="23.25" thickBot="1" x14ac:dyDescent="0.3">
      <c r="A5" s="383" t="s">
        <v>111</v>
      </c>
      <c r="B5" s="383"/>
      <c r="C5" s="383"/>
      <c r="D5" s="384" t="str">
        <f>E1_ZB!C17</f>
        <v xml:space="preserve">Technologie informatyczne i komunikacyjne </v>
      </c>
      <c r="E5" s="384"/>
      <c r="F5" s="384"/>
      <c r="G5" s="384"/>
      <c r="H5" s="384"/>
      <c r="I5" s="384"/>
      <c r="J5" s="384"/>
      <c r="K5" s="384"/>
      <c r="L5" s="385" t="s">
        <v>94</v>
      </c>
      <c r="M5" s="385"/>
      <c r="N5" s="44">
        <f>E1_ZB!D17</f>
        <v>3</v>
      </c>
      <c r="O5" s="385" t="s">
        <v>95</v>
      </c>
      <c r="P5" s="385"/>
      <c r="Q5" s="386" t="str">
        <f>E1_ZB!F16</f>
        <v>dr M. Stankiewicz</v>
      </c>
      <c r="R5" s="386"/>
      <c r="S5" s="386"/>
    </row>
    <row r="6" spans="1:19" ht="10.15" customHeight="1" thickBot="1" x14ac:dyDescent="0.3">
      <c r="A6" s="319"/>
      <c r="B6" s="319"/>
      <c r="C6" s="319"/>
      <c r="D6" s="319"/>
      <c r="E6" s="319"/>
      <c r="F6" s="319"/>
      <c r="G6" s="319"/>
      <c r="H6" s="319"/>
      <c r="I6" s="319"/>
      <c r="J6" s="319"/>
      <c r="K6" s="319"/>
      <c r="L6" s="319"/>
      <c r="M6" s="319"/>
      <c r="N6" s="319"/>
      <c r="O6" s="319"/>
      <c r="P6" s="319"/>
      <c r="Q6" s="319"/>
      <c r="R6" s="319"/>
      <c r="S6" s="319"/>
    </row>
    <row r="7" spans="1:19" s="543" customFormat="1" ht="40.5" customHeight="1" thickBot="1" x14ac:dyDescent="0.3">
      <c r="A7" s="383" t="s">
        <v>96</v>
      </c>
      <c r="B7" s="383"/>
      <c r="C7" s="383"/>
      <c r="D7" s="6" t="str">
        <f>E1_ZB!B3</f>
        <v>EKONOMIA</v>
      </c>
      <c r="E7" s="6" t="str">
        <f>E1_ZB!B4</f>
        <v>I stopnia</v>
      </c>
      <c r="F7" s="264" t="s">
        <v>97</v>
      </c>
      <c r="G7" s="40" t="str">
        <f>'M (2)'!G6</f>
        <v>I</v>
      </c>
      <c r="H7" s="264" t="s">
        <v>99</v>
      </c>
      <c r="I7" s="40">
        <f>'M (2)'!I6</f>
        <v>2</v>
      </c>
      <c r="J7" s="321" t="s">
        <v>384</v>
      </c>
      <c r="K7" s="322"/>
      <c r="L7" s="556" t="s">
        <v>100</v>
      </c>
      <c r="M7" s="557"/>
      <c r="N7" s="7" t="s">
        <v>101</v>
      </c>
      <c r="O7" s="487" t="s">
        <v>102</v>
      </c>
      <c r="P7" s="487"/>
      <c r="Q7" s="393" t="s">
        <v>103</v>
      </c>
      <c r="R7" s="393"/>
      <c r="S7" s="45">
        <f>E1_ZB!G17</f>
        <v>18</v>
      </c>
    </row>
    <row r="8" spans="1:19" ht="10.15" customHeight="1" thickBot="1" x14ac:dyDescent="0.3">
      <c r="A8" s="434"/>
      <c r="B8" s="434"/>
      <c r="C8" s="434"/>
      <c r="D8" s="434"/>
      <c r="E8" s="434"/>
      <c r="F8" s="434"/>
      <c r="G8" s="434"/>
      <c r="H8" s="434"/>
      <c r="I8" s="434"/>
      <c r="J8" s="434"/>
      <c r="K8" s="434"/>
      <c r="L8" s="434"/>
      <c r="M8" s="434"/>
      <c r="N8" s="434"/>
      <c r="O8" s="434"/>
      <c r="P8" s="434"/>
      <c r="Q8" s="434"/>
      <c r="R8" s="434"/>
      <c r="S8" s="434"/>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326" t="s">
        <v>107</v>
      </c>
      <c r="B10" s="327"/>
      <c r="C10" s="327"/>
      <c r="D10" s="327"/>
      <c r="E10" s="327"/>
      <c r="F10" s="327"/>
      <c r="G10" s="327"/>
      <c r="H10" s="327"/>
      <c r="I10" s="327"/>
      <c r="J10" s="327"/>
      <c r="K10" s="327"/>
      <c r="L10" s="327"/>
      <c r="M10" s="327"/>
      <c r="N10" s="327"/>
      <c r="O10" s="327"/>
      <c r="P10" s="327"/>
      <c r="Q10" s="327"/>
      <c r="R10" s="327"/>
      <c r="S10" s="328"/>
    </row>
    <row r="11" spans="1:19" ht="15" customHeight="1" x14ac:dyDescent="0.25">
      <c r="A11" s="558" t="s">
        <v>113</v>
      </c>
      <c r="B11" s="559" t="s">
        <v>114</v>
      </c>
      <c r="C11" s="560"/>
      <c r="D11" s="560"/>
      <c r="E11" s="560"/>
      <c r="F11" s="560"/>
      <c r="G11" s="560"/>
      <c r="H11" s="560"/>
      <c r="I11" s="560"/>
      <c r="J11" s="560"/>
      <c r="K11" s="560"/>
      <c r="L11" s="560"/>
      <c r="M11" s="561"/>
      <c r="N11" s="562" t="s">
        <v>115</v>
      </c>
      <c r="O11" s="563"/>
      <c r="P11" s="563"/>
      <c r="Q11" s="563"/>
      <c r="R11" s="563"/>
      <c r="S11" s="564"/>
    </row>
    <row r="12" spans="1:19" ht="15" customHeight="1" x14ac:dyDescent="0.25">
      <c r="A12" s="558"/>
      <c r="B12" s="565"/>
      <c r="C12" s="566"/>
      <c r="D12" s="566"/>
      <c r="E12" s="566"/>
      <c r="F12" s="566"/>
      <c r="G12" s="566"/>
      <c r="H12" s="566"/>
      <c r="I12" s="566"/>
      <c r="J12" s="566"/>
      <c r="K12" s="566"/>
      <c r="L12" s="566"/>
      <c r="M12" s="567"/>
      <c r="N12" s="568"/>
      <c r="O12" s="569"/>
      <c r="P12" s="569"/>
      <c r="Q12" s="569"/>
      <c r="R12" s="569"/>
      <c r="S12" s="570"/>
    </row>
    <row r="13" spans="1:19" ht="20.100000000000001" customHeight="1" thickBot="1" x14ac:dyDescent="0.3">
      <c r="A13" s="571"/>
      <c r="B13" s="572" t="s">
        <v>481</v>
      </c>
      <c r="C13" s="573"/>
      <c r="D13" s="573"/>
      <c r="E13" s="573"/>
      <c r="F13" s="573"/>
      <c r="G13" s="573"/>
      <c r="H13" s="573"/>
      <c r="I13" s="573"/>
      <c r="J13" s="573"/>
      <c r="K13" s="573"/>
      <c r="L13" s="573"/>
      <c r="M13" s="574"/>
      <c r="N13" s="270"/>
      <c r="O13" s="127" t="s">
        <v>471</v>
      </c>
      <c r="P13" s="128"/>
      <c r="Q13" s="128"/>
      <c r="R13" s="128"/>
      <c r="S13" s="271"/>
    </row>
    <row r="14" spans="1:19" ht="15" customHeight="1" x14ac:dyDescent="0.25">
      <c r="A14" s="387" t="s">
        <v>116</v>
      </c>
      <c r="B14" s="575" t="s">
        <v>857</v>
      </c>
      <c r="C14" s="576"/>
      <c r="D14" s="576"/>
      <c r="E14" s="576"/>
      <c r="F14" s="576"/>
      <c r="G14" s="576"/>
      <c r="H14" s="576"/>
      <c r="I14" s="576"/>
      <c r="J14" s="576"/>
      <c r="K14" s="576"/>
      <c r="L14" s="576"/>
      <c r="M14" s="577"/>
      <c r="N14" s="578" t="s">
        <v>298</v>
      </c>
      <c r="O14" s="579"/>
      <c r="P14" s="579"/>
      <c r="Q14" s="579"/>
      <c r="R14" s="579"/>
      <c r="S14" s="580"/>
    </row>
    <row r="15" spans="1:19" ht="15" customHeight="1" x14ac:dyDescent="0.25">
      <c r="A15" s="388"/>
      <c r="B15" s="581"/>
      <c r="C15" s="582"/>
      <c r="D15" s="582"/>
      <c r="E15" s="582"/>
      <c r="F15" s="582"/>
      <c r="G15" s="582"/>
      <c r="H15" s="582"/>
      <c r="I15" s="582"/>
      <c r="J15" s="582"/>
      <c r="K15" s="582"/>
      <c r="L15" s="582"/>
      <c r="M15" s="583"/>
      <c r="N15" s="584" t="s">
        <v>306</v>
      </c>
      <c r="O15" s="585"/>
      <c r="P15" s="585"/>
      <c r="Q15" s="585"/>
      <c r="R15" s="585"/>
      <c r="S15" s="586"/>
    </row>
    <row r="16" spans="1:19" ht="15" customHeight="1" x14ac:dyDescent="0.25">
      <c r="A16" s="388"/>
      <c r="B16" s="581"/>
      <c r="C16" s="582"/>
      <c r="D16" s="582"/>
      <c r="E16" s="582"/>
      <c r="F16" s="582"/>
      <c r="G16" s="582"/>
      <c r="H16" s="582"/>
      <c r="I16" s="582"/>
      <c r="J16" s="582"/>
      <c r="K16" s="582"/>
      <c r="L16" s="582"/>
      <c r="M16" s="583"/>
      <c r="N16" s="584"/>
      <c r="O16" s="585"/>
      <c r="P16" s="585"/>
      <c r="Q16" s="585"/>
      <c r="R16" s="585"/>
      <c r="S16" s="586"/>
    </row>
    <row r="17" spans="1:19" ht="15" customHeight="1" x14ac:dyDescent="0.25">
      <c r="A17" s="388"/>
      <c r="B17" s="581"/>
      <c r="C17" s="582"/>
      <c r="D17" s="582"/>
      <c r="E17" s="582"/>
      <c r="F17" s="582"/>
      <c r="G17" s="582"/>
      <c r="H17" s="582"/>
      <c r="I17" s="582"/>
      <c r="J17" s="582"/>
      <c r="K17" s="582"/>
      <c r="L17" s="582"/>
      <c r="M17" s="583"/>
      <c r="N17" s="584"/>
      <c r="O17" s="585"/>
      <c r="P17" s="585"/>
      <c r="Q17" s="585"/>
      <c r="R17" s="585"/>
      <c r="S17" s="586"/>
    </row>
    <row r="18" spans="1:19" ht="15" customHeight="1" x14ac:dyDescent="0.25">
      <c r="A18" s="388"/>
      <c r="B18" s="587"/>
      <c r="C18" s="588"/>
      <c r="D18" s="588"/>
      <c r="E18" s="588"/>
      <c r="F18" s="588"/>
      <c r="G18" s="588"/>
      <c r="H18" s="588"/>
      <c r="I18" s="588"/>
      <c r="J18" s="588"/>
      <c r="K18" s="588"/>
      <c r="L18" s="588"/>
      <c r="M18" s="589"/>
      <c r="N18" s="590"/>
      <c r="O18" s="591"/>
      <c r="P18" s="591"/>
      <c r="Q18" s="591"/>
      <c r="R18" s="591"/>
      <c r="S18" s="592"/>
    </row>
    <row r="19" spans="1:19" ht="15" customHeight="1" x14ac:dyDescent="0.25">
      <c r="A19" s="388"/>
      <c r="B19" s="593" t="s">
        <v>858</v>
      </c>
      <c r="C19" s="594"/>
      <c r="D19" s="594"/>
      <c r="E19" s="594"/>
      <c r="F19" s="594"/>
      <c r="G19" s="594"/>
      <c r="H19" s="594"/>
      <c r="I19" s="594"/>
      <c r="J19" s="594"/>
      <c r="K19" s="594"/>
      <c r="L19" s="594"/>
      <c r="M19" s="595"/>
      <c r="N19" s="596" t="s">
        <v>298</v>
      </c>
      <c r="O19" s="597"/>
      <c r="P19" s="597"/>
      <c r="Q19" s="597"/>
      <c r="R19" s="597"/>
      <c r="S19" s="598"/>
    </row>
    <row r="20" spans="1:19" ht="15" customHeight="1" x14ac:dyDescent="0.25">
      <c r="A20" s="388"/>
      <c r="B20" s="581"/>
      <c r="C20" s="582"/>
      <c r="D20" s="582"/>
      <c r="E20" s="582"/>
      <c r="F20" s="582"/>
      <c r="G20" s="582"/>
      <c r="H20" s="582"/>
      <c r="I20" s="582"/>
      <c r="J20" s="582"/>
      <c r="K20" s="582"/>
      <c r="L20" s="582"/>
      <c r="M20" s="583"/>
      <c r="N20" s="584" t="s">
        <v>306</v>
      </c>
      <c r="O20" s="585"/>
      <c r="P20" s="585"/>
      <c r="Q20" s="585"/>
      <c r="R20" s="585"/>
      <c r="S20" s="586"/>
    </row>
    <row r="21" spans="1:19" ht="15" customHeight="1" x14ac:dyDescent="0.25">
      <c r="A21" s="388"/>
      <c r="B21" s="581"/>
      <c r="C21" s="582"/>
      <c r="D21" s="582"/>
      <c r="E21" s="582"/>
      <c r="F21" s="582"/>
      <c r="G21" s="582"/>
      <c r="H21" s="582"/>
      <c r="I21" s="582"/>
      <c r="J21" s="582"/>
      <c r="K21" s="582"/>
      <c r="L21" s="582"/>
      <c r="M21" s="583"/>
      <c r="N21" s="584" t="s">
        <v>307</v>
      </c>
      <c r="O21" s="585"/>
      <c r="P21" s="585"/>
      <c r="Q21" s="585"/>
      <c r="R21" s="585"/>
      <c r="S21" s="586"/>
    </row>
    <row r="22" spans="1:19" ht="15" customHeight="1" x14ac:dyDescent="0.25">
      <c r="A22" s="388"/>
      <c r="B22" s="581"/>
      <c r="C22" s="582"/>
      <c r="D22" s="582"/>
      <c r="E22" s="582"/>
      <c r="F22" s="582"/>
      <c r="G22" s="582"/>
      <c r="H22" s="582"/>
      <c r="I22" s="582"/>
      <c r="J22" s="582"/>
      <c r="K22" s="582"/>
      <c r="L22" s="582"/>
      <c r="M22" s="583"/>
      <c r="N22" s="584"/>
      <c r="O22" s="585"/>
      <c r="P22" s="585"/>
      <c r="Q22" s="585"/>
      <c r="R22" s="585"/>
      <c r="S22" s="586"/>
    </row>
    <row r="23" spans="1:19" ht="15" customHeight="1" x14ac:dyDescent="0.25">
      <c r="A23" s="388"/>
      <c r="B23" s="587"/>
      <c r="C23" s="588"/>
      <c r="D23" s="588"/>
      <c r="E23" s="588"/>
      <c r="F23" s="588"/>
      <c r="G23" s="588"/>
      <c r="H23" s="588"/>
      <c r="I23" s="588"/>
      <c r="J23" s="588"/>
      <c r="K23" s="588"/>
      <c r="L23" s="588"/>
      <c r="M23" s="589"/>
      <c r="N23" s="590"/>
      <c r="O23" s="591"/>
      <c r="P23" s="591"/>
      <c r="Q23" s="591"/>
      <c r="R23" s="591"/>
      <c r="S23" s="592"/>
    </row>
    <row r="24" spans="1:19" ht="15" customHeight="1" x14ac:dyDescent="0.25">
      <c r="A24" s="388"/>
      <c r="B24" s="593" t="s">
        <v>604</v>
      </c>
      <c r="C24" s="594"/>
      <c r="D24" s="594"/>
      <c r="E24" s="594"/>
      <c r="F24" s="594"/>
      <c r="G24" s="594"/>
      <c r="H24" s="594"/>
      <c r="I24" s="594"/>
      <c r="J24" s="594"/>
      <c r="K24" s="594"/>
      <c r="L24" s="594"/>
      <c r="M24" s="595"/>
      <c r="N24" s="596" t="s">
        <v>306</v>
      </c>
      <c r="O24" s="597"/>
      <c r="P24" s="597"/>
      <c r="Q24" s="597"/>
      <c r="R24" s="597"/>
      <c r="S24" s="598"/>
    </row>
    <row r="25" spans="1:19" ht="15" customHeight="1" x14ac:dyDescent="0.25">
      <c r="A25" s="388"/>
      <c r="B25" s="581"/>
      <c r="C25" s="582"/>
      <c r="D25" s="582"/>
      <c r="E25" s="582"/>
      <c r="F25" s="582"/>
      <c r="G25" s="582"/>
      <c r="H25" s="582"/>
      <c r="I25" s="582"/>
      <c r="J25" s="582"/>
      <c r="K25" s="582"/>
      <c r="L25" s="582"/>
      <c r="M25" s="583"/>
      <c r="N25" s="584"/>
      <c r="O25" s="585"/>
      <c r="P25" s="585"/>
      <c r="Q25" s="585"/>
      <c r="R25" s="585"/>
      <c r="S25" s="586"/>
    </row>
    <row r="26" spans="1:19" ht="15" customHeight="1" x14ac:dyDescent="0.25">
      <c r="A26" s="388"/>
      <c r="B26" s="581"/>
      <c r="C26" s="582"/>
      <c r="D26" s="582"/>
      <c r="E26" s="582"/>
      <c r="F26" s="582"/>
      <c r="G26" s="582"/>
      <c r="H26" s="582"/>
      <c r="I26" s="582"/>
      <c r="J26" s="582"/>
      <c r="K26" s="582"/>
      <c r="L26" s="582"/>
      <c r="M26" s="583"/>
      <c r="N26" s="584"/>
      <c r="O26" s="585"/>
      <c r="P26" s="585"/>
      <c r="Q26" s="585"/>
      <c r="R26" s="585"/>
      <c r="S26" s="586"/>
    </row>
    <row r="27" spans="1:19" ht="15" customHeight="1" x14ac:dyDescent="0.25">
      <c r="A27" s="388"/>
      <c r="B27" s="581"/>
      <c r="C27" s="582"/>
      <c r="D27" s="582"/>
      <c r="E27" s="582"/>
      <c r="F27" s="582"/>
      <c r="G27" s="582"/>
      <c r="H27" s="582"/>
      <c r="I27" s="582"/>
      <c r="J27" s="582"/>
      <c r="K27" s="582"/>
      <c r="L27" s="582"/>
      <c r="M27" s="583"/>
      <c r="N27" s="584"/>
      <c r="O27" s="585"/>
      <c r="P27" s="585"/>
      <c r="Q27" s="585"/>
      <c r="R27" s="585"/>
      <c r="S27" s="586"/>
    </row>
    <row r="28" spans="1:19" ht="15" customHeight="1" thickBot="1" x14ac:dyDescent="0.3">
      <c r="A28" s="388"/>
      <c r="B28" s="587"/>
      <c r="C28" s="588"/>
      <c r="D28" s="588"/>
      <c r="E28" s="588"/>
      <c r="F28" s="588"/>
      <c r="G28" s="588"/>
      <c r="H28" s="588"/>
      <c r="I28" s="588"/>
      <c r="J28" s="588"/>
      <c r="K28" s="588"/>
      <c r="L28" s="588"/>
      <c r="M28" s="589"/>
      <c r="N28" s="590"/>
      <c r="O28" s="591"/>
      <c r="P28" s="591"/>
      <c r="Q28" s="591"/>
      <c r="R28" s="591"/>
      <c r="S28" s="592"/>
    </row>
    <row r="29" spans="1:19" ht="15" hidden="1" customHeight="1" x14ac:dyDescent="0.25">
      <c r="A29" s="388"/>
      <c r="B29" s="593"/>
      <c r="C29" s="594"/>
      <c r="D29" s="594"/>
      <c r="E29" s="594"/>
      <c r="F29" s="594"/>
      <c r="G29" s="594"/>
      <c r="H29" s="594"/>
      <c r="I29" s="594"/>
      <c r="J29" s="594"/>
      <c r="K29" s="594"/>
      <c r="L29" s="594"/>
      <c r="M29" s="595"/>
      <c r="N29" s="596"/>
      <c r="O29" s="597"/>
      <c r="P29" s="597"/>
      <c r="Q29" s="597"/>
      <c r="R29" s="597"/>
      <c r="S29" s="598"/>
    </row>
    <row r="30" spans="1:19" ht="15" hidden="1" customHeight="1" x14ac:dyDescent="0.25">
      <c r="A30" s="388"/>
      <c r="B30" s="581"/>
      <c r="C30" s="582"/>
      <c r="D30" s="582"/>
      <c r="E30" s="582"/>
      <c r="F30" s="582"/>
      <c r="G30" s="582"/>
      <c r="H30" s="582"/>
      <c r="I30" s="582"/>
      <c r="J30" s="582"/>
      <c r="K30" s="582"/>
      <c r="L30" s="582"/>
      <c r="M30" s="583"/>
      <c r="N30" s="584"/>
      <c r="O30" s="585"/>
      <c r="P30" s="585"/>
      <c r="Q30" s="585"/>
      <c r="R30" s="585"/>
      <c r="S30" s="586"/>
    </row>
    <row r="31" spans="1:19" ht="15" hidden="1" customHeight="1" x14ac:dyDescent="0.25">
      <c r="A31" s="388"/>
      <c r="B31" s="581"/>
      <c r="C31" s="582"/>
      <c r="D31" s="582"/>
      <c r="E31" s="582"/>
      <c r="F31" s="582"/>
      <c r="G31" s="582"/>
      <c r="H31" s="582"/>
      <c r="I31" s="582"/>
      <c r="J31" s="582"/>
      <c r="K31" s="582"/>
      <c r="L31" s="582"/>
      <c r="M31" s="583"/>
      <c r="N31" s="584"/>
      <c r="O31" s="585"/>
      <c r="P31" s="585"/>
      <c r="Q31" s="585"/>
      <c r="R31" s="585"/>
      <c r="S31" s="586"/>
    </row>
    <row r="32" spans="1:19" ht="15" hidden="1" customHeight="1" x14ac:dyDescent="0.25">
      <c r="A32" s="388"/>
      <c r="B32" s="581"/>
      <c r="C32" s="582"/>
      <c r="D32" s="582"/>
      <c r="E32" s="582"/>
      <c r="F32" s="582"/>
      <c r="G32" s="582"/>
      <c r="H32" s="582"/>
      <c r="I32" s="582"/>
      <c r="J32" s="582"/>
      <c r="K32" s="582"/>
      <c r="L32" s="582"/>
      <c r="M32" s="583"/>
      <c r="N32" s="584"/>
      <c r="O32" s="585"/>
      <c r="P32" s="585"/>
      <c r="Q32" s="585"/>
      <c r="R32" s="585"/>
      <c r="S32" s="586"/>
    </row>
    <row r="33" spans="1:19" ht="15" hidden="1" customHeight="1" thickBot="1" x14ac:dyDescent="0.3">
      <c r="A33" s="389"/>
      <c r="B33" s="599"/>
      <c r="C33" s="600"/>
      <c r="D33" s="600"/>
      <c r="E33" s="600"/>
      <c r="F33" s="600"/>
      <c r="G33" s="600"/>
      <c r="H33" s="600"/>
      <c r="I33" s="600"/>
      <c r="J33" s="600"/>
      <c r="K33" s="600"/>
      <c r="L33" s="600"/>
      <c r="M33" s="601"/>
      <c r="N33" s="602"/>
      <c r="O33" s="603"/>
      <c r="P33" s="603"/>
      <c r="Q33" s="603"/>
      <c r="R33" s="603"/>
      <c r="S33" s="604"/>
    </row>
    <row r="34" spans="1:19" ht="15" customHeight="1" x14ac:dyDescent="0.25">
      <c r="A34" s="390" t="s">
        <v>117</v>
      </c>
      <c r="B34" s="575" t="s">
        <v>859</v>
      </c>
      <c r="C34" s="576"/>
      <c r="D34" s="576"/>
      <c r="E34" s="576"/>
      <c r="F34" s="576"/>
      <c r="G34" s="576"/>
      <c r="H34" s="576"/>
      <c r="I34" s="576"/>
      <c r="J34" s="576"/>
      <c r="K34" s="576"/>
      <c r="L34" s="576"/>
      <c r="M34" s="577"/>
      <c r="N34" s="578" t="s">
        <v>309</v>
      </c>
      <c r="O34" s="579"/>
      <c r="P34" s="579"/>
      <c r="Q34" s="579"/>
      <c r="R34" s="579"/>
      <c r="S34" s="580"/>
    </row>
    <row r="35" spans="1:19" ht="15" customHeight="1" x14ac:dyDescent="0.25">
      <c r="A35" s="391"/>
      <c r="B35" s="581"/>
      <c r="C35" s="582"/>
      <c r="D35" s="582"/>
      <c r="E35" s="582"/>
      <c r="F35" s="582"/>
      <c r="G35" s="582"/>
      <c r="H35" s="582"/>
      <c r="I35" s="582"/>
      <c r="J35" s="582"/>
      <c r="K35" s="582"/>
      <c r="L35" s="582"/>
      <c r="M35" s="583"/>
      <c r="N35" s="584" t="s">
        <v>315</v>
      </c>
      <c r="O35" s="585"/>
      <c r="P35" s="585"/>
      <c r="Q35" s="585"/>
      <c r="R35" s="585"/>
      <c r="S35" s="586"/>
    </row>
    <row r="36" spans="1:19" ht="15" customHeight="1" x14ac:dyDescent="0.25">
      <c r="A36" s="391"/>
      <c r="B36" s="581"/>
      <c r="C36" s="582"/>
      <c r="D36" s="582"/>
      <c r="E36" s="582"/>
      <c r="F36" s="582"/>
      <c r="G36" s="582"/>
      <c r="H36" s="582"/>
      <c r="I36" s="582"/>
      <c r="J36" s="582"/>
      <c r="K36" s="582"/>
      <c r="L36" s="582"/>
      <c r="M36" s="583"/>
      <c r="N36" s="584"/>
      <c r="O36" s="585"/>
      <c r="P36" s="585"/>
      <c r="Q36" s="585"/>
      <c r="R36" s="585"/>
      <c r="S36" s="586"/>
    </row>
    <row r="37" spans="1:19" ht="15" customHeight="1" x14ac:dyDescent="0.25">
      <c r="A37" s="391"/>
      <c r="B37" s="581"/>
      <c r="C37" s="582"/>
      <c r="D37" s="582"/>
      <c r="E37" s="582"/>
      <c r="F37" s="582"/>
      <c r="G37" s="582"/>
      <c r="H37" s="582"/>
      <c r="I37" s="582"/>
      <c r="J37" s="582"/>
      <c r="K37" s="582"/>
      <c r="L37" s="582"/>
      <c r="M37" s="583"/>
      <c r="N37" s="584"/>
      <c r="O37" s="585"/>
      <c r="P37" s="585"/>
      <c r="Q37" s="585"/>
      <c r="R37" s="585"/>
      <c r="S37" s="586"/>
    </row>
    <row r="38" spans="1:19" ht="15" customHeight="1" x14ac:dyDescent="0.25">
      <c r="A38" s="391"/>
      <c r="B38" s="587"/>
      <c r="C38" s="588"/>
      <c r="D38" s="588"/>
      <c r="E38" s="588"/>
      <c r="F38" s="588"/>
      <c r="G38" s="588"/>
      <c r="H38" s="588"/>
      <c r="I38" s="588"/>
      <c r="J38" s="588"/>
      <c r="K38" s="588"/>
      <c r="L38" s="588"/>
      <c r="M38" s="589"/>
      <c r="N38" s="590"/>
      <c r="O38" s="591"/>
      <c r="P38" s="591"/>
      <c r="Q38" s="591"/>
      <c r="R38" s="591"/>
      <c r="S38" s="592"/>
    </row>
    <row r="39" spans="1:19" ht="15" customHeight="1" x14ac:dyDescent="0.25">
      <c r="A39" s="391"/>
      <c r="B39" s="593" t="s">
        <v>609</v>
      </c>
      <c r="C39" s="594"/>
      <c r="D39" s="594"/>
      <c r="E39" s="594"/>
      <c r="F39" s="594"/>
      <c r="G39" s="594"/>
      <c r="H39" s="594"/>
      <c r="I39" s="594"/>
      <c r="J39" s="594"/>
      <c r="K39" s="594"/>
      <c r="L39" s="594"/>
      <c r="M39" s="595"/>
      <c r="N39" s="596" t="s">
        <v>309</v>
      </c>
      <c r="O39" s="597"/>
      <c r="P39" s="597"/>
      <c r="Q39" s="597"/>
      <c r="R39" s="597"/>
      <c r="S39" s="598"/>
    </row>
    <row r="40" spans="1:19" ht="15" customHeight="1" x14ac:dyDescent="0.25">
      <c r="A40" s="391"/>
      <c r="B40" s="581"/>
      <c r="C40" s="582"/>
      <c r="D40" s="582"/>
      <c r="E40" s="582"/>
      <c r="F40" s="582"/>
      <c r="G40" s="582"/>
      <c r="H40" s="582"/>
      <c r="I40" s="582"/>
      <c r="J40" s="582"/>
      <c r="K40" s="582"/>
      <c r="L40" s="582"/>
      <c r="M40" s="583"/>
      <c r="N40" s="584" t="s">
        <v>317</v>
      </c>
      <c r="O40" s="585"/>
      <c r="P40" s="585"/>
      <c r="Q40" s="585"/>
      <c r="R40" s="585"/>
      <c r="S40" s="586"/>
    </row>
    <row r="41" spans="1:19" ht="15" customHeight="1" x14ac:dyDescent="0.25">
      <c r="A41" s="391"/>
      <c r="B41" s="581"/>
      <c r="C41" s="582"/>
      <c r="D41" s="582"/>
      <c r="E41" s="582"/>
      <c r="F41" s="582"/>
      <c r="G41" s="582"/>
      <c r="H41" s="582"/>
      <c r="I41" s="582"/>
      <c r="J41" s="582"/>
      <c r="K41" s="582"/>
      <c r="L41" s="582"/>
      <c r="M41" s="583"/>
      <c r="N41" s="584"/>
      <c r="O41" s="585"/>
      <c r="P41" s="585"/>
      <c r="Q41" s="585"/>
      <c r="R41" s="585"/>
      <c r="S41" s="586"/>
    </row>
    <row r="42" spans="1:19" ht="15" customHeight="1" x14ac:dyDescent="0.25">
      <c r="A42" s="391"/>
      <c r="B42" s="581"/>
      <c r="C42" s="582"/>
      <c r="D42" s="582"/>
      <c r="E42" s="582"/>
      <c r="F42" s="582"/>
      <c r="G42" s="582"/>
      <c r="H42" s="582"/>
      <c r="I42" s="582"/>
      <c r="J42" s="582"/>
      <c r="K42" s="582"/>
      <c r="L42" s="582"/>
      <c r="M42" s="583"/>
      <c r="N42" s="584"/>
      <c r="O42" s="585"/>
      <c r="P42" s="585"/>
      <c r="Q42" s="585"/>
      <c r="R42" s="585"/>
      <c r="S42" s="586"/>
    </row>
    <row r="43" spans="1:19" ht="15" customHeight="1" x14ac:dyDescent="0.25">
      <c r="A43" s="391"/>
      <c r="B43" s="587"/>
      <c r="C43" s="588"/>
      <c r="D43" s="588"/>
      <c r="E43" s="588"/>
      <c r="F43" s="588"/>
      <c r="G43" s="588"/>
      <c r="H43" s="588"/>
      <c r="I43" s="588"/>
      <c r="J43" s="588"/>
      <c r="K43" s="588"/>
      <c r="L43" s="588"/>
      <c r="M43" s="589"/>
      <c r="N43" s="590"/>
      <c r="O43" s="591"/>
      <c r="P43" s="591"/>
      <c r="Q43" s="591"/>
      <c r="R43" s="591"/>
      <c r="S43" s="592"/>
    </row>
    <row r="44" spans="1:19" ht="15" customHeight="1" x14ac:dyDescent="0.25">
      <c r="A44" s="391"/>
      <c r="B44" s="593" t="s">
        <v>860</v>
      </c>
      <c r="C44" s="594"/>
      <c r="D44" s="594"/>
      <c r="E44" s="594"/>
      <c r="F44" s="594"/>
      <c r="G44" s="594"/>
      <c r="H44" s="594"/>
      <c r="I44" s="594"/>
      <c r="J44" s="594"/>
      <c r="K44" s="594"/>
      <c r="L44" s="594"/>
      <c r="M44" s="595"/>
      <c r="N44" s="596" t="s">
        <v>309</v>
      </c>
      <c r="O44" s="597"/>
      <c r="P44" s="597"/>
      <c r="Q44" s="597"/>
      <c r="R44" s="597"/>
      <c r="S44" s="598"/>
    </row>
    <row r="45" spans="1:19" ht="15" customHeight="1" x14ac:dyDescent="0.25">
      <c r="A45" s="391"/>
      <c r="B45" s="581"/>
      <c r="C45" s="582"/>
      <c r="D45" s="582"/>
      <c r="E45" s="582"/>
      <c r="F45" s="582"/>
      <c r="G45" s="582"/>
      <c r="H45" s="582"/>
      <c r="I45" s="582"/>
      <c r="J45" s="582"/>
      <c r="K45" s="582"/>
      <c r="L45" s="582"/>
      <c r="M45" s="583"/>
      <c r="N45" s="584"/>
      <c r="O45" s="585"/>
      <c r="P45" s="585"/>
      <c r="Q45" s="585"/>
      <c r="R45" s="585"/>
      <c r="S45" s="586"/>
    </row>
    <row r="46" spans="1:19" ht="15" customHeight="1" x14ac:dyDescent="0.25">
      <c r="A46" s="391"/>
      <c r="B46" s="581"/>
      <c r="C46" s="582"/>
      <c r="D46" s="582"/>
      <c r="E46" s="582"/>
      <c r="F46" s="582"/>
      <c r="G46" s="582"/>
      <c r="H46" s="582"/>
      <c r="I46" s="582"/>
      <c r="J46" s="582"/>
      <c r="K46" s="582"/>
      <c r="L46" s="582"/>
      <c r="M46" s="583"/>
      <c r="N46" s="584"/>
      <c r="O46" s="585"/>
      <c r="P46" s="585"/>
      <c r="Q46" s="585"/>
      <c r="R46" s="585"/>
      <c r="S46" s="586"/>
    </row>
    <row r="47" spans="1:19" ht="15" customHeight="1" x14ac:dyDescent="0.25">
      <c r="A47" s="391"/>
      <c r="B47" s="581"/>
      <c r="C47" s="582"/>
      <c r="D47" s="582"/>
      <c r="E47" s="582"/>
      <c r="F47" s="582"/>
      <c r="G47" s="582"/>
      <c r="H47" s="582"/>
      <c r="I47" s="582"/>
      <c r="J47" s="582"/>
      <c r="K47" s="582"/>
      <c r="L47" s="582"/>
      <c r="M47" s="583"/>
      <c r="N47" s="584"/>
      <c r="O47" s="585"/>
      <c r="P47" s="585"/>
      <c r="Q47" s="585"/>
      <c r="R47" s="585"/>
      <c r="S47" s="586"/>
    </row>
    <row r="48" spans="1:19" ht="15" customHeight="1" x14ac:dyDescent="0.25">
      <c r="A48" s="391"/>
      <c r="B48" s="587"/>
      <c r="C48" s="588"/>
      <c r="D48" s="588"/>
      <c r="E48" s="588"/>
      <c r="F48" s="588"/>
      <c r="G48" s="588"/>
      <c r="H48" s="588"/>
      <c r="I48" s="588"/>
      <c r="J48" s="588"/>
      <c r="K48" s="588"/>
      <c r="L48" s="588"/>
      <c r="M48" s="589"/>
      <c r="N48" s="590"/>
      <c r="O48" s="591"/>
      <c r="P48" s="591"/>
      <c r="Q48" s="591"/>
      <c r="R48" s="591"/>
      <c r="S48" s="592"/>
    </row>
    <row r="49" spans="1:19" ht="15" customHeight="1" x14ac:dyDescent="0.25">
      <c r="A49" s="391"/>
      <c r="B49" s="593" t="s">
        <v>861</v>
      </c>
      <c r="C49" s="594"/>
      <c r="D49" s="594"/>
      <c r="E49" s="594"/>
      <c r="F49" s="594"/>
      <c r="G49" s="594"/>
      <c r="H49" s="594"/>
      <c r="I49" s="594"/>
      <c r="J49" s="594"/>
      <c r="K49" s="594"/>
      <c r="L49" s="594"/>
      <c r="M49" s="595"/>
      <c r="N49" s="596" t="s">
        <v>317</v>
      </c>
      <c r="O49" s="597"/>
      <c r="P49" s="597"/>
      <c r="Q49" s="597"/>
      <c r="R49" s="597"/>
      <c r="S49" s="598"/>
    </row>
    <row r="50" spans="1:19" ht="15" customHeight="1" x14ac:dyDescent="0.25">
      <c r="A50" s="391"/>
      <c r="B50" s="581"/>
      <c r="C50" s="582"/>
      <c r="D50" s="582"/>
      <c r="E50" s="582"/>
      <c r="F50" s="582"/>
      <c r="G50" s="582"/>
      <c r="H50" s="582"/>
      <c r="I50" s="582"/>
      <c r="J50" s="582"/>
      <c r="K50" s="582"/>
      <c r="L50" s="582"/>
      <c r="M50" s="583"/>
      <c r="N50" s="584"/>
      <c r="O50" s="585"/>
      <c r="P50" s="585"/>
      <c r="Q50" s="585"/>
      <c r="R50" s="585"/>
      <c r="S50" s="586"/>
    </row>
    <row r="51" spans="1:19" ht="15" customHeight="1" x14ac:dyDescent="0.25">
      <c r="A51" s="391"/>
      <c r="B51" s="581"/>
      <c r="C51" s="582"/>
      <c r="D51" s="582"/>
      <c r="E51" s="582"/>
      <c r="F51" s="582"/>
      <c r="G51" s="582"/>
      <c r="H51" s="582"/>
      <c r="I51" s="582"/>
      <c r="J51" s="582"/>
      <c r="K51" s="582"/>
      <c r="L51" s="582"/>
      <c r="M51" s="583"/>
      <c r="N51" s="584"/>
      <c r="O51" s="585"/>
      <c r="P51" s="585"/>
      <c r="Q51" s="585"/>
      <c r="R51" s="585"/>
      <c r="S51" s="586"/>
    </row>
    <row r="52" spans="1:19" ht="15" customHeight="1" x14ac:dyDescent="0.25">
      <c r="A52" s="391"/>
      <c r="B52" s="581"/>
      <c r="C52" s="582"/>
      <c r="D52" s="582"/>
      <c r="E52" s="582"/>
      <c r="F52" s="582"/>
      <c r="G52" s="582"/>
      <c r="H52" s="582"/>
      <c r="I52" s="582"/>
      <c r="J52" s="582"/>
      <c r="K52" s="582"/>
      <c r="L52" s="582"/>
      <c r="M52" s="583"/>
      <c r="N52" s="584"/>
      <c r="O52" s="585"/>
      <c r="P52" s="585"/>
      <c r="Q52" s="585"/>
      <c r="R52" s="585"/>
      <c r="S52" s="586"/>
    </row>
    <row r="53" spans="1:19" ht="15" customHeight="1" thickBot="1" x14ac:dyDescent="0.3">
      <c r="A53" s="392"/>
      <c r="B53" s="599"/>
      <c r="C53" s="600"/>
      <c r="D53" s="600"/>
      <c r="E53" s="600"/>
      <c r="F53" s="600"/>
      <c r="G53" s="600"/>
      <c r="H53" s="600"/>
      <c r="I53" s="600"/>
      <c r="J53" s="600"/>
      <c r="K53" s="600"/>
      <c r="L53" s="600"/>
      <c r="M53" s="601"/>
      <c r="N53" s="602"/>
      <c r="O53" s="603"/>
      <c r="P53" s="603"/>
      <c r="Q53" s="603"/>
      <c r="R53" s="603"/>
      <c r="S53" s="604"/>
    </row>
    <row r="54" spans="1:19" ht="15" customHeight="1" x14ac:dyDescent="0.25">
      <c r="A54" s="481" t="s">
        <v>118</v>
      </c>
      <c r="B54" s="581" t="s">
        <v>612</v>
      </c>
      <c r="C54" s="582"/>
      <c r="D54" s="582"/>
      <c r="E54" s="582"/>
      <c r="F54" s="582"/>
      <c r="G54" s="582"/>
      <c r="H54" s="582"/>
      <c r="I54" s="582"/>
      <c r="J54" s="582"/>
      <c r="K54" s="582"/>
      <c r="L54" s="582"/>
      <c r="M54" s="583"/>
      <c r="N54" s="578" t="s">
        <v>325</v>
      </c>
      <c r="O54" s="579"/>
      <c r="P54" s="579"/>
      <c r="Q54" s="579"/>
      <c r="R54" s="579"/>
      <c r="S54" s="580"/>
    </row>
    <row r="55" spans="1:19" ht="15" customHeight="1" x14ac:dyDescent="0.25">
      <c r="A55" s="388"/>
      <c r="B55" s="581"/>
      <c r="C55" s="582"/>
      <c r="D55" s="582"/>
      <c r="E55" s="582"/>
      <c r="F55" s="582"/>
      <c r="G55" s="582"/>
      <c r="H55" s="582"/>
      <c r="I55" s="582"/>
      <c r="J55" s="582"/>
      <c r="K55" s="582"/>
      <c r="L55" s="582"/>
      <c r="M55" s="583"/>
      <c r="N55" s="584" t="s">
        <v>326</v>
      </c>
      <c r="O55" s="585"/>
      <c r="P55" s="585"/>
      <c r="Q55" s="585"/>
      <c r="R55" s="585"/>
      <c r="S55" s="586"/>
    </row>
    <row r="56" spans="1:19" ht="15" customHeight="1" x14ac:dyDescent="0.25">
      <c r="A56" s="388"/>
      <c r="B56" s="581"/>
      <c r="C56" s="582"/>
      <c r="D56" s="582"/>
      <c r="E56" s="582"/>
      <c r="F56" s="582"/>
      <c r="G56" s="582"/>
      <c r="H56" s="582"/>
      <c r="I56" s="582"/>
      <c r="J56" s="582"/>
      <c r="K56" s="582"/>
      <c r="L56" s="582"/>
      <c r="M56" s="583"/>
      <c r="N56" s="584"/>
      <c r="O56" s="585"/>
      <c r="P56" s="585"/>
      <c r="Q56" s="585"/>
      <c r="R56" s="585"/>
      <c r="S56" s="586"/>
    </row>
    <row r="57" spans="1:19" ht="15" customHeight="1" x14ac:dyDescent="0.25">
      <c r="A57" s="388"/>
      <c r="B57" s="581"/>
      <c r="C57" s="582"/>
      <c r="D57" s="582"/>
      <c r="E57" s="582"/>
      <c r="F57" s="582"/>
      <c r="G57" s="582"/>
      <c r="H57" s="582"/>
      <c r="I57" s="582"/>
      <c r="J57" s="582"/>
      <c r="K57" s="582"/>
      <c r="L57" s="582"/>
      <c r="M57" s="583"/>
      <c r="N57" s="584"/>
      <c r="O57" s="585"/>
      <c r="P57" s="585"/>
      <c r="Q57" s="585"/>
      <c r="R57" s="585"/>
      <c r="S57" s="586"/>
    </row>
    <row r="58" spans="1:19" ht="15" customHeight="1" x14ac:dyDescent="0.25">
      <c r="A58" s="388"/>
      <c r="B58" s="587"/>
      <c r="C58" s="588"/>
      <c r="D58" s="588"/>
      <c r="E58" s="588"/>
      <c r="F58" s="588"/>
      <c r="G58" s="588"/>
      <c r="H58" s="588"/>
      <c r="I58" s="588"/>
      <c r="J58" s="588"/>
      <c r="K58" s="588"/>
      <c r="L58" s="588"/>
      <c r="M58" s="589"/>
      <c r="N58" s="590"/>
      <c r="O58" s="591"/>
      <c r="P58" s="591"/>
      <c r="Q58" s="591"/>
      <c r="R58" s="591"/>
      <c r="S58" s="592"/>
    </row>
    <row r="59" spans="1:19" ht="15" customHeight="1" x14ac:dyDescent="0.25">
      <c r="A59" s="388"/>
      <c r="B59" s="593" t="s">
        <v>613</v>
      </c>
      <c r="C59" s="594"/>
      <c r="D59" s="594"/>
      <c r="E59" s="594"/>
      <c r="F59" s="594"/>
      <c r="G59" s="594"/>
      <c r="H59" s="594"/>
      <c r="I59" s="594"/>
      <c r="J59" s="594"/>
      <c r="K59" s="594"/>
      <c r="L59" s="594"/>
      <c r="M59" s="595"/>
      <c r="N59" s="596" t="s">
        <v>323</v>
      </c>
      <c r="O59" s="597"/>
      <c r="P59" s="597"/>
      <c r="Q59" s="597"/>
      <c r="R59" s="597"/>
      <c r="S59" s="598"/>
    </row>
    <row r="60" spans="1:19" ht="15" customHeight="1" x14ac:dyDescent="0.25">
      <c r="A60" s="388"/>
      <c r="B60" s="581"/>
      <c r="C60" s="582"/>
      <c r="D60" s="582"/>
      <c r="E60" s="582"/>
      <c r="F60" s="582"/>
      <c r="G60" s="582"/>
      <c r="H60" s="582"/>
      <c r="I60" s="582"/>
      <c r="J60" s="582"/>
      <c r="K60" s="582"/>
      <c r="L60" s="582"/>
      <c r="M60" s="583"/>
      <c r="N60" s="584" t="s">
        <v>327</v>
      </c>
      <c r="O60" s="585"/>
      <c r="P60" s="585"/>
      <c r="Q60" s="585"/>
      <c r="R60" s="585"/>
      <c r="S60" s="586"/>
    </row>
    <row r="61" spans="1:19" ht="15" customHeight="1" x14ac:dyDescent="0.25">
      <c r="A61" s="388"/>
      <c r="B61" s="581"/>
      <c r="C61" s="582"/>
      <c r="D61" s="582"/>
      <c r="E61" s="582"/>
      <c r="F61" s="582"/>
      <c r="G61" s="582"/>
      <c r="H61" s="582"/>
      <c r="I61" s="582"/>
      <c r="J61" s="582"/>
      <c r="K61" s="582"/>
      <c r="L61" s="582"/>
      <c r="M61" s="583"/>
      <c r="N61" s="584" t="s">
        <v>324</v>
      </c>
      <c r="O61" s="585"/>
      <c r="P61" s="585"/>
      <c r="Q61" s="585"/>
      <c r="R61" s="585"/>
      <c r="S61" s="586"/>
    </row>
    <row r="62" spans="1:19" ht="15" customHeight="1" x14ac:dyDescent="0.25">
      <c r="A62" s="388"/>
      <c r="B62" s="581"/>
      <c r="C62" s="582"/>
      <c r="D62" s="582"/>
      <c r="E62" s="582"/>
      <c r="F62" s="582"/>
      <c r="G62" s="582"/>
      <c r="H62" s="582"/>
      <c r="I62" s="582"/>
      <c r="J62" s="582"/>
      <c r="K62" s="582"/>
      <c r="L62" s="582"/>
      <c r="M62" s="583"/>
      <c r="N62" s="584" t="s">
        <v>329</v>
      </c>
      <c r="O62" s="585"/>
      <c r="P62" s="585"/>
      <c r="Q62" s="585"/>
      <c r="R62" s="585"/>
      <c r="S62" s="586"/>
    </row>
    <row r="63" spans="1:19" ht="15" customHeight="1" x14ac:dyDescent="0.25">
      <c r="A63" s="388"/>
      <c r="B63" s="587"/>
      <c r="C63" s="588"/>
      <c r="D63" s="588"/>
      <c r="E63" s="588"/>
      <c r="F63" s="588"/>
      <c r="G63" s="588"/>
      <c r="H63" s="588"/>
      <c r="I63" s="588"/>
      <c r="J63" s="588"/>
      <c r="K63" s="588"/>
      <c r="L63" s="588"/>
      <c r="M63" s="589"/>
      <c r="N63" s="590"/>
      <c r="O63" s="591"/>
      <c r="P63" s="591"/>
      <c r="Q63" s="591"/>
      <c r="R63" s="591"/>
      <c r="S63" s="592"/>
    </row>
    <row r="64" spans="1:19" ht="15" customHeight="1" x14ac:dyDescent="0.25">
      <c r="A64" s="388"/>
      <c r="B64" s="593" t="s">
        <v>614</v>
      </c>
      <c r="C64" s="594"/>
      <c r="D64" s="594"/>
      <c r="E64" s="594"/>
      <c r="F64" s="594"/>
      <c r="G64" s="594"/>
      <c r="H64" s="594"/>
      <c r="I64" s="594"/>
      <c r="J64" s="594"/>
      <c r="K64" s="594"/>
      <c r="L64" s="594"/>
      <c r="M64" s="595"/>
      <c r="N64" s="596" t="s">
        <v>325</v>
      </c>
      <c r="O64" s="597"/>
      <c r="P64" s="597"/>
      <c r="Q64" s="597"/>
      <c r="R64" s="597"/>
      <c r="S64" s="598"/>
    </row>
    <row r="65" spans="1:19" ht="15" customHeight="1" x14ac:dyDescent="0.25">
      <c r="A65" s="388"/>
      <c r="B65" s="581"/>
      <c r="C65" s="582"/>
      <c r="D65" s="582"/>
      <c r="E65" s="582"/>
      <c r="F65" s="582"/>
      <c r="G65" s="582"/>
      <c r="H65" s="582"/>
      <c r="I65" s="582"/>
      <c r="J65" s="582"/>
      <c r="K65" s="582"/>
      <c r="L65" s="582"/>
      <c r="M65" s="583"/>
      <c r="N65" s="584" t="s">
        <v>326</v>
      </c>
      <c r="O65" s="585"/>
      <c r="P65" s="585"/>
      <c r="Q65" s="585"/>
      <c r="R65" s="585"/>
      <c r="S65" s="586"/>
    </row>
    <row r="66" spans="1:19" ht="15" customHeight="1" x14ac:dyDescent="0.25">
      <c r="A66" s="388"/>
      <c r="B66" s="581"/>
      <c r="C66" s="582"/>
      <c r="D66" s="582"/>
      <c r="E66" s="582"/>
      <c r="F66" s="582"/>
      <c r="G66" s="582"/>
      <c r="H66" s="582"/>
      <c r="I66" s="582"/>
      <c r="J66" s="582"/>
      <c r="K66" s="582"/>
      <c r="L66" s="582"/>
      <c r="M66" s="583"/>
      <c r="N66" s="584" t="s">
        <v>327</v>
      </c>
      <c r="O66" s="585"/>
      <c r="P66" s="585"/>
      <c r="Q66" s="585"/>
      <c r="R66" s="585"/>
      <c r="S66" s="586"/>
    </row>
    <row r="67" spans="1:19" ht="15" customHeight="1" x14ac:dyDescent="0.25">
      <c r="A67" s="388"/>
      <c r="B67" s="581"/>
      <c r="C67" s="582"/>
      <c r="D67" s="582"/>
      <c r="E67" s="582"/>
      <c r="F67" s="582"/>
      <c r="G67" s="582"/>
      <c r="H67" s="582"/>
      <c r="I67" s="582"/>
      <c r="J67" s="582"/>
      <c r="K67" s="582"/>
      <c r="L67" s="582"/>
      <c r="M67" s="583"/>
      <c r="N67" s="584" t="s">
        <v>322</v>
      </c>
      <c r="O67" s="585"/>
      <c r="P67" s="585"/>
      <c r="Q67" s="585"/>
      <c r="R67" s="585"/>
      <c r="S67" s="586"/>
    </row>
    <row r="68" spans="1:19" ht="15" customHeight="1" x14ac:dyDescent="0.25">
      <c r="A68" s="388"/>
      <c r="B68" s="587"/>
      <c r="C68" s="588"/>
      <c r="D68" s="588"/>
      <c r="E68" s="588"/>
      <c r="F68" s="588"/>
      <c r="G68" s="588"/>
      <c r="H68" s="588"/>
      <c r="I68" s="588"/>
      <c r="J68" s="588"/>
      <c r="K68" s="588"/>
      <c r="L68" s="588"/>
      <c r="M68" s="589"/>
      <c r="N68" s="590"/>
      <c r="O68" s="591"/>
      <c r="P68" s="591"/>
      <c r="Q68" s="591"/>
      <c r="R68" s="591"/>
      <c r="S68" s="592"/>
    </row>
    <row r="69" spans="1:19" ht="15" customHeight="1" x14ac:dyDescent="0.25">
      <c r="A69" s="482"/>
      <c r="B69" s="483"/>
      <c r="C69" s="483"/>
      <c r="D69" s="483"/>
      <c r="E69" s="483"/>
      <c r="F69" s="483"/>
      <c r="G69" s="483"/>
      <c r="H69" s="483"/>
      <c r="I69" s="483"/>
      <c r="J69" s="483"/>
      <c r="K69" s="483"/>
      <c r="L69" s="483"/>
      <c r="M69" s="483"/>
      <c r="N69" s="483"/>
      <c r="O69" s="483"/>
      <c r="P69" s="483"/>
      <c r="Q69" s="483"/>
      <c r="R69" s="483"/>
      <c r="S69" s="484"/>
    </row>
    <row r="70" spans="1:19" ht="20.100000000000001" customHeight="1" x14ac:dyDescent="0.25">
      <c r="A70" s="326" t="s">
        <v>119</v>
      </c>
      <c r="B70" s="327"/>
      <c r="C70" s="327"/>
      <c r="D70" s="327"/>
      <c r="E70" s="327"/>
      <c r="F70" s="327"/>
      <c r="G70" s="327"/>
      <c r="H70" s="327"/>
      <c r="I70" s="327"/>
      <c r="J70" s="32"/>
      <c r="K70" s="459" t="s">
        <v>120</v>
      </c>
      <c r="L70" s="344"/>
      <c r="M70" s="344"/>
      <c r="N70" s="344"/>
      <c r="O70" s="344"/>
      <c r="P70" s="344"/>
      <c r="Q70" s="344"/>
      <c r="R70" s="344"/>
      <c r="S70" s="345"/>
    </row>
    <row r="71" spans="1:19" ht="15" customHeight="1" x14ac:dyDescent="0.25">
      <c r="A71" s="388" t="s">
        <v>202</v>
      </c>
      <c r="B71" s="438" t="s">
        <v>121</v>
      </c>
      <c r="C71" s="439"/>
      <c r="D71" s="439"/>
      <c r="E71" s="439"/>
      <c r="F71" s="440"/>
      <c r="G71" s="453">
        <f>E1_ZB!G17</f>
        <v>18</v>
      </c>
      <c r="H71" s="454"/>
      <c r="I71" s="455"/>
      <c r="J71" s="421"/>
      <c r="K71" s="444" t="s">
        <v>203</v>
      </c>
      <c r="L71" s="447" t="s">
        <v>479</v>
      </c>
      <c r="M71" s="448"/>
      <c r="N71" s="448"/>
      <c r="O71" s="448"/>
      <c r="P71" s="448"/>
      <c r="Q71" s="448"/>
      <c r="R71" s="448"/>
      <c r="S71" s="449"/>
    </row>
    <row r="72" spans="1:19" ht="15" customHeight="1" x14ac:dyDescent="0.25">
      <c r="A72" s="388"/>
      <c r="B72" s="441" t="s">
        <v>123</v>
      </c>
      <c r="C72" s="442"/>
      <c r="D72" s="442"/>
      <c r="E72" s="442"/>
      <c r="F72" s="443"/>
      <c r="G72" s="435">
        <f>SUM(G73:I83)</f>
        <v>18</v>
      </c>
      <c r="H72" s="436"/>
      <c r="I72" s="437"/>
      <c r="J72" s="421"/>
      <c r="K72" s="445"/>
      <c r="L72" s="605" t="s">
        <v>169</v>
      </c>
      <c r="M72" s="606"/>
      <c r="N72" s="606"/>
      <c r="O72" s="606"/>
      <c r="P72" s="606"/>
      <c r="Q72" s="606"/>
      <c r="R72" s="606"/>
      <c r="S72" s="607"/>
    </row>
    <row r="73" spans="1:19" ht="15" customHeight="1" x14ac:dyDescent="0.25">
      <c r="A73" s="388"/>
      <c r="B73" s="423" t="s">
        <v>124</v>
      </c>
      <c r="C73" s="424"/>
      <c r="D73" s="424"/>
      <c r="E73" s="424"/>
      <c r="F73" s="425"/>
      <c r="G73" s="608"/>
      <c r="H73" s="609"/>
      <c r="I73" s="610"/>
      <c r="J73" s="421"/>
      <c r="K73" s="445"/>
      <c r="L73" s="605" t="s">
        <v>177</v>
      </c>
      <c r="M73" s="606"/>
      <c r="N73" s="606"/>
      <c r="O73" s="606"/>
      <c r="P73" s="606"/>
      <c r="Q73" s="606"/>
      <c r="R73" s="606"/>
      <c r="S73" s="607"/>
    </row>
    <row r="74" spans="1:19" ht="15" customHeight="1" x14ac:dyDescent="0.25">
      <c r="A74" s="388"/>
      <c r="B74" s="423" t="s">
        <v>125</v>
      </c>
      <c r="C74" s="424"/>
      <c r="D74" s="424"/>
      <c r="E74" s="424"/>
      <c r="F74" s="425"/>
      <c r="G74" s="608">
        <v>16</v>
      </c>
      <c r="H74" s="609"/>
      <c r="I74" s="610"/>
      <c r="J74" s="421"/>
      <c r="K74" s="445"/>
      <c r="L74" s="605" t="s">
        <v>165</v>
      </c>
      <c r="M74" s="606"/>
      <c r="N74" s="606"/>
      <c r="O74" s="606"/>
      <c r="P74" s="606"/>
      <c r="Q74" s="606"/>
      <c r="R74" s="606"/>
      <c r="S74" s="607"/>
    </row>
    <row r="75" spans="1:19" ht="15" customHeight="1" x14ac:dyDescent="0.25">
      <c r="A75" s="388"/>
      <c r="B75" s="423" t="s">
        <v>126</v>
      </c>
      <c r="C75" s="424"/>
      <c r="D75" s="424"/>
      <c r="E75" s="424"/>
      <c r="F75" s="425"/>
      <c r="G75" s="608"/>
      <c r="H75" s="609"/>
      <c r="I75" s="610"/>
      <c r="J75" s="421"/>
      <c r="K75" s="445"/>
      <c r="L75" s="605"/>
      <c r="M75" s="606"/>
      <c r="N75" s="606"/>
      <c r="O75" s="606"/>
      <c r="P75" s="606"/>
      <c r="Q75" s="606"/>
      <c r="R75" s="606"/>
      <c r="S75" s="607"/>
    </row>
    <row r="76" spans="1:19" ht="15" customHeight="1" x14ac:dyDescent="0.25">
      <c r="A76" s="388"/>
      <c r="B76" s="423" t="s">
        <v>127</v>
      </c>
      <c r="C76" s="424"/>
      <c r="D76" s="424"/>
      <c r="E76" s="424"/>
      <c r="F76" s="425"/>
      <c r="G76" s="608"/>
      <c r="H76" s="609"/>
      <c r="I76" s="610"/>
      <c r="J76" s="421"/>
      <c r="K76" s="445"/>
      <c r="L76" s="605"/>
      <c r="M76" s="606"/>
      <c r="N76" s="606"/>
      <c r="O76" s="606"/>
      <c r="P76" s="606"/>
      <c r="Q76" s="606"/>
      <c r="R76" s="606"/>
      <c r="S76" s="607"/>
    </row>
    <row r="77" spans="1:19" ht="15" customHeight="1" x14ac:dyDescent="0.25">
      <c r="A77" s="388"/>
      <c r="B77" s="423" t="s">
        <v>128</v>
      </c>
      <c r="C77" s="424"/>
      <c r="D77" s="424"/>
      <c r="E77" s="424"/>
      <c r="F77" s="425"/>
      <c r="G77" s="608"/>
      <c r="H77" s="609"/>
      <c r="I77" s="610"/>
      <c r="J77" s="421"/>
      <c r="K77" s="445"/>
      <c r="L77" s="605"/>
      <c r="M77" s="606"/>
      <c r="N77" s="606"/>
      <c r="O77" s="606"/>
      <c r="P77" s="606"/>
      <c r="Q77" s="606"/>
      <c r="R77" s="606"/>
      <c r="S77" s="607"/>
    </row>
    <row r="78" spans="1:19" ht="15" customHeight="1" x14ac:dyDescent="0.25">
      <c r="A78" s="388"/>
      <c r="B78" s="423" t="s">
        <v>129</v>
      </c>
      <c r="C78" s="424"/>
      <c r="D78" s="424"/>
      <c r="E78" s="424"/>
      <c r="F78" s="425"/>
      <c r="G78" s="608"/>
      <c r="H78" s="609"/>
      <c r="I78" s="610"/>
      <c r="J78" s="421"/>
      <c r="K78" s="445"/>
      <c r="L78" s="605"/>
      <c r="M78" s="606"/>
      <c r="N78" s="606"/>
      <c r="O78" s="606"/>
      <c r="P78" s="606"/>
      <c r="Q78" s="606"/>
      <c r="R78" s="606"/>
      <c r="S78" s="607"/>
    </row>
    <row r="79" spans="1:19" ht="15" customHeight="1" x14ac:dyDescent="0.25">
      <c r="A79" s="388"/>
      <c r="B79" s="423" t="s">
        <v>130</v>
      </c>
      <c r="C79" s="424"/>
      <c r="D79" s="424"/>
      <c r="E79" s="424"/>
      <c r="F79" s="425"/>
      <c r="G79" s="608"/>
      <c r="H79" s="609"/>
      <c r="I79" s="610"/>
      <c r="J79" s="421"/>
      <c r="K79" s="446"/>
      <c r="L79" s="605"/>
      <c r="M79" s="606"/>
      <c r="N79" s="606"/>
      <c r="O79" s="606"/>
      <c r="P79" s="606"/>
      <c r="Q79" s="606"/>
      <c r="R79" s="606"/>
      <c r="S79" s="607"/>
    </row>
    <row r="80" spans="1:19" ht="15" customHeight="1" x14ac:dyDescent="0.25">
      <c r="A80" s="388"/>
      <c r="B80" s="423" t="s">
        <v>131</v>
      </c>
      <c r="C80" s="424"/>
      <c r="D80" s="424"/>
      <c r="E80" s="424"/>
      <c r="F80" s="425"/>
      <c r="G80" s="608"/>
      <c r="H80" s="609"/>
      <c r="I80" s="610"/>
      <c r="J80" s="421"/>
      <c r="K80" s="444" t="s">
        <v>204</v>
      </c>
      <c r="L80" s="447" t="s">
        <v>461</v>
      </c>
      <c r="M80" s="448"/>
      <c r="N80" s="448"/>
      <c r="O80" s="448"/>
      <c r="P80" s="448"/>
      <c r="Q80" s="448"/>
      <c r="R80" s="448"/>
      <c r="S80" s="449"/>
    </row>
    <row r="81" spans="1:19" ht="15" customHeight="1" x14ac:dyDescent="0.25">
      <c r="A81" s="388"/>
      <c r="B81" s="423" t="s">
        <v>133</v>
      </c>
      <c r="C81" s="424"/>
      <c r="D81" s="424"/>
      <c r="E81" s="424"/>
      <c r="F81" s="425"/>
      <c r="G81" s="608"/>
      <c r="H81" s="609"/>
      <c r="I81" s="610"/>
      <c r="J81" s="421"/>
      <c r="K81" s="445"/>
      <c r="L81" s="605" t="s">
        <v>160</v>
      </c>
      <c r="M81" s="606"/>
      <c r="N81" s="606"/>
      <c r="O81" s="606"/>
      <c r="P81" s="606"/>
      <c r="Q81" s="606"/>
      <c r="R81" s="606"/>
      <c r="S81" s="607"/>
    </row>
    <row r="82" spans="1:19" ht="15" customHeight="1" x14ac:dyDescent="0.25">
      <c r="A82" s="388"/>
      <c r="B82" s="423" t="s">
        <v>134</v>
      </c>
      <c r="C82" s="424"/>
      <c r="D82" s="424"/>
      <c r="E82" s="424"/>
      <c r="F82" s="425"/>
      <c r="G82" s="608">
        <v>2</v>
      </c>
      <c r="H82" s="609"/>
      <c r="I82" s="610"/>
      <c r="J82" s="421"/>
      <c r="K82" s="445"/>
      <c r="L82" s="605" t="s">
        <v>177</v>
      </c>
      <c r="M82" s="606"/>
      <c r="N82" s="606"/>
      <c r="O82" s="606"/>
      <c r="P82" s="606"/>
      <c r="Q82" s="606"/>
      <c r="R82" s="606"/>
      <c r="S82" s="607"/>
    </row>
    <row r="83" spans="1:19" ht="15" customHeight="1" x14ac:dyDescent="0.25">
      <c r="A83" s="388"/>
      <c r="B83" s="423" t="s">
        <v>135</v>
      </c>
      <c r="C83" s="424"/>
      <c r="D83" s="424"/>
      <c r="E83" s="424"/>
      <c r="F83" s="425"/>
      <c r="G83" s="608"/>
      <c r="H83" s="609"/>
      <c r="I83" s="610"/>
      <c r="J83" s="421"/>
      <c r="K83" s="445"/>
      <c r="L83" s="605" t="s">
        <v>154</v>
      </c>
      <c r="M83" s="606"/>
      <c r="N83" s="606"/>
      <c r="O83" s="606"/>
      <c r="P83" s="606"/>
      <c r="Q83" s="606"/>
      <c r="R83" s="606"/>
      <c r="S83" s="607"/>
    </row>
    <row r="84" spans="1:19" ht="15" customHeight="1" x14ac:dyDescent="0.25">
      <c r="A84" s="388"/>
      <c r="B84" s="456" t="s">
        <v>136</v>
      </c>
      <c r="C84" s="457"/>
      <c r="D84" s="457"/>
      <c r="E84" s="457"/>
      <c r="F84" s="458"/>
      <c r="G84" s="453">
        <f>E1_ZB!H17</f>
        <v>57</v>
      </c>
      <c r="H84" s="454"/>
      <c r="I84" s="455"/>
      <c r="J84" s="421"/>
      <c r="K84" s="445"/>
      <c r="L84" s="605"/>
      <c r="M84" s="606"/>
      <c r="N84" s="606"/>
      <c r="O84" s="606"/>
      <c r="P84" s="606"/>
      <c r="Q84" s="606"/>
      <c r="R84" s="606"/>
      <c r="S84" s="607"/>
    </row>
    <row r="85" spans="1:19" ht="15" customHeight="1" x14ac:dyDescent="0.25">
      <c r="A85" s="388"/>
      <c r="B85" s="460" t="s">
        <v>206</v>
      </c>
      <c r="C85" s="461"/>
      <c r="D85" s="461"/>
      <c r="E85" s="461"/>
      <c r="F85" s="462"/>
      <c r="G85" s="435">
        <f>SUM(G84,G71)</f>
        <v>75</v>
      </c>
      <c r="H85" s="436"/>
      <c r="I85" s="437"/>
      <c r="J85" s="422"/>
      <c r="K85" s="446"/>
      <c r="L85" s="605"/>
      <c r="M85" s="606"/>
      <c r="N85" s="606"/>
      <c r="O85" s="606"/>
      <c r="P85" s="606"/>
      <c r="Q85" s="606"/>
      <c r="R85" s="606"/>
      <c r="S85" s="607"/>
    </row>
    <row r="86" spans="1:19" ht="15" customHeight="1" x14ac:dyDescent="0.25">
      <c r="A86" s="408"/>
      <c r="B86" s="409"/>
      <c r="C86" s="409"/>
      <c r="D86" s="409"/>
      <c r="E86" s="409"/>
      <c r="F86" s="409"/>
      <c r="G86" s="409"/>
      <c r="H86" s="409"/>
      <c r="I86" s="409"/>
      <c r="J86" s="409"/>
      <c r="K86" s="409"/>
      <c r="L86" s="409"/>
      <c r="M86" s="409"/>
      <c r="N86" s="409"/>
      <c r="O86" s="409"/>
      <c r="P86" s="409"/>
      <c r="Q86" s="409"/>
      <c r="R86" s="409"/>
      <c r="S86" s="410"/>
    </row>
    <row r="87" spans="1:19" ht="20.100000000000001" customHeight="1" x14ac:dyDescent="0.25">
      <c r="A87" s="418" t="s">
        <v>137</v>
      </c>
      <c r="B87" s="419"/>
      <c r="C87" s="419"/>
      <c r="D87" s="419"/>
      <c r="E87" s="419"/>
      <c r="F87" s="419"/>
      <c r="G87" s="419"/>
      <c r="H87" s="419"/>
      <c r="I87" s="419"/>
      <c r="J87" s="419"/>
      <c r="K87" s="419"/>
      <c r="L87" s="419"/>
      <c r="M87" s="419"/>
      <c r="N87" s="419"/>
      <c r="O87" s="419"/>
      <c r="P87" s="419"/>
      <c r="Q87" s="419"/>
      <c r="R87" s="419"/>
      <c r="S87" s="420"/>
    </row>
    <row r="88" spans="1:19" ht="15" customHeight="1" x14ac:dyDescent="0.25">
      <c r="A88" s="394" t="s">
        <v>201</v>
      </c>
      <c r="B88" s="395" t="s">
        <v>138</v>
      </c>
      <c r="C88" s="396"/>
      <c r="D88" s="396"/>
      <c r="E88" s="397"/>
      <c r="F88" s="395" t="str">
        <f>E1_ZB!E17</f>
        <v>zaliczenie</v>
      </c>
      <c r="G88" s="396"/>
      <c r="H88" s="396"/>
      <c r="I88" s="397"/>
      <c r="J88" s="398"/>
      <c r="K88" s="411" t="s">
        <v>139</v>
      </c>
      <c r="L88" s="405" t="s">
        <v>140</v>
      </c>
      <c r="M88" s="406"/>
      <c r="N88" s="406"/>
      <c r="O88" s="406"/>
      <c r="P88" s="406"/>
      <c r="Q88" s="406"/>
      <c r="R88" s="406"/>
      <c r="S88" s="407"/>
    </row>
    <row r="89" spans="1:19" ht="15" customHeight="1" x14ac:dyDescent="0.25">
      <c r="A89" s="394"/>
      <c r="B89" s="399" t="s">
        <v>474</v>
      </c>
      <c r="C89" s="400"/>
      <c r="D89" s="400"/>
      <c r="E89" s="401"/>
      <c r="F89" s="399" t="s">
        <v>142</v>
      </c>
      <c r="G89" s="400"/>
      <c r="H89" s="400"/>
      <c r="I89" s="401"/>
      <c r="J89" s="398"/>
      <c r="K89" s="411"/>
      <c r="L89" s="402" t="s">
        <v>292</v>
      </c>
      <c r="M89" s="403"/>
      <c r="N89" s="403"/>
      <c r="O89" s="403"/>
      <c r="P89" s="403"/>
      <c r="Q89" s="403"/>
      <c r="R89" s="403"/>
      <c r="S89" s="404"/>
    </row>
    <row r="90" spans="1:19" ht="15" customHeight="1" x14ac:dyDescent="0.25">
      <c r="A90" s="394"/>
      <c r="B90" s="611" t="s">
        <v>342</v>
      </c>
      <c r="C90" s="612"/>
      <c r="D90" s="612"/>
      <c r="E90" s="613"/>
      <c r="F90" s="614">
        <v>50</v>
      </c>
      <c r="G90" s="615"/>
      <c r="H90" s="615"/>
      <c r="I90" s="616"/>
      <c r="J90" s="398"/>
      <c r="K90" s="411"/>
      <c r="L90" s="402" t="s">
        <v>293</v>
      </c>
      <c r="M90" s="403"/>
      <c r="N90" s="403"/>
      <c r="O90" s="403"/>
      <c r="P90" s="403"/>
      <c r="Q90" s="403"/>
      <c r="R90" s="403"/>
      <c r="S90" s="404"/>
    </row>
    <row r="91" spans="1:19" ht="15" customHeight="1" x14ac:dyDescent="0.25">
      <c r="A91" s="394"/>
      <c r="B91" s="611" t="s">
        <v>159</v>
      </c>
      <c r="C91" s="612"/>
      <c r="D91" s="612"/>
      <c r="E91" s="613"/>
      <c r="F91" s="614">
        <v>50</v>
      </c>
      <c r="G91" s="615"/>
      <c r="H91" s="615"/>
      <c r="I91" s="616"/>
      <c r="J91" s="398"/>
      <c r="K91" s="411"/>
      <c r="L91" s="402" t="s">
        <v>143</v>
      </c>
      <c r="M91" s="403"/>
      <c r="N91" s="403"/>
      <c r="O91" s="403"/>
      <c r="P91" s="403"/>
      <c r="Q91" s="403"/>
      <c r="R91" s="403"/>
      <c r="S91" s="404"/>
    </row>
    <row r="92" spans="1:19" ht="15" customHeight="1" x14ac:dyDescent="0.25">
      <c r="A92" s="394"/>
      <c r="B92" s="611"/>
      <c r="C92" s="612"/>
      <c r="D92" s="612"/>
      <c r="E92" s="613"/>
      <c r="F92" s="614"/>
      <c r="G92" s="615"/>
      <c r="H92" s="615"/>
      <c r="I92" s="616"/>
      <c r="J92" s="398"/>
      <c r="K92" s="411"/>
      <c r="L92" s="402" t="s">
        <v>294</v>
      </c>
      <c r="M92" s="403"/>
      <c r="N92" s="403"/>
      <c r="O92" s="403"/>
      <c r="P92" s="403"/>
      <c r="Q92" s="403"/>
      <c r="R92" s="403"/>
      <c r="S92" s="404"/>
    </row>
    <row r="93" spans="1:19" ht="15" customHeight="1" x14ac:dyDescent="0.25">
      <c r="A93" s="394"/>
      <c r="B93" s="611"/>
      <c r="C93" s="612"/>
      <c r="D93" s="612"/>
      <c r="E93" s="613"/>
      <c r="F93" s="614"/>
      <c r="G93" s="615"/>
      <c r="H93" s="615"/>
      <c r="I93" s="616"/>
      <c r="J93" s="398"/>
      <c r="K93" s="411"/>
      <c r="L93" s="402" t="s">
        <v>144</v>
      </c>
      <c r="M93" s="403"/>
      <c r="N93" s="403"/>
      <c r="O93" s="403"/>
      <c r="P93" s="403"/>
      <c r="Q93" s="403"/>
      <c r="R93" s="403"/>
      <c r="S93" s="404"/>
    </row>
    <row r="94" spans="1:19" ht="15" customHeight="1" x14ac:dyDescent="0.25">
      <c r="A94" s="394"/>
      <c r="B94" s="611"/>
      <c r="C94" s="612"/>
      <c r="D94" s="612"/>
      <c r="E94" s="613"/>
      <c r="F94" s="614"/>
      <c r="G94" s="615"/>
      <c r="H94" s="615"/>
      <c r="I94" s="616"/>
      <c r="J94" s="398"/>
      <c r="K94" s="411"/>
      <c r="L94" s="402" t="s">
        <v>889</v>
      </c>
      <c r="M94" s="403"/>
      <c r="N94" s="403"/>
      <c r="O94" s="403"/>
      <c r="P94" s="403"/>
      <c r="Q94" s="403"/>
      <c r="R94" s="403"/>
      <c r="S94" s="404"/>
    </row>
    <row r="95" spans="1:19" ht="15" customHeight="1" x14ac:dyDescent="0.25">
      <c r="A95" s="408"/>
      <c r="B95" s="409"/>
      <c r="C95" s="409"/>
      <c r="D95" s="409"/>
      <c r="E95" s="409"/>
      <c r="F95" s="409"/>
      <c r="G95" s="409"/>
      <c r="H95" s="409"/>
      <c r="I95" s="409"/>
      <c r="J95" s="409"/>
      <c r="K95" s="409"/>
      <c r="L95" s="409"/>
      <c r="M95" s="409"/>
      <c r="N95" s="409"/>
      <c r="O95" s="409"/>
      <c r="P95" s="409"/>
      <c r="Q95" s="409"/>
      <c r="R95" s="409"/>
      <c r="S95" s="410"/>
    </row>
    <row r="96" spans="1:19" ht="20.100000000000001" customHeight="1" x14ac:dyDescent="0.25">
      <c r="A96" s="426" t="s">
        <v>200</v>
      </c>
      <c r="B96" s="412" t="s">
        <v>145</v>
      </c>
      <c r="C96" s="412"/>
      <c r="D96" s="412"/>
      <c r="E96" s="412"/>
      <c r="F96" s="412"/>
      <c r="G96" s="412"/>
      <c r="H96" s="412"/>
      <c r="I96" s="412"/>
      <c r="J96" s="412"/>
      <c r="K96" s="412"/>
      <c r="L96" s="412"/>
      <c r="M96" s="412"/>
      <c r="N96" s="412"/>
      <c r="O96" s="412"/>
      <c r="P96" s="412"/>
      <c r="Q96" s="412"/>
      <c r="R96" s="412"/>
      <c r="S96" s="413"/>
    </row>
    <row r="97" spans="1:19" ht="15" customHeight="1" x14ac:dyDescent="0.25">
      <c r="A97" s="426"/>
      <c r="B97" s="414" t="s">
        <v>462</v>
      </c>
      <c r="C97" s="414"/>
      <c r="D97" s="414"/>
      <c r="E97" s="414"/>
      <c r="F97" s="414"/>
      <c r="G97" s="414"/>
      <c r="H97" s="414"/>
      <c r="I97" s="414"/>
      <c r="J97" s="414"/>
      <c r="K97" s="414"/>
      <c r="L97" s="414"/>
      <c r="M97" s="414"/>
      <c r="N97" s="414"/>
      <c r="O97" s="414"/>
      <c r="P97" s="414"/>
      <c r="Q97" s="414"/>
      <c r="R97" s="414"/>
      <c r="S97" s="415"/>
    </row>
    <row r="98" spans="1:19" ht="109.5" customHeight="1" x14ac:dyDescent="0.25">
      <c r="A98" s="426"/>
      <c r="B98" s="617" t="s">
        <v>490</v>
      </c>
      <c r="C98" s="617"/>
      <c r="D98" s="617"/>
      <c r="E98" s="617"/>
      <c r="F98" s="617"/>
      <c r="G98" s="617"/>
      <c r="H98" s="617"/>
      <c r="I98" s="617"/>
      <c r="J98" s="617"/>
      <c r="K98" s="617"/>
      <c r="L98" s="617"/>
      <c r="M98" s="617"/>
      <c r="N98" s="617"/>
      <c r="O98" s="617"/>
      <c r="P98" s="617"/>
      <c r="Q98" s="617"/>
      <c r="R98" s="617"/>
      <c r="S98" s="618"/>
    </row>
    <row r="99" spans="1:19" ht="15" customHeight="1" x14ac:dyDescent="0.25">
      <c r="A99" s="426"/>
      <c r="B99" s="416" t="s">
        <v>147</v>
      </c>
      <c r="C99" s="416"/>
      <c r="D99" s="416"/>
      <c r="E99" s="416"/>
      <c r="F99" s="416"/>
      <c r="G99" s="416"/>
      <c r="H99" s="416"/>
      <c r="I99" s="416"/>
      <c r="J99" s="416"/>
      <c r="K99" s="416"/>
      <c r="L99" s="416"/>
      <c r="M99" s="416"/>
      <c r="N99" s="416"/>
      <c r="O99" s="416"/>
      <c r="P99" s="416"/>
      <c r="Q99" s="416"/>
      <c r="R99" s="416"/>
      <c r="S99" s="417"/>
    </row>
    <row r="100" spans="1:19" ht="114" customHeight="1" x14ac:dyDescent="0.25">
      <c r="A100" s="426"/>
      <c r="B100" s="617" t="s">
        <v>491</v>
      </c>
      <c r="C100" s="617"/>
      <c r="D100" s="617"/>
      <c r="E100" s="617"/>
      <c r="F100" s="617"/>
      <c r="G100" s="617"/>
      <c r="H100" s="617"/>
      <c r="I100" s="617"/>
      <c r="J100" s="617"/>
      <c r="K100" s="617"/>
      <c r="L100" s="617"/>
      <c r="M100" s="617"/>
      <c r="N100" s="617"/>
      <c r="O100" s="617"/>
      <c r="P100" s="617"/>
      <c r="Q100" s="617"/>
      <c r="R100" s="617"/>
      <c r="S100" s="618"/>
    </row>
    <row r="101" spans="1:19" ht="15" customHeight="1" x14ac:dyDescent="0.25">
      <c r="A101" s="426"/>
      <c r="B101" s="416" t="s">
        <v>148</v>
      </c>
      <c r="C101" s="416"/>
      <c r="D101" s="416"/>
      <c r="E101" s="416"/>
      <c r="F101" s="416"/>
      <c r="G101" s="416"/>
      <c r="H101" s="416"/>
      <c r="I101" s="416"/>
      <c r="J101" s="416"/>
      <c r="K101" s="416"/>
      <c r="L101" s="416"/>
      <c r="M101" s="416"/>
      <c r="N101" s="416"/>
      <c r="O101" s="416"/>
      <c r="P101" s="416"/>
      <c r="Q101" s="416"/>
      <c r="R101" s="416"/>
      <c r="S101" s="417"/>
    </row>
    <row r="102" spans="1:19" ht="51.75" customHeight="1" x14ac:dyDescent="0.25">
      <c r="A102" s="426"/>
      <c r="B102" s="617" t="s">
        <v>409</v>
      </c>
      <c r="C102" s="617"/>
      <c r="D102" s="617"/>
      <c r="E102" s="617"/>
      <c r="F102" s="617"/>
      <c r="G102" s="617"/>
      <c r="H102" s="617"/>
      <c r="I102" s="617"/>
      <c r="J102" s="617"/>
      <c r="K102" s="617"/>
      <c r="L102" s="617"/>
      <c r="M102" s="617"/>
      <c r="N102" s="617"/>
      <c r="O102" s="617"/>
      <c r="P102" s="617"/>
      <c r="Q102" s="617"/>
      <c r="R102" s="617"/>
      <c r="S102" s="6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iOpFGAmNv2BFxtcBQHatcn/zSCKIVBZTsxIBRY8scdNIHt7v1oisrNraXSd8W2QJHRAlaYXvuWgGi38EAjUVYw==" saltValue="b7NY3dhiV3g8KFsL0CACy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71D9FB6C-3639-4F38-A749-DDCDF86595E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0518B90A-9898-471C-90FF-8489B16A3A95}">
  <ds:schemaRefs>
    <ds:schemaRef ds:uri="http://purl.org/dc/elements/1.1/"/>
    <ds:schemaRef ds:uri="http://schemas.microsoft.com/office/2006/metadata/properties"/>
    <ds:schemaRef ds:uri="5750e74c-419f-49d7-9bb1-c46283c76001"/>
    <ds:schemaRef ds:uri="http://schemas.microsoft.com/office/2006/documentManagement/types"/>
    <ds:schemaRef ds:uri="http://purl.org/dc/terms/"/>
    <ds:schemaRef ds:uri="http://schemas.openxmlformats.org/package/2006/metadata/core-properties"/>
    <ds:schemaRef ds:uri="http://purl.org/dc/dcmitype/"/>
    <ds:schemaRef ds:uri="35287338-ff91-4b50-b2d3-b89268c6095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E1_ZB</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E1_ZB!Obszar_wydruku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2020-09-16T12:42:02Z</cp:lastPrinted>
  <dcterms:created xsi:type="dcterms:W3CDTF">2019-07-09T12:30:06Z</dcterms:created>
  <dcterms:modified xsi:type="dcterms:W3CDTF">2020-09-24T08:41:50Z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