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1\"/>
    </mc:Choice>
  </mc:AlternateContent>
  <xr:revisionPtr revIDLastSave="0" documentId="13_ncr:1_{EEB9E44F-554E-43F3-A754-19DDBD3CE033}" xr6:coauthVersionLast="45" xr6:coauthVersionMax="45" xr10:uidLastSave="{00000000-0000-0000-0000-000000000000}"/>
  <bookViews>
    <workbookView xWindow="-120" yWindow="480" windowWidth="38640" windowHeight="21240" tabRatio="893" xr2:uid="{00000000-000D-0000-FFFF-FFFF00000000}"/>
  </bookViews>
  <sheets>
    <sheet name="Z1_MNM"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_xlnm.Print_Area" localSheetId="0">Z1_MNM!$A$1:$I$78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8" i="1" l="1"/>
  <c r="H38" i="1"/>
  <c r="G38" i="1"/>
  <c r="D38" i="1"/>
  <c r="I71" i="1" l="1"/>
  <c r="H71" i="1" s="1"/>
  <c r="H28" i="54" l="1"/>
  <c r="H27" i="54"/>
  <c r="J26" i="54"/>
  <c r="O28" i="2" l="1"/>
  <c r="K28" i="2"/>
  <c r="H28" i="2"/>
  <c r="E28" i="2"/>
  <c r="B28" i="2"/>
  <c r="F88" i="18" l="1"/>
  <c r="N5" i="18"/>
  <c r="S7" i="18"/>
  <c r="G71" i="18"/>
  <c r="D5" i="18" l="1"/>
  <c r="D4" i="18"/>
  <c r="I70" i="1" l="1"/>
  <c r="H70" i="1" s="1"/>
  <c r="I69" i="1"/>
  <c r="H69" i="1" s="1"/>
  <c r="I62" i="1"/>
  <c r="H62" i="1" s="1"/>
  <c r="I61" i="1"/>
  <c r="H61" i="1" s="1"/>
  <c r="I60" i="1"/>
  <c r="H60" i="1" s="1"/>
  <c r="I53" i="1"/>
  <c r="H53" i="1" s="1"/>
  <c r="I52" i="1"/>
  <c r="H52"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F88" i="53"/>
  <c r="G71" i="53"/>
  <c r="G7" i="51"/>
  <c r="I7" i="51"/>
  <c r="G7" i="53"/>
  <c r="I7" i="53"/>
  <c r="S7" i="53"/>
  <c r="Q5" i="53"/>
  <c r="N5" i="53"/>
  <c r="D5" i="53"/>
  <c r="D4" i="53"/>
  <c r="D3" i="53"/>
  <c r="A3" i="53"/>
  <c r="G72"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71" i="45"/>
  <c r="S7" i="45"/>
  <c r="N5" i="45"/>
  <c r="D5" i="45"/>
  <c r="D4" i="45"/>
  <c r="G72" i="45"/>
  <c r="I7" i="45"/>
  <c r="G7" i="45"/>
  <c r="E7" i="45"/>
  <c r="D7" i="45"/>
  <c r="Q5" i="45"/>
  <c r="D3" i="45"/>
  <c r="A3" i="45"/>
  <c r="A1" i="45"/>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71" i="37"/>
  <c r="S7" i="37"/>
  <c r="N5" i="37"/>
  <c r="D5" i="37"/>
  <c r="D4" i="37"/>
  <c r="G72" i="37"/>
  <c r="I7" i="37"/>
  <c r="G7" i="37"/>
  <c r="E7" i="37"/>
  <c r="D7" i="37"/>
  <c r="Q5" i="37"/>
  <c r="D3" i="37"/>
  <c r="A3" i="37"/>
  <c r="A1" i="37"/>
  <c r="F88" i="36"/>
  <c r="G71" i="36"/>
  <c r="S7" i="36"/>
  <c r="N5" i="36"/>
  <c r="D5" i="36"/>
  <c r="D4" i="36"/>
  <c r="G72" i="36"/>
  <c r="I7" i="36"/>
  <c r="G7" i="36"/>
  <c r="E7" i="36"/>
  <c r="D7" i="36"/>
  <c r="Q5" i="36"/>
  <c r="D3" i="36"/>
  <c r="A3" i="36"/>
  <c r="A1" i="36"/>
  <c r="F88" i="35"/>
  <c r="G71" i="35"/>
  <c r="S7" i="35"/>
  <c r="N5" i="35"/>
  <c r="D5" i="35"/>
  <c r="D4" i="35"/>
  <c r="G72" i="35"/>
  <c r="I7" i="35"/>
  <c r="G7" i="35"/>
  <c r="E7" i="35"/>
  <c r="D7" i="35"/>
  <c r="Q5" i="35"/>
  <c r="D3" i="35"/>
  <c r="A3" i="35"/>
  <c r="A1" i="35"/>
  <c r="F88"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71" i="29"/>
  <c r="S7" i="29"/>
  <c r="N5" i="29"/>
  <c r="D5" i="29"/>
  <c r="D4" i="29"/>
  <c r="G72" i="29"/>
  <c r="I7" i="29"/>
  <c r="G7" i="29"/>
  <c r="E7" i="29"/>
  <c r="D7" i="29"/>
  <c r="Q5" i="29"/>
  <c r="D3" i="29"/>
  <c r="A3" i="29"/>
  <c r="A1" i="29"/>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71" i="21"/>
  <c r="S7" i="21"/>
  <c r="N5" i="21"/>
  <c r="D5" i="21"/>
  <c r="D4" i="21"/>
  <c r="G72" i="21"/>
  <c r="I7" i="21"/>
  <c r="G7" i="21"/>
  <c r="E7" i="21"/>
  <c r="D7" i="21"/>
  <c r="Q5" i="21"/>
  <c r="D3" i="21"/>
  <c r="A3" i="21"/>
  <c r="A1" i="21"/>
  <c r="S7" i="20"/>
  <c r="F88" i="20"/>
  <c r="G71" i="20"/>
  <c r="G85" i="55" l="1"/>
  <c r="G85" i="39"/>
  <c r="G85" i="56"/>
  <c r="G85" i="49"/>
  <c r="G85" i="40"/>
  <c r="G85" i="57"/>
  <c r="G85" i="48"/>
  <c r="G85" i="47"/>
  <c r="Q5" i="20"/>
  <c r="N5" i="20"/>
  <c r="D5" i="20"/>
  <c r="D4" i="20"/>
  <c r="D3" i="20"/>
  <c r="A3" i="20"/>
  <c r="G7" i="20"/>
  <c r="I7" i="20"/>
  <c r="G72"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72" i="18"/>
  <c r="E7" i="18"/>
  <c r="D7" i="18"/>
  <c r="Q5" i="18"/>
  <c r="D3" i="18"/>
  <c r="A3" i="18"/>
  <c r="A1" i="18"/>
  <c r="F88" i="17"/>
  <c r="G71" i="17"/>
  <c r="S7" i="17"/>
  <c r="N5" i="17"/>
  <c r="D5" i="17"/>
  <c r="D4" i="17"/>
  <c r="G72" i="17"/>
  <c r="E7" i="17"/>
  <c r="D7" i="17"/>
  <c r="Q5" i="17"/>
  <c r="D3" i="17"/>
  <c r="A3" i="17"/>
  <c r="A1" i="17"/>
  <c r="F88" i="16"/>
  <c r="G71" i="16"/>
  <c r="S7" i="16"/>
  <c r="N5" i="16"/>
  <c r="D5" i="16"/>
  <c r="D4" i="16"/>
  <c r="G72" i="16"/>
  <c r="E7" i="16"/>
  <c r="D7" i="16"/>
  <c r="Q5" i="16"/>
  <c r="D3" i="16"/>
  <c r="A3" i="16"/>
  <c r="A1" i="16"/>
  <c r="A3" i="15"/>
  <c r="F88"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71" i="9"/>
  <c r="S7" i="9"/>
  <c r="N5" i="9"/>
  <c r="D5" i="9"/>
  <c r="D4" i="9"/>
  <c r="G72" i="9"/>
  <c r="E7" i="9"/>
  <c r="D7" i="9"/>
  <c r="Q5" i="9"/>
  <c r="D3" i="9"/>
  <c r="A3" i="9"/>
  <c r="A1" i="9"/>
  <c r="F88" i="8"/>
  <c r="G71" i="8"/>
  <c r="S7" i="7"/>
  <c r="S7" i="8"/>
  <c r="N5" i="8"/>
  <c r="D5" i="8"/>
  <c r="D4" i="8"/>
  <c r="G72" i="8"/>
  <c r="E7" i="8"/>
  <c r="D7" i="8"/>
  <c r="Q5"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O27" i="2" l="1"/>
  <c r="Q26" i="2"/>
  <c r="K27" i="2"/>
  <c r="M26" i="2"/>
  <c r="H27" i="2"/>
  <c r="J26" i="2"/>
  <c r="O26" i="2"/>
  <c r="K26" i="2"/>
  <c r="H26" i="2"/>
  <c r="E27" i="2"/>
  <c r="F26" i="2"/>
  <c r="E26"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66" i="1"/>
  <c r="R6" i="52" s="1"/>
  <c r="D66" i="1"/>
  <c r="M4" i="52" s="1"/>
  <c r="I64" i="1"/>
  <c r="H64" i="1" s="1"/>
  <c r="G63" i="1"/>
  <c r="R6" i="50" s="1"/>
  <c r="D63" i="1"/>
  <c r="M4" i="50" s="1"/>
  <c r="G59" i="1"/>
  <c r="R6" i="46" s="1"/>
  <c r="D59" i="1"/>
  <c r="M4" i="46" s="1"/>
  <c r="I58" i="1"/>
  <c r="H58" i="1" s="1"/>
  <c r="G84" i="45" s="1"/>
  <c r="G85" i="45" s="1"/>
  <c r="I57" i="1"/>
  <c r="H57" i="1" s="1"/>
  <c r="G84" i="44" s="1"/>
  <c r="G85" i="44" s="1"/>
  <c r="I56" i="1"/>
  <c r="H56" i="1" s="1"/>
  <c r="G84" i="43" s="1"/>
  <c r="G85" i="43" s="1"/>
  <c r="G55" i="1"/>
  <c r="R6" i="41" s="1"/>
  <c r="D55" i="1"/>
  <c r="M4" i="41" s="1"/>
  <c r="G51" i="1"/>
  <c r="R6" i="38" s="1"/>
  <c r="D51" i="1"/>
  <c r="M4" i="38" s="1"/>
  <c r="I50" i="1"/>
  <c r="H50" i="1" s="1"/>
  <c r="G84" i="37" s="1"/>
  <c r="G85" i="37" s="1"/>
  <c r="I49" i="1"/>
  <c r="H49" i="1" s="1"/>
  <c r="G84" i="36" s="1"/>
  <c r="G85" i="36" s="1"/>
  <c r="I48" i="1"/>
  <c r="H48" i="1" s="1"/>
  <c r="G84" i="35" s="1"/>
  <c r="G85" i="35" s="1"/>
  <c r="I47" i="1"/>
  <c r="H47" i="1" s="1"/>
  <c r="G84" i="34" s="1"/>
  <c r="G85" i="34" s="1"/>
  <c r="G46" i="1"/>
  <c r="R6" i="33" s="1"/>
  <c r="D46" i="1"/>
  <c r="M4" i="33" s="1"/>
  <c r="I44" i="1"/>
  <c r="H44" i="1" s="1"/>
  <c r="G84" i="32" s="1"/>
  <c r="G85" i="32" s="1"/>
  <c r="I43" i="1"/>
  <c r="H43" i="1" s="1"/>
  <c r="G84" i="31" s="1"/>
  <c r="G85" i="31" s="1"/>
  <c r="G42" i="1"/>
  <c r="R6" i="30" s="1"/>
  <c r="D42" i="1"/>
  <c r="M4" i="30" s="1"/>
  <c r="I41" i="1"/>
  <c r="H41" i="1" s="1"/>
  <c r="G84" i="29" s="1"/>
  <c r="G85" i="29" s="1"/>
  <c r="I40" i="1"/>
  <c r="H40" i="1" s="1"/>
  <c r="G84" i="28" s="1"/>
  <c r="G85" i="28" s="1"/>
  <c r="I39" i="1"/>
  <c r="H39" i="1" s="1"/>
  <c r="G84" i="27" s="1"/>
  <c r="G85" i="27" s="1"/>
  <c r="R6" i="26"/>
  <c r="M4" i="26"/>
  <c r="I37" i="1"/>
  <c r="H37" i="1" s="1"/>
  <c r="G84" i="25" s="1"/>
  <c r="G85" i="25" s="1"/>
  <c r="I36" i="1"/>
  <c r="H36" i="1" s="1"/>
  <c r="G84" i="24" s="1"/>
  <c r="G85" i="24" s="1"/>
  <c r="I35" i="1"/>
  <c r="H35" i="1" s="1"/>
  <c r="G84" i="23" s="1"/>
  <c r="G85" i="23" s="1"/>
  <c r="G34" i="1"/>
  <c r="R6" i="22" s="1"/>
  <c r="D34" i="1"/>
  <c r="M4" i="22" s="1"/>
  <c r="I32" i="1"/>
  <c r="H32" i="1" s="1"/>
  <c r="G84" i="21" s="1"/>
  <c r="G85" i="21" s="1"/>
  <c r="I31" i="1"/>
  <c r="H31" i="1" s="1"/>
  <c r="G84" i="20" s="1"/>
  <c r="G85" i="20" s="1"/>
  <c r="G30" i="1"/>
  <c r="R6" i="19" s="1"/>
  <c r="D30" i="1"/>
  <c r="M4" i="19" s="1"/>
  <c r="I29" i="1"/>
  <c r="H29" i="1" s="1"/>
  <c r="I28" i="1"/>
  <c r="H28" i="1" s="1"/>
  <c r="I27" i="1"/>
  <c r="H27" i="1" s="1"/>
  <c r="G84" i="16" s="1"/>
  <c r="G85" i="16" s="1"/>
  <c r="I26" i="1"/>
  <c r="H26" i="1" s="1"/>
  <c r="G84" i="15" s="1"/>
  <c r="G85" i="15" s="1"/>
  <c r="G25" i="1"/>
  <c r="R6" i="14" s="1"/>
  <c r="D25" i="1"/>
  <c r="M4" i="14" s="1"/>
  <c r="G21" i="1"/>
  <c r="I20" i="1"/>
  <c r="H20" i="1" s="1"/>
  <c r="G84" i="13" s="1"/>
  <c r="G85" i="13" s="1"/>
  <c r="I19" i="1"/>
  <c r="H19" i="1" s="1"/>
  <c r="G84" i="12" s="1"/>
  <c r="G85" i="12" s="1"/>
  <c r="I18" i="1"/>
  <c r="H18" i="1" s="1"/>
  <c r="G84" i="11" s="1"/>
  <c r="G85" i="11" s="1"/>
  <c r="I17" i="1"/>
  <c r="H17" i="1" s="1"/>
  <c r="G84" i="10" s="1"/>
  <c r="G85" i="10" s="1"/>
  <c r="G16" i="1"/>
  <c r="R6" i="5" s="1"/>
  <c r="D16" i="1"/>
  <c r="M4" i="5" s="1"/>
  <c r="I15" i="1"/>
  <c r="H15" i="1" s="1"/>
  <c r="G84" i="9" s="1"/>
  <c r="G85" i="9" s="1"/>
  <c r="I14" i="1"/>
  <c r="H14" i="1" s="1"/>
  <c r="G84" i="8" s="1"/>
  <c r="G85" i="8" s="1"/>
  <c r="I13" i="1"/>
  <c r="H13" i="1" s="1"/>
  <c r="G84" i="7" s="1"/>
  <c r="G85" i="7" s="1"/>
  <c r="I12" i="1"/>
  <c r="H12" i="1" s="1"/>
  <c r="G84" i="6" s="1"/>
  <c r="G85" i="6" s="1"/>
  <c r="I11" i="1"/>
  <c r="H11" i="1" s="1"/>
  <c r="G84" i="3" s="1"/>
  <c r="G10" i="1"/>
  <c r="R6" i="2" s="1"/>
  <c r="D10" i="1"/>
  <c r="M4" i="2" s="1"/>
  <c r="G85" i="3" l="1"/>
  <c r="H63" i="1"/>
  <c r="G84" i="51"/>
  <c r="G85" i="51" s="1"/>
  <c r="H75" i="1"/>
  <c r="G84" i="62"/>
  <c r="G85" i="62" s="1"/>
  <c r="G84" i="18"/>
  <c r="G85" i="18" s="1"/>
  <c r="G84" i="17"/>
  <c r="G85" i="17" s="1"/>
  <c r="H66" i="1"/>
  <c r="G84" i="53"/>
  <c r="G85" i="53" s="1"/>
  <c r="H72" i="1"/>
  <c r="G77" i="1"/>
  <c r="I30" i="1"/>
  <c r="D77" i="1"/>
  <c r="G24" i="1"/>
  <c r="I16" i="1"/>
  <c r="G45" i="1"/>
  <c r="I63" i="1"/>
  <c r="D45" i="1"/>
  <c r="G65" i="1"/>
  <c r="D24" i="1"/>
  <c r="D33" i="1"/>
  <c r="H42" i="1"/>
  <c r="D54" i="1"/>
  <c r="I55" i="1"/>
  <c r="D65" i="1"/>
  <c r="I66" i="1"/>
  <c r="I25" i="1"/>
  <c r="G33" i="1"/>
  <c r="I46" i="1"/>
  <c r="G54" i="1"/>
  <c r="H68" i="1"/>
  <c r="H16" i="1"/>
  <c r="H59" i="1"/>
  <c r="H34" i="1"/>
  <c r="H55" i="1"/>
  <c r="H10" i="1"/>
  <c r="H25"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<sst xmlns="http://schemas.openxmlformats.org/spreadsheetml/2006/main" count="5171" uniqueCount="896">
  <si>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</si>
  <si>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</si>
  <si>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</si>
  <si>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</si>
  <si>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</si>
  <si>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</si>
  <si>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</si>
  <si>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</si>
  <si>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</si>
  <si>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</si>
  <si>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</si>
  <si>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</si>
  <si>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</si>
  <si>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</si>
  <si>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</si>
  <si>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</si>
  <si>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</si>
  <si>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</si>
  <si>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</si>
  <si>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Realne problemy zarządzania - warsztat</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</si>
  <si>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</si>
  <si>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</si>
  <si>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</si>
  <si>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</si>
  <si>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</si>
  <si>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</si>
  <si>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</si>
  <si>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</si>
  <si>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</si>
  <si>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</si>
  <si>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</si>
  <si>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</si>
  <si>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</si>
  <si>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</si>
  <si>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</si>
  <si>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</si>
  <si>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</si>
  <si>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</si>
  <si>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</si>
  <si>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</si>
  <si>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</si>
  <si>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</si>
  <si>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</si>
  <si>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</si>
  <si>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</si>
  <si>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</si>
  <si>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</si>
  <si>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</si>
  <si>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</si>
  <si>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</si>
  <si>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</si>
  <si>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</si>
  <si>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</si>
  <si>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</si>
  <si>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</si>
  <si>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</si>
  <si>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</si>
  <si>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</si>
  <si>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Ekonomiczne podstawy decyzji menadżerskich</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</si>
  <si>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</si>
  <si>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</si>
  <si>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</si>
  <si>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</si>
  <si>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</si>
  <si>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</si>
  <si>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</si>
  <si>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</si>
  <si>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</si>
  <si>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</si>
  <si>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</si>
  <si>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</si>
  <si>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</si>
  <si>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</si>
  <si>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</si>
  <si>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</si>
  <si>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</si>
  <si>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</si>
  <si>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</si>
  <si>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</si>
  <si>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</si>
  <si>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</si>
  <si>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</si>
  <si>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</si>
  <si>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</si>
  <si>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</si>
  <si>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</si>
  <si>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</si>
  <si>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</si>
  <si>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</si>
  <si>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</si>
  <si>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</si>
  <si>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</si>
  <si>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</si>
  <si>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</si>
  <si>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</si>
  <si>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</si>
  <si>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</si>
  <si>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</si>
  <si>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</si>
  <si>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</si>
  <si>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</si>
  <si>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</si>
  <si>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</si>
  <si>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</si>
  <si>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</si>
  <si>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</si>
  <si>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</si>
  <si>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</si>
  <si>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</si>
  <si>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</si>
  <si>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</si>
  <si>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</si>
  <si>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</si>
  <si>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</si>
  <si>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</si>
  <si>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</si>
  <si>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</si>
  <si>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</si>
  <si>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</si>
  <si>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</si>
  <si>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</si>
  <si>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</si>
  <si>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</si>
  <si>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</si>
  <si>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</si>
  <si>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</si>
  <si>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</si>
  <si>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</si>
  <si>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</si>
  <si>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</si>
  <si>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</si>
  <si>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</si>
  <si>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</si>
  <si>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</si>
  <si>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</si>
  <si>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</si>
  <si>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</si>
  <si>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</si>
  <si>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</si>
  <si>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</si>
  <si>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</si>
  <si>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</si>
  <si>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</si>
  <si>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</si>
  <si>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</si>
  <si>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</si>
  <si>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</si>
  <si>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</si>
  <si>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</si>
  <si>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</si>
  <si>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</si>
  <si>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</si>
  <si>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</si>
  <si>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</si>
  <si>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</si>
  <si>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</si>
  <si>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</si>
  <si>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</si>
  <si>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</si>
  <si>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</si>
  <si>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</si>
  <si>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</si>
  <si>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</si>
  <si>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</si>
  <si>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</si>
  <si>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</si>
  <si>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</si>
  <si>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</si>
  <si>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</si>
  <si>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</si>
  <si>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</si>
  <si>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</si>
  <si>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</si>
  <si>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</si>
  <si>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</si>
  <si>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</si>
  <si>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</si>
  <si>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</si>
  <si>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</si>
  <si>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</si>
  <si>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</si>
  <si>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</si>
  <si>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Moduł Z1/3</t>
  </si>
  <si>
    <t>Kurs 1.5.</t>
  </si>
  <si>
    <t>Kurs 1.4.</t>
  </si>
  <si>
    <t>Kurs 3.2.</t>
  </si>
  <si>
    <t xml:space="preserve">rok akad. </t>
  </si>
  <si>
    <t xml:space="preserve">studia </t>
  </si>
  <si>
    <t>I stopnia</t>
  </si>
  <si>
    <t>ZARZĄDZANIE</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</si>
  <si>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</si>
  <si>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</si>
  <si>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</si>
  <si>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</si>
  <si>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</si>
  <si>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</si>
  <si>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</si>
  <si>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</si>
  <si>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</si>
  <si>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</si>
  <si>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</si>
  <si>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</si>
  <si>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</si>
  <si>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</si>
  <si>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</si>
  <si>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</si>
  <si>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</si>
  <si>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</si>
  <si>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</si>
  <si>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</si>
  <si>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</si>
  <si>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</si>
  <si>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</si>
  <si>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</si>
  <si>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</si>
  <si>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</si>
  <si>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</si>
  <si>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</si>
  <si>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</si>
  <si>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</si>
  <si>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</si>
  <si>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</si>
  <si>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</si>
  <si>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</si>
  <si>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</si>
  <si>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</si>
  <si>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</si>
  <si>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</si>
  <si>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</si>
  <si>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</si>
  <si>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</si>
  <si>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</si>
  <si>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</si>
  <si>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</si>
  <si>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</si>
  <si>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</si>
  <si>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</si>
  <si>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</si>
  <si>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</si>
  <si>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</si>
  <si>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</si>
  <si>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</si>
  <si>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</si>
  <si>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</si>
  <si>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</si>
  <si>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</si>
  <si>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</si>
  <si>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</si>
  <si>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</si>
  <si>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</si>
  <si>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</si>
  <si>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</si>
  <si>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</si>
  <si>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</si>
  <si>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</si>
  <si>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</si>
  <si>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</si>
  <si>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</si>
  <si>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</si>
  <si>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</si>
  <si>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</si>
  <si>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</si>
  <si>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</si>
  <si>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</si>
  <si>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</si>
  <si>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</si>
  <si>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</si>
  <si>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</si>
  <si>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</si>
  <si>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</si>
  <si>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</si>
  <si>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</si>
  <si>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</si>
  <si>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</si>
  <si>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</si>
  <si>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</si>
  <si>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</si>
  <si>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</si>
  <si>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</si>
  <si>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</si>
  <si>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</si>
  <si>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</si>
  <si>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</si>
  <si>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</si>
  <si>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</si>
  <si>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</si>
  <si>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</si>
  <si>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</si>
  <si>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</si>
  <si>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</si>
  <si>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</si>
  <si>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</si>
  <si>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</si>
  <si>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</si>
  <si>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</si>
  <si>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</si>
  <si>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</si>
  <si>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</si>
  <si>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</si>
  <si>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</si>
  <si>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</si>
  <si>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</si>
  <si>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</si>
  <si>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</si>
  <si>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</si>
  <si>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</si>
  <si>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</si>
  <si>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</si>
  <si>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</si>
  <si>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</si>
  <si>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</si>
  <si>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</si>
  <si>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</si>
  <si>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</si>
  <si>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</si>
  <si>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</si>
  <si>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</si>
  <si>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</si>
  <si>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</si>
  <si>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</si>
  <si>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</si>
  <si>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</si>
  <si>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</si>
  <si>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</si>
  <si>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</si>
  <si>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</si>
  <si>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</si>
  <si>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</si>
  <si>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</si>
  <si>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</si>
  <si>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</si>
  <si>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</si>
  <si>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</si>
  <si>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</si>
  <si>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</si>
  <si>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</si>
  <si>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</si>
  <si>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</si>
  <si>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</si>
  <si>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</si>
  <si>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</si>
  <si>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</si>
  <si>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</si>
  <si>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</si>
  <si>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</si>
  <si>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Moduł Z1/1</t>
  </si>
  <si>
    <t>Moduł Z1/2</t>
  </si>
  <si>
    <t>Moduł Z1/4</t>
  </si>
  <si>
    <t>Moduł Z1/5</t>
  </si>
  <si>
    <t>Moduł Z1/6</t>
  </si>
  <si>
    <t>Moduł Z1/7</t>
  </si>
  <si>
    <t>Moduł Z1/8</t>
  </si>
  <si>
    <t>Moduł Z1/9</t>
  </si>
  <si>
    <t>Moduł Z1/10</t>
  </si>
  <si>
    <t>Moduł Z1/12</t>
  </si>
  <si>
    <t>Moduł Z1/11</t>
  </si>
  <si>
    <t>Moduł Z1/13</t>
  </si>
  <si>
    <t>Moduł Z1/14</t>
  </si>
  <si>
    <t>Moduł Z1/15</t>
  </si>
  <si>
    <t>Moduł Z1/16</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</si>
  <si>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</si>
  <si>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</si>
  <si>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</si>
  <si>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</si>
  <si>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</si>
  <si>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</si>
  <si>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</si>
  <si>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</si>
  <si>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</si>
  <si>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</si>
  <si>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</si>
  <si>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</si>
  <si>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</si>
  <si>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</si>
  <si>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</si>
  <si>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</si>
  <si>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</si>
  <si>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</si>
  <si>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</si>
  <si>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brak wymagań formalnych i merytorycznych</t>
  </si>
  <si>
    <t>do współpracy w procesach kreatywnych, wykazuje postawę przedsiębiorczą i odpowiedzialną wobec podejmowanych decyzji</t>
  </si>
  <si>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 - prawnych podmiotów gospodarczych oraz opcjach opodatkowania działalności gospodarczej, a także kurs z zakresu ochrony praw własności intelektualnej.</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</si>
  <si>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</si>
  <si>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</si>
  <si>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</si>
  <si>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Regulamin praktyk oraz dokumentacja praktyk dostępne na stronie www.zpsb.pl, w zakładce Strefa Studenta - Plikownia (Praktyki studenckie)</t>
  </si>
  <si>
    <t xml:space="preserve"> Regulamin praktyk oraz dokumentacja praktyk dostępne na stronie www.zpsb.pl, w zakładce Strefa Studenta - Plikownia (Praktyki studenckie)</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</si>
  <si>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</si>
  <si>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</si>
  <si>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</si>
  <si>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
</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</si>
  <si>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</si>
  <si>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</si>
  <si>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</si>
  <si>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</si>
  <si>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Student powinien posiadać podstawową wiedzę z zakresu ekonomii i finansów oraz zarządzania (znajomość podstawowych pojęć w dyscyplinach naukowych: nauki o zarządzaniu i jakości oraz ekonomia i finanse). </t>
  </si>
  <si>
    <t>G. Maniak, E. Świergiel, A. Zelek, Twoja praca promocyjna – od dylematów do perfekcji. Poradnik dla studentów ZPSB, Wyd. Naukowe  ZPSB, Szczecin 2010 (także w wersji elearningowej)</t>
  </si>
  <si>
    <t xml:space="preserve">Celem modułu - praca z promotorem jest przygotowanie studenta do procesu opracowania pracy dyplomowej, stanowiącej rozwiązanie faktycznego, realnego problemu związanego z różnymi funkcjami zarządzania, na tle studiów literaturowych i procesu naukowo – badawczego. </t>
  </si>
  <si>
    <t>Student musi mieć zaliczone dwa kursy: 1/ Metodyka pisania prac dyplomowych;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</si>
  <si>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</si>
  <si>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</si>
  <si>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</si>
  <si>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</si>
  <si>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Publikacje umieszczone w Podręczniku jako literatura dodatkowa do każdego z unitów.</t>
  </si>
  <si>
    <t xml:space="preserve">Moduł obejmuje zagadnienia, będące podstawę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</si>
  <si>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Przed rozpoczęciem modułu, student powinien dysponować wiedzą, umiejętnościami i kompetencjami z Modułu: Biznes w działaniu. Dodatkowo przydatnym jest Moduł: Ekonomia stosowana, z tego Kursy: Makroekonomia i Mikroekonomia.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</si>
  <si>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</si>
  <si>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</si>
  <si>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</si>
  <si>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Student przed rozpoczęciem tego modułu powinien znać podstawy obsługi komputera, znać podstawy technologii informatycznych oraz ukończyć kursy przypisane do modułu Z1/2 (Organizacja i Zarządzanie), mieć zdaną maturę podstawową z języka obcego na poziomie B1, a także powinien mieć ogólną wiedzę na temat życia społecznego. Student powinien posiadać zdolność analitycznego i logicznego myślenia.</t>
  </si>
  <si>
    <t>Brak wymagań wstępnych praktycznych i merytorycznych.</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</si>
  <si>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</si>
  <si>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</si>
  <si>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</si>
  <si>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łączny nakład pracy</t>
  </si>
  <si>
    <t>zna i rozumie zasady konstruowania planu przedsięwzięć biznesowych w kontekście wyboru strategii, modelu biznesowego i architektury organizacyjnej.</t>
  </si>
  <si>
    <t>zna i rozumie elementarne mechanizmy analizy finansowej, analizy marketingowej i analizy ryzyka.</t>
  </si>
  <si>
    <t xml:space="preserve">identyfikuje i analizuje wszystkie czynniki endo- i egzogeniczne determinujące wybór modelu biznesowego, potrafi je analizować i na ich tle potrafi dokonywać optymalnego wyboru. </t>
  </si>
  <si>
    <t>wykazuje kreatywność i otwartość wobec nowych inicjatyw, zachowując jednocześnie krytycyzm i racjonalizm w ocenie wariantów nowych przedsięwzięć gospodarczych.</t>
  </si>
  <si>
    <t xml:space="preserve"> 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</si>
  <si>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</si>
  <si>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</si>
  <si>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</si>
  <si>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</si>
  <si>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</si>
  <si>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</si>
  <si>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</si>
  <si>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</si>
  <si>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umie  połączyć własny wywód z opiniami, koncepcjami i teoriami zaczerpniętymi z literatury i specjalistycznych opracowań,  w zgodzie z normami prawa i etyki. </t>
  </si>
  <si>
    <t xml:space="preserve">rozumie i respektuje zasady oraz system ochrony własności intelektualnej i prawa autorskiego w pracy własnej, zawodowej i w biznesie.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</si>
  <si>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</si>
  <si>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</si>
  <si>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</si>
  <si>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</si>
  <si>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</si>
  <si>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</si>
  <si>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</si>
  <si>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</si>
  <si>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</si>
  <si>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zna nowoczesne narzędzia planowania, doboru, oceniania, motywowania, rozwoju i zarządzania karierą pracowników oraz identyfikuje działania doskonalące zarządzanie zasobami ludzkimi.</t>
  </si>
  <si>
    <t>pojmuje strategiczne znaczenie zasobów ludzkich w organizacji, zna czynniki wewnętrzne i zewnętrzne wpływające na kształt współczesnego zarządzania ludźmi.</t>
  </si>
  <si>
    <t>rozumie modele zzl, rodzaje strategii personalnych oraz rolę działów HR i podmiotów odpowiedzialnych za zarządzanie ludźmi. Wie jakie wyzwania przed nimi stoją w procesie skutecznego budowania wartości firmy.</t>
  </si>
  <si>
    <t xml:space="preserve">potrafi tworzyć od podstaw oraz ciągle doskonalić HR’owe działania, odpowiadające wyzwaniom współczesnych organizacji. </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</si>
  <si>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</si>
  <si>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potrafi znaleźć adekwatne rozwiązania problemów związanych z organizacją procesu personalnego w firmie, identyfikując oraz umiejętnie wykorzystując zarówno szanse/ zagrożenia, jak i atuty/ słabości organizacji.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</si>
  <si>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</si>
  <si>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</si>
  <si>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charakteryzuje istotę podejścia  procesowego - typowe i specyficzne elementy, metody, techniki i koncepcje zarządzania.</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</si>
  <si>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</si>
  <si>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</si>
  <si>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</si>
  <si>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porównać, analizować i oceniać procesy organizacyjne pod kątem możliwości ich usprawnienia i reorganizacji.</t>
  </si>
  <si>
    <t>potrafi diagnozować sytuację organizacji i projektowania możliwych wariantów jej strategii w ujęciu procesowym.</t>
  </si>
  <si>
    <t>zna i rozumie metody zarządzania i doskonalenia jakości w organizacji.</t>
  </si>
  <si>
    <t>charakteryzuje problemy związane z wdrożeniem, oceną systemu zarządzania jakością.</t>
  </si>
  <si>
    <t xml:space="preserve">zna znaczenie zarządzania jakością w łańcuchu dostaw. </t>
  </si>
  <si>
    <t>potrafi analizować i określać uwarunkowania wdrożenia systemu zarządzania jakością.</t>
  </si>
  <si>
    <t>potrafi zastosować normy ISO w ramach analiz.</t>
  </si>
  <si>
    <t xml:space="preserve">wykorzystuje standardy zarządzania jakością do oceny procesów gospodarczych, w tym oceny systemu zarządzania organizacją. </t>
  </si>
  <si>
    <t>umie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</si>
  <si>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</si>
  <si>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</si>
  <si>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</si>
  <si>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rozróżnia podstawowe narzędzia informatyczne,  nowoczesne technologie komunikacyjne oraz systemy informatyczne i zna możliwości zastosowania ich w praktyce biznesowej.</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</si>
  <si>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</si>
  <si>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</si>
  <si>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potrafi w trakcie wykonywania zadań i rozwiązywania problemów pracować współdziałać  w grupie przyjmując różne role.</t>
  </si>
  <si>
    <t>posiada wiedzę i operuje terminologią z zakresu socjologii, rozumie relacje między ekonomią a socjologii identyfikuje i potrafi analizować współczesne zjawiska. ekonomiczne jako przejaw życia społecznego.</t>
  </si>
  <si>
    <t>zna terminy oraz teorie socjologiczne.</t>
  </si>
  <si>
    <t>rozróżnia procesy demograficzne.</t>
  </si>
  <si>
    <t>posiada orientację odnośnie aktualnych procesów i zjawisk społecznych.</t>
  </si>
  <si>
    <t>potrafi analizować wydarzenia i procesy zachodzące w społeczeństwie.</t>
  </si>
  <si>
    <t xml:space="preserve">potrafi formułować i wyrażać  opinie dotyczące życia społecznego w oparciu o fakty oraz krytycznie interpretować bieżące wydarzenia z poszanowaniem poglądów innych. </t>
  </si>
  <si>
    <t>istotę pojęć z zakresu matematyki, a także trafnie formułuje wnioski, które są wynikiem jego pracy; rozumie znaczenie metod ilościowych podczas identyfikacji relacji zachodzących pomiędzy różnymi zjawiskami i procesami ekonomicznymi, a także związanymi z problematyką zarzadzania; zna zakres merytoryczny matematyki i statystyki, a także rozumie wagę i rangę tych dziedzin w całokształcie nauk ekonomicznych.</t>
  </si>
  <si>
    <t xml:space="preserve">wykorzystywać narzędzia pochodzące z zakresu matematyki i statystyki w celu opisywania i rozwiązywania problemów związanych z przebiegiem różnych zjawisk i procesów ekonomicznych, a także związanymi z problematyką zarzadzania; trafnie dobierać sformułowania podczas interpretacji otrzymanych rezultatów; rozróżniać zakres merytoryczny matematyki od statystyki.
</t>
  </si>
  <si>
    <t xml:space="preserve">do wykorzystania zdolności logicznego i analitycznego myślenia przy formułowaniu wniosków z przeprowadzonych analiz; pracować samodzielnie, lub w grupie, w sposób obiektywny i rzetelny; dokonać krytycznej oceny własnych umiejętności oraz wykonanej pracy.  </t>
  </si>
  <si>
    <t>zna kluczowe pojęcia z zakresu statystyki, a także zna obszar zainteresowań tej dziedziny, rozumie jej wagę i rangę w całokształcie nauk ekonomicznych oraz nauk o zarządzaniu.</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</si>
  <si>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</si>
  <si>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</si>
  <si>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</si>
  <si>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</si>
  <si>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</si>
  <si>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</si>
  <si>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</si>
  <si>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</si>
  <si>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</si>
  <si>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</si>
  <si>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</si>
  <si>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</si>
  <si>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</si>
  <si>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</si>
  <si>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</si>
  <si>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</si>
  <si>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</si>
  <si>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</si>
  <si>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</si>
  <si>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</si>
  <si>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</si>
  <si>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</si>
  <si>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</si>
  <si>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</si>
  <si>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zna i rozumie założenia Corporate Social Responsibility (CSR). Zna interesariuszy CSR.</t>
  </si>
  <si>
    <t xml:space="preserve">zna i rozumie, rozpoznaje i identyfikuje nieetyczne zachowania interesariuszy, zarówno wewnętrznych , jak i zewnętrznych. </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</si>
  <si>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</si>
  <si>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</si>
  <si>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zna zasady dotyczące dynamiki grupy.</t>
  </si>
  <si>
    <t>ma świadomość rozwoju i uczenia się przez całe życie.</t>
  </si>
  <si>
    <t>rozumie cel badań rynkowych i marketingowych do projektowania strategii marketingowej i biznesowej organizacji.</t>
  </si>
  <si>
    <t>zna narzędzia i metody badań marketingowych.</t>
  </si>
  <si>
    <t>jest gotów krytycznie podejść do problemów z praktyki gospodarczej i poprzez analizę zaproponować warianty rozwiązań.</t>
  </si>
  <si>
    <t>potrafi klasyfikować składniki aktywów i pasywów oraz rozróżnia elementy kształtujące wynik finansowy. Ponadto ustala wynik finansowy i dokonuje jego podziału przy wykorzystaniu podstawowych operacji gospodarczych.</t>
  </si>
  <si>
    <t>zna i rozumie pojęcia z zakresu finansów przedsiębiorstw.</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</si>
  <si>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</si>
  <si>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</si>
  <si>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</si>
  <si>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</si>
  <si>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</si>
  <si>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</si>
  <si>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</si>
  <si>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zna najważniejsze pojęcia z zakresu finansów przedsiębiorstw, rachunkowości i sprawozdawczości finansowej.</t>
  </si>
  <si>
    <t>posiada wiedzę dotyczącą istoty, układu i budowy sprawozdań finansowych, a także zna ich najważniejsze elementy.</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</si>
  <si>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</si>
  <si>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</si>
  <si>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</si>
  <si>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</si>
  <si>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</si>
  <si>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</si>
  <si>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</si>
  <si>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</si>
  <si>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pojęcia z zakresu podatków przedsiębiorstw.</t>
  </si>
  <si>
    <t>potrafi ocenić i dobrać prawidłowy rodzaj podatku dla danego podmiotu, tak aby zoptymalizować koszty.</t>
  </si>
  <si>
    <t>jest gotów odpowiedzialnie dobierać opodatkowania dla danego przedsiębiorstwa.</t>
  </si>
  <si>
    <t xml:space="preserve">jest gotów podejmować decyzje w zakresie zarządzania kosztami podatkowymi, tak aby było możliwe zoptymalizowane. </t>
  </si>
  <si>
    <t xml:space="preserve">potrafi prawidłowo wskazywać podmioty z otoczenia zewnętrznego, z którymi konieczna jest współpraca w zakresie postępowania podatkowego. </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</si>
  <si>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</si>
  <si>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</si>
  <si>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</si>
  <si>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myśli logicznie i analitycznie, jest zdolny do samodzielnej pracy badawczej, prezentacji jej założeń i efektów.</t>
  </si>
  <si>
    <t xml:space="preserve">jest świadomy złożoności procesów zachodzących w organizacji i jest zdolny do ich 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</si>
  <si>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</si>
  <si>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</si>
  <si>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</si>
  <si>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</si>
  <si>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</si>
  <si>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</si>
  <si>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 xml:space="preserve">jest świadomy złożoności procesów zachodzących w organizacji i jest zdolny do ich analizy, oceny i raportowania i rozwiązywania.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</si>
  <si>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</si>
  <si>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</si>
  <si>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</si>
  <si>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</si>
  <si>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</si>
  <si>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ma świadomość ciągłego samorozwoju i jest gotowy do kształtowania aktywnej i etycznej postawy na gruncie zawodowym i społecznym.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</si>
  <si>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</si>
  <si>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</si>
  <si>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</si>
  <si>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</si>
  <si>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 xml:space="preserve">wykonuje zlecone zadania, związane z bieżącą działalnością przedsiębiorstwa/organizacji, w której realizuje praktykę, adekwatnie do studiowanej specjalności; analizuje i rozwiązuje typowe problemy, wykorzystując w praktyce wiedzę, zdobyta na studiach. </t>
  </si>
  <si>
    <t xml:space="preserve">wypracowuje zasady pracy w zespole i komunikacji ze zleceniodawcą zadania. </t>
  </si>
  <si>
    <t xml:space="preserve">wykorzystuje wiedzę z zakresu ekonomii i finansów oraz nauk o zarządzaniu i jakości, regulacje i zasady prawne, etyczne i społeczne do realizacji zadań, powierzonych do wykonania przez pracodawcę. </t>
  </si>
  <si>
    <t>ma świadomość swojej wiedzy zawodowej , rozumie potrzebę ciągłego doskonalenia się i rozwoju.</t>
  </si>
  <si>
    <t xml:space="preserve">ma gotowość do podejmowania decyzji ekonomicznych w oparciu o posiadaną wiedzę i doświadczenie zawodowe, w odniesieniu do realizowanych projektów.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</si>
  <si>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</si>
  <si>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</si>
  <si>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</si>
  <si>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</si>
  <si>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</si>
  <si>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</si>
  <si>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</si>
  <si>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</si>
  <si>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indywidualnej i zespołowej.</t>
  </si>
  <si>
    <t>→  PRZEJDŹ DO KURSU</t>
  </si>
  <si>
    <t>Student...</t>
  </si>
  <si>
    <t>→ ZOBACZ LEGENDĘ</t>
  </si>
  <si>
    <t>adekwatne metody, techniki, narzędzia stosowane na zajęciach</t>
  </si>
  <si>
    <t>oczekiwane aktywności studenta w ramach pracy własnej</t>
  </si>
  <si>
    <t>adekwatne formy zaliczeń</t>
  </si>
  <si>
    <t>zakres merytoryczny kursu</t>
  </si>
  <si>
    <t>zna i rozumie przebieg i etapy procesu rejestrowania firmy w kontekście aspektów formalno-prawnych tworzenia firm w różnych formach organizacyjnych i własnościowych.</t>
  </si>
  <si>
    <t>potrafi projektować przedsięwzięcia gospodarcze w postaci  elementarnego biznes-planu, z uwzględnieniem determinant prawnych, finansowych, marketingowych i strategicznych.</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</si>
  <si>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</si>
  <si>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</si>
  <si>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KOMPETENCJE 
SPOŁECZNE</t>
  </si>
  <si>
    <t>Regulamin gry strategicznej KING SIZE (lub analogicznej).</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</si>
  <si>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</si>
  <si>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</si>
  <si>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Dereń M., Własność przemysłowa i dobra niematerialne w obrocie gospodarczym, TNOiK, Bydgoszcz 1998.
Stec P., (red.) Ochrona własności intelektualnej, Oficyna wydawnicza Branta, Bydgoszcz-Opole-Gliwice 2011.</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</si>
  <si>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</si>
  <si>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1. A. Zakrzewska -Bielawska (red.), Podstawy zarządzania. Teoria i ćwiczenia. Oficyna Wydawnicza Wolters Kluwer, Warszawa 2012.
2. R. Griffin, Podstawy zarządzania organizacjami, PWN, Warszawa 2017.
3. U. Gros, Zachowania organizacyjne w teorii i praktyce zarządzania, PWN, Warszawa 2019.
4. Zarządzanie. Teoria i praktyka. red. A. Koźmiński. W. Piotrowski, PWN, Warszawa 2019.</t>
  </si>
  <si>
    <t>1. B. Glinka,, M. Kostera (red.)  Nowe kierunki w organizacji i zarządzaniu. Organizacje, konteksty, procesy zarządzania, Oficyna Wolters Kluwer business Warszawa 2012.
2. M. Buchajska -Wróbel, R. Wendt, E. Rytka, J. Gasparski, K. Gajda (red.), Menedżer do zadań specjalnych. Czasowe zarządzanie przedsiębiorstwem, Wyd. ONE Press, 2011.
3. W. Eichelberger, A. Jeznach, Szef, który ma czas., Helion, Gliwice 2017.</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</si>
  <si>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</si>
  <si>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</si>
  <si>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informatycznymi niezbędnymi do przygotowania typowych prac pisemnych i wystąpień publicznych.</t>
  </si>
  <si>
    <t>potrafi ocenić własne kompetencje i rozumie związek między wzrostem swojej wiedzy i umiejętnościami.</t>
  </si>
  <si>
    <t>posiada praktyczne umiejętności w zakresie przetwarzania informacji.</t>
  </si>
  <si>
    <t>potrafi porównać i ocenić efektywność zastosowania różnych narzędzi i systemów informatycznych w biznesie oraz wdrożyć wybrane przez siebie rozwiązania. Potrafi sporządzać zestawienia, raporty, analizy ułatwiające podejmowanie poprawnych decyzji ekonomicznych.</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</si>
  <si>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</si>
  <si>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</si>
  <si>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</si>
  <si>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 xml:space="preserve">Wprowadzenie do technologii informatyczno-komunikacyjnych. 
Praca w edytorze tekstu. 
Prezentacje multimedialne.  
Wyszukiwanie informacji ekonomicznych w internecie. 
Internet w zastosowaniach biznesowych. </t>
  </si>
  <si>
    <t>potrafi posługiwać się narzędziami informatycznymi w celu rozwiązania problemu z zakresu zarządzania.</t>
  </si>
  <si>
    <t>potrafi ocenić własne kompetencje i formułować pytania, służące pogłębieniu własnego zrozumienia tematu czy odnalezieniu brakujących elementów rozumowania.</t>
  </si>
  <si>
    <t>potrafi diagnozować problemy zarządzania (w różnych obszarach funkcjonalnych organizacji) i dobrać odpowiednie narzędzia i techniki IT niezbędne do ich rozwiązywania.</t>
  </si>
  <si>
    <t>zna możliwości systemów zarządzania bazami danych.</t>
  </si>
  <si>
    <t>zna typowe narzędzia informatyczne niezbędne do opisu/badania podmiotów, procesów i zjawisk w skali mikro-, makroekonomicznej i sektorowej.</t>
  </si>
  <si>
    <t>zna typowe narzędzia informatyczne do  sporządzania opracowań pisemnych (w formie raportów, analiz, projektów) i prezentacji uzyskanych wyników.</t>
  </si>
  <si>
    <t>zna możliwości wykorzystania arkuszy kalkulacyjnych i baz danych w wybranych obszarach zarządzania.</t>
  </si>
  <si>
    <t>1. Marka 
2. Różnice kulturowe 
3. Podróże w biznesie 
4. Zasoby ludzkie 
5. Zmiany w środowisku pracy 
6. Rynki międzynarodowe 
7. Organizacja pracy 
8. Etyka 
9. Reklama 
10. Przywództwo 
11. Pieniądze 
12. Rywalizacja</t>
  </si>
  <si>
    <t>Market Leader Intermediate.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</si>
  <si>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</si>
  <si>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</si>
  <si>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</si>
  <si>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możliwości wykorzystania technologii informatycznych i komunikacyjnych w obszarze zarządzania;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</si>
  <si>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</si>
  <si>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</si>
  <si>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</si>
  <si>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</si>
  <si>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</si>
  <si>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</si>
  <si>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</si>
  <si>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</si>
  <si>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</si>
  <si>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</si>
  <si>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</si>
  <si>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1. R. Belbin, Twoja rola w zespole, GWP Gdańsk 2005. 
2. J. Katzenbach, Siła zespołów, Oficyna Ekonomiczna, Kraków 2009. 
3. B. Kożusznik, kierowanie zespołem pracowniczym, PWN , Warszawa 2005.</t>
  </si>
  <si>
    <t xml:space="preserve">1. E. Aronson, Człowiek istota społeczna, PWN Warszawa 2014. 
2. H. Hamer, Psychologia społeczna. Teoria i praktyka, Difin, Warszawa 2006. </t>
  </si>
  <si>
    <t>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t>
  </si>
  <si>
    <t>Brak szczególnych wymagań wstępnych. Podstawowa wiedza o świecie, podstawy matematyki. Ukończony moduł Biznes w działaniu, Organizacja i zarządzanie, Kluczowe kompetencje dla biznesu.</t>
  </si>
  <si>
    <t>funkcje podmiotów uczestniczących w procesach gospodarczych oraz ich rolę w gospodarce; podstawowe procesy i zjawiska gospodarcze w skali zarówno makro, jak i mikroekonomicznej; pojęcia gospodarcze, związane z przedmiotem zainteresowania makro- i mikroekonomii;  zależności pomiędzy takimi kategoriami jak koszty, przychody, zyski, próg rentowności; istotę decyzji menadżerskich w firmie, ze szczególnym uwzględnieniem ich kontekstu ekonomicznego.</t>
  </si>
  <si>
    <t>aktywnie uczestniczyć w zajęciach i dyskutować nad poruszanymi problemami,  myśleć i działać w sposób przedsiębiorczy; uzupełniać i doskonalić nabytą wiedzę i umiejętności menadżerskie.</t>
  </si>
  <si>
    <t xml:space="preserve">posiada wiedzę o podmiotach uczestniczących w procesach gospodarczych i zna ich rolę w gospodarce, zna podstawowe procesy i zjawiska gospodarcze w skali makroekonomicznej. Wie, jaki jest kontekst tych zjawisk z dylematami współczesnego zarządzania. </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</si>
  <si>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</si>
  <si>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</si>
  <si>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</si>
  <si>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</si>
  <si>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</si>
  <si>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</si>
  <si>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</si>
  <si>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</si>
  <si>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</si>
  <si>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</si>
  <si>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zna pojęcia gospodarcze, związane z przedmiotem zainteresowania mikroekonomii, zna zależności pomiędzy takimi kategoriami jak koszty, przychody, zyski, próg rentowności.</t>
  </si>
  <si>
    <t xml:space="preserve">zna i potrafi stosować narzędzia badawcze do opisywania rzeczywistości gospodarczej, w szczególności analizy i opisu funkcjonowania wybranych podmiotów gospodarujących na poziomie mikroekonomicznym. </t>
  </si>
  <si>
    <t xml:space="preserve">zna i rozumie  pojęcia i zasady z zakresu analizy kosztów, niezbędnych do prowadzenia działalności gospodarczej w skali podmiotów MŚP.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</si>
  <si>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</si>
  <si>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</si>
  <si>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</si>
  <si>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</si>
  <si>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potrafi myśleć i działać w sposób przedsiębiorczy.</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</si>
  <si>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</si>
  <si>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</si>
  <si>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 xml:space="preserve">ma wiedzę, umożliwiającą prawidłową ocenę zjawisk ekonomicznych i powiązań między podmiotami gospodarczymi, rozumie rządzące nimi prawidłowości. </t>
  </si>
  <si>
    <t>rozumie relacje organizacji w skali makro- i mikrootoczenia.</t>
  </si>
  <si>
    <t>zna metody i narzędzia wykorzystywane w analizie ekonomiczno-finansowej, służące podejmowaniu decyzji menedżerskich.</t>
  </si>
  <si>
    <t xml:space="preserve">umie dokonać analizy zjawisk gospodarczych, w tym inwestycyjnych, potrafi dokonać pogłębionej teoretycznie oceny tych zjawisk z zastosowaniem metod badawczych, stosowanych w naukach ekonomicznych. </t>
  </si>
  <si>
    <t>posiada rozbudowaną umiejętność formułowania praktycznych wniosków niezbędnych do podejmowania decyzji menedżerskich, potrafi prezentować własne pomysły, artykułować wątpliwości i krytyczne oceny.</t>
  </si>
  <si>
    <t>jest świadomy swojej wiedzy i umiejętności, potrafi je uzupełniać i doskonalić, rozumie potrzebę ciągłego uczenia się i podnoszenia swoich kwalifikacji.</t>
  </si>
  <si>
    <t>1) Działanie rynku oraz mechanizmu rynkowego w kontekście zachowań firm na rynku oraz niezbędnych decyzji menedżerskich, 
2) Koncepcja elastyczności popytu w kontekście decyzji podejmowanych przez firmy na rynku, 
3) Koncepcja zachowań menedżerskich w kontekście kosztu alternatywnego podejmowanych decyzji, 
4) Analiza rentowności firmy w kontekście decyzji optymalizacyjnych, 
5) Zachowania firm w kontekście różnych struktur rynkowych.</t>
  </si>
  <si>
    <t>1) Samuelson W.F., Marks S.G., Ekonomia menedżerska, PWE, Warszawa 2009, 
2) Froeb L.M., McCann B.T., Ekonomia menedżerska, PWE, Warszawa 2012; 
3) Piocha S., Gabryszak R., Ekonomia menedżerska dla MSP, W teorii i praktyce, Difin, Warszawa 2008.</t>
  </si>
  <si>
    <t>1) Zelek A., Strategie biznesu, Od klasyki do postmodernizmu w zarządzaniu, Wydawnictwo Zachodniopomorskiej Szkoły Biznesu, Szczecin 2008 ; 
2) Kopycińska D. (red.), Mikroekonomia, Wyd. Kreos, Szczecin 2011; 
3) Milewski R. (red.), Elementarne zagadnienia ekonomii, PWN, Warszawa 2003.</t>
  </si>
  <si>
    <t>zna trendy w działaniach marketingowych i rozumie zasady ich wykorzystywania w różnych branżach, typach organizacji i w różnych sytuacjach rynkowych.</t>
  </si>
  <si>
    <t>rozumie znaczenie dostosowania polityki produktu, ceny, dystrybucji i promocji do grup docelowych, sytuacji rynkowych i dojrzałości produktu.</t>
  </si>
  <si>
    <t>potrafi analizować i planować grupę docelową swojej komunikacji.</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</si>
  <si>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</si>
  <si>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samodzielnie identyfikuje, diagnozuje i rozstrzyga problemy.</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</si>
  <si>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6. Ustalenie i podział wyniku finansowego; 
7.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</si>
  <si>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</si>
  <si>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</si>
  <si>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 Zarządzanie płynnością w przedsiębiorstwie.
6/ Fuzje i przejęcia przedsiębiorstw. 
7/ Wahania kursów walutowych i ich wpływ na funkcjonowanie przedsiębiorstwa. 
8/ Źródła informacji o sytuacji finansowej przedsiębiorstwa.</t>
  </si>
  <si>
    <t xml:space="preserve">1/ K. Jajuga, Elementy nauki o finansach, Wyd. PWE 2007. 
2/ Szczepański J, Szyszko L., Finanse przedsiębiorstwa, Wyd. PWE 2009. 
3/ Finanse, rynki finansowe, ubezpieczenia nr 1/2018 (91), Zeszyty Naukowe Uniwersytetu Szczecińskiego, Szczecin 2018. </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</si>
  <si>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</si>
  <si>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</si>
  <si>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Biznes w działaniu; Ekonomia stosowana.</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</si>
  <si>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</si>
  <si>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</si>
  <si>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Zenderowski R., Technika pisania prac magisterskich i licencjackich, CeDeWu, Warszawa 2014.
2. M. Blaug, Metodologia ekonomii, PWN, Warszawa, 1995. 
3. Kwaśniewski K., Jak pisać prace dyplomowe? Wskazówki praktyczne, Wyd. KPSW, 2010.</t>
  </si>
  <si>
    <t>1. Procedura dyplomowa obowiązująca na kierunku Zrządzanie,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</si>
  <si>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 Wyd. Naukowe  ZPSB, Szczecin 2010 (także w wersji elearningowej).
2. J. Lichtarski, Praktyczny wymiar nauk o zarządzaniu, PWE, Warszawa 2015.</t>
  </si>
  <si>
    <t>1.  Babbie E., Badania społeczne w praktyce, PWN, Warszawa 2006.  
2. Przybyła M., Metody badawcze w zarządzaniu - aspekt teoretyczny i praktyczny, Wydawnictwo Akademii Ekonomicznej im. O. Langego we Wrocławiu, Wrocław 2006.</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</si>
  <si>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</si>
  <si>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Przygotowanie studenta do samodzielnej, prowadzonej metodami naukowymi, analizy problemów oraz do prezentowania rezultatów badań własnych w ramach pracy dyplomowej.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</si>
  <si>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potrafi tworzyć indywidualne i zespołowe plany działania w podmiotach ekonomii społecznej, organizacjach pozarządowych. </t>
  </si>
  <si>
    <t>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</si>
  <si>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</si>
  <si>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ma wiedzę na temat systemu zarządzania przedsiębiorstwem/organizacją w obszarach: planowania, organizowania, przewodzenia, kontroli. </t>
  </si>
  <si>
    <t xml:space="preserve">w trakcie realizacji praktyki zawodowej respektuje obowiązujące zasady etyczne i prawne, wynikające z uregulowań zewnętrznych i wewnętrznych. </t>
  </si>
  <si>
    <t>zasady tworzenia i prowadzenia biznesu, z uwzględnieniem kontekstów: strategicznego, prawnego, finansowego, marketingowego, zasobowego, operacyjnego, itp.</t>
  </si>
  <si>
    <t>inicjować i uczestniczyć w procesach analizowania i projektowania nowego biznesu oraz prowadzenia biznesu w różnych jego fazach życia, na tle diagnozy endo- i egzogenicznej</t>
  </si>
  <si>
    <t xml:space="preserve">1/ udział w projektowaniu nowego przedsięwzięcia biznesowego -  pomysł na biznes (definicja produktu / usługi i grup docelowych);  
2/ doświadczenie i zrozumienie złożoności procesu tworzenia nowego przedsięwzięcia biznesowego - analiza makro- i mikrootoczenia;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</si>
  <si>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1/ doświadczenie realnych uwarunkowań podejmowania decyzji w warunkach presji konkurencji;  
2/ doświadczenie symulowanych warunków konkurencji rynkowej;  
3/ poznanie mechanizmów konkurencji;  
4/ zrozumienie zasad konkurencji cenowej i poza cenowe; 
5/ Wprowadzenie do zasad grywalizacji;  
6/ Proces wnioskowania i korekty decyzji grywalizacyjnych.</t>
  </si>
  <si>
    <t>zna i rozumie istotę przedsiębiorczości, zasady prowadzenia biznesu i wiążącego się z tym ryzyka.</t>
  </si>
  <si>
    <t xml:space="preserve">potrafi wskazać adekwatne źródła prawa ochrony własności intelektualnych w kontekście działalności biznesowej i zawodowej. </t>
  </si>
  <si>
    <t>Barta J., Markiewicz R., (red.) Prawo autorskie i prawa pokrewne. Komentarz, Lex a Wolters Kluwer, Warszawa 2011.
K. Lewandowski, Prawo autorskie a prawo konkurencji, Wyższa Szkoła Umiejętności Społecznych w Poznaniu, Poznań 2009.Ustawa Prawo autorskie z dnia 4 lutego 1994 z późn. zmianami.
Nowińska R., (red.), Prawo własności przemysłowej, LexisNexis, Warszawa 2008.Podrecki P., (red.) Prawo Internetu, LexisNexis, Warszawa 2004.
Załucki M., (red.) Prawo własności intelektualnej. Repetytorium, DIFIN, Warszawa 2008.</t>
  </si>
  <si>
    <t>jest gotów oceniać procesy zachodzące w organizacji oraz na rynku pracy i krytycznie odnosić się do tej oceny, zachowując rzetelność, staranność, obiektywizm i racjonalność w proponowaniu odpowiednich rozwiązań w obszarze zarządzania ludźmi.</t>
  </si>
  <si>
    <t xml:space="preserve">definiuje pojęcie procesu i zarządzania procesowego, dostrzega różnice pomiędzy organizacjami procesowymi i klasycznymi, w kontekście ich budowy, struktury i zarządzania. </t>
  </si>
  <si>
    <t xml:space="preserve">identyfikuje problemy menedżerskie w zakresie zarządzania procesowego, które pozwalają na praktyczną analizę i znajdowanie sposobów ich eliminacji, w skali organizacji, gospodarki krajowej, a także w skali globalnej. </t>
  </si>
  <si>
    <t>1/ A. Tomaszewska "ABC Word 2016 PL", Helion, 2016. 
2/ G. Kowalczyk "Word 2016 PL. Ćwiczenia praktyczne", Helion, 2016. 
3/ K. Wołk "Office 2019 oraz 365 od podstaw", Wyd. Psychoskok, 2019. 
4/ P. Lenar "Profesjonalna prezentacja multimedialna. Jak uniknąć 27 najczęściej popełnianych błędów", Helion, 2012. 
5/ A. Ciborowska, J. Lipiński "WordPress dla początkujących" , Helion 2017. 
6/ A. Nowakowski (red.), "Wykorzystanie technologii informatycznych w funkcjonowaniu organizacji wirtualnej", Szczecin, 2010. 
7/ K. Woźniak "Współczesne narzędzia doskonalenia systemów zarządzania organizacjami", Wyd. Mfiles, 2012.</t>
  </si>
  <si>
    <t>H. Brett "Korzystanie z usług Microsoft Office 365 Prowadzenie małej firmy w chmurze", Wyd. Promise, 2016.</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</si>
  <si>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typy wykresów i określanie źródeł danych, formatowanie wykresów.
2 /Bazy danych. Wprowadzenie do baz danych: Rodzaje baz danych, typy danych, 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</si>
  <si>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 Masłowski, "Excel. Funkcje w przykładach", Wydanie II, Helion, 2015. (wersja drukowana lub e-book).
2/ K. Masłowski, "Excel 2019. Ćwiczenia praktyczne", Helion, 2019. 
3/ K. Masłowski, "Excel 2016 PL. Ćwiczenia praktyczne", Helion, 2016. 
4/ D. Mendrala, M.Szeliga, "Access 2016 PL", Helion, 2016. 
5/ B. Jankowski, A.Regmunt "Bazy danych. Uczymy się na przykładach", Wyd. Mikom, 2004.</t>
  </si>
  <si>
    <t>1. K. Masłowski, "Excel 2016 PL. Ćwiczenia zaawansowane",  Helion, 2016.</t>
  </si>
  <si>
    <t>1. Socjologia jako nauka. Powstanie socjologii jako nauki. Prekursorzy i klasycy socjologii. Miejsce socjologii wśród innych nauk. Podstawowe pojęcia, metody i obszary badań. 
2. Człowiek jako istota społeczna. Proces socjalizacji (socjalizacja pierwotna i wtórna). Rola społeczeństwa w kształtowaniu się człowieka. 
3. Osobowość. Pojęcie osobowości. Rola społeczna. 
4. Kultura. Pojęcie kultury. Elementy kultury materialnej i niematerialnej. Wielość kultur i relatywizm kulturowy. Subkultury i kontrkultury. 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 Zamknięte i otwarte struktury społeczne. Ruchliwość społeczna. Współczesny rynek pracy. 
7. Zmiana społeczna a postęp. Teorie zmiany społecznej. Proces globalizacji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</si>
  <si>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 Goodman N., Wstęp do socjologii Szacka B. Wydawnictwo Zysk i Spółka, Warszawa 2010. 
3/ Szacka B., Wprowadzenie do socjologii, Oficyna Naukowa, Warszawa 2008. 
4/ Sztompka P., Socjologia. Analiza społeczeństwa, Społeczny Instytut Wydawniczy Znak, Kraków 2012.</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</si>
  <si>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 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</si>
  <si>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Dbałość o rozwój kompetencji interpersonalnych to w obecnych czasach warunek sine qua non sprawnego funkcjonowania w środowisku społeczno-gospodarczym. Kursy realizowane w ramach tego modułu pozwolą studentowi nabyć uniwersalnych umiejętność dotyczących efektywnej komunikacji i autoprezentacji, współpracy z innymi, podziału obowiązków podczas pracy,  przewodzenia pracy w grupie, czy myślenia nieszablonowego oraz kreatywnego rozwiązywania problemów. oczekiwanym skutkiem przeprowadzanych kursów jest wytworzenie lub wzmocnienie u studentów postaw proaktywnych opartych na zasadach etyki oraz uwypuklenie znaczenia i pozytywnych konsekwencji stałego zaangażowania w samorozwój.</t>
  </si>
  <si>
    <t>rozróżnia techniki rozwiązywania konfliktów i negocjowania.</t>
  </si>
  <si>
    <t>wykazuje aktywność w kierunku pozyskiwania informacji, poszerzania wiedzy i samodoskonalenia.</t>
  </si>
  <si>
    <t>jest zorientowany na realizację wspólnych celów, potrafi zidentyfikować cele zespołowe i odróżnić je od celów indywidualnych</t>
  </si>
  <si>
    <t>potrafi dokonać analizy i interpretacji postaw oraz zachowań jednostek w organizacji w relacjach z pozostałymi interesariuszami (wewnątrz i w otoczeniu organizacji) w świetle zasad etycznych i społecznych.</t>
  </si>
  <si>
    <t>Moduł Ekonomia stosowana stanowi podstawowy kurs ekonomii, ze szczególnym naciskiem na makroekonomię oraz mikroekonomię. Moduł uzupełniony jest o kurs Ekonomiczne podstawy decyzji menadżerskich. Głównym celem modułu jest wyposażenie słuchacza w podstawową wiedzę z zakresu ekonomii, problemów gospodarowania zarówno na poziomie mikroekonomicznym, makroekonomicznym z uwzględnieniem wiedzy i umiejętności stanowiących podstawę decyzji menadżerskich w firmie.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 przy jednoczesnym wskazaniu podstaw kształtowania decyzji menadżerskich.</t>
  </si>
  <si>
    <t xml:space="preserve">potrafi 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wskazać i scharakteryzować podstawowe obszary decyzji menadżerskich w firmie, ze szczególnym uwzględnieniem ich kontekstu ekonomicznego.  </t>
  </si>
  <si>
    <t xml:space="preserve">jest gotów do odpowiedzialnej i rzetelnej oceny ryzyka w inicjowanych i wdrażanych decyzji oraz przedsięwzięć w sferze gospodarowania. </t>
  </si>
  <si>
    <t xml:space="preserve">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</si>
  <si>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 xml:space="preserve">jest gotów do odpowiedzialnej i rzetelnej oceny ryzyka w inicjowanych i wdrażanych decyzji oraz przedsięwzięć w sferze gospodarowania. 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</si>
  <si>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optymalna technika produkcji);  
5) Teoria kosztów (pojęcie kosztów ekonomicznych, klasyfikacja kosztów); 
6) Rentowność przedsiębiorstwa (pojęcie zysku, optimum produkcji); 
7) Struktury rynkowe (czysty monopol, polipol, oligopol, konkurencja monopolistyczna).</t>
  </si>
  <si>
    <t>1/  Istota marketingu. Orientacje rynkowe przedsiębiorstw.
2/ Otoczenie rynkowe przedsiębiorstwa i jego wpływ na działania marketingowe.
3/ Zachowania nabywców.
4/ Segmentacja i pozycjonowanie.
5/ Persona i jej znaczenie w strategii marketingowej.
6/ Instrumenty marketingu mix. Produkt. Promocja. Cena. Dystrybucja.
7/ Marka i zarządzanie marką.
8/ Marketing nowych mediów.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</si>
  <si>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Podręcznik akademicki, Wydawnictwo Naukowe PWN, Warszawa 2012.</t>
  </si>
  <si>
    <t xml:space="preserve">zna instrumenty marketingowe, rozumie zachowaniach nabywców i zasady  projektowania strategii marketingowych. </t>
  </si>
  <si>
    <t>potrafi wykorzystać trendy w marketingu do projektowania działań marketingowych dla własnej branży, działalności lub organizacji.</t>
  </si>
  <si>
    <t xml:space="preserve">jest zorientowany na pracę w grupie, przyjmując w niej różne role.
</t>
  </si>
  <si>
    <t>1/ K. Mazurek-Łopacińska, Badania marketingowe. Metody, techniki i obszary aplikacji na współczesnym rynku, Wydawnictwo Naukowe PWN, Warszawa 2016; 
2/ S. Kaczmarczyk, Badania marketingowe. Podstawy metodyczne, PWE, Warszawa 2011; 
3/ W. Popławski, E. Skawińska (red.), Badania marketingowe w zarządzaniu organizacją, PWE, Warszawa 2012.</t>
  </si>
  <si>
    <t>1/ M. Rószkiewicz, Metody ilościowe w badaniach marketingowych, Wydawnictwo Naukowe PWN, Warszawa 2013; 
2/ M. Kaczmarek, I. Olejnik, A. Springer, Badania jakościowe. Metody i zastosowania, CeDeWu, Warszawa 2013.</t>
  </si>
  <si>
    <t>potrafi  analizować wyniki badań rynkowych i marketingowych i rekomendować́ decyzje marketingowe na ich podstawie.</t>
  </si>
  <si>
    <t>zna zasady prowadzenia badań rynkowych i marketingowych oraz zasady tworzenia narzędzi badawczych.</t>
  </si>
  <si>
    <t xml:space="preserve"> potrafi samodzielnie przeprowadzić podstawową pracę badawczą.</t>
  </si>
  <si>
    <t>potrafi wykorzystywać główne metody i narzędzia pozyskiwania danych rynkowych w celu diagnozowania procesów rynkowych.</t>
  </si>
  <si>
    <t>stosuje różne warianty rozwiązań w praktyce gospodarczej.</t>
  </si>
  <si>
    <t>1/ Źródła informacji, pojęcie, cel i przedmiot badań rynkowych i marketingowych, procedura badań. 
2/ Metody badań - ankietowe. 
3/ Metody badań - wywiad, wywiad grupowy. 
4/ Metody badań - obserwacja i eksperyment. 
5/ Metody badań - metody projekcyjne. 
6/ Projektowanie badań i narzędzi z wykorzystaniem metod ilościowych i jakościowych, w tym projektowanie kwestionariusza ankiety do badań. 
7/ Badania instrumentów marketingu mix - rozwiązywanie konkretnych przykładów (ćwiczenia, zadania). 
8/ Badania zachowań nabywców - rozwiązywanie konkretnych przykładów (case study - zespołowo). 
9/ Zasady doboru próby badawczej. 
10/ Kwestionariusz ankiety - przygotowanie kwestionariusza (jako zadanie indywidualne na zaliczenie).</t>
  </si>
  <si>
    <t>posiada wiedzę o specyfice działań marketingowych w różnych branżach, różnych typach organizacji i w różnych sytuacjach otoczenia rynkowego.</t>
  </si>
  <si>
    <t>potrafi dokonać analizy sytuacji marketingowej i zaproponować alternatywne rozwiązania problemów marketingowych, racjonalnie dobrać́ instrumenty marketingowe.</t>
  </si>
  <si>
    <t xml:space="preserve">potrafi kształtować instrumenty marketingu-mix i zaprojektować działania marketingowe, adekwatnie do sytuacji.
</t>
  </si>
  <si>
    <t>jest gotów myśleć w sposób przedsiębiorczy i kreatywny, uwzględniając specyfikę rynku i organizacji.</t>
  </si>
  <si>
    <t>kształtować instrumenty marketingu-mix i zaprojektować działania marketingowe, adekwatnie do sytuacji; wykorzystywać główne metody i narzędzia pozyskiwania danych rynkowych w celu diagnozowania procesów rynkowych, potrafi samodzielnie przeprowadzić podstawową pracę badawczą i rekomendować decyzje marketingowe; dokonać analizy sytuacji marketingowej i zaproponować alternatywne rozwiązania problemów marketingowych, racjonalnie dobrać instrumenty marketingowe.</t>
  </si>
  <si>
    <t>na pracę w grupie, przyjmując w niej rożne role; samodzielnie identyfikować, diagnozować i rozstrzygać problemy oraz stosować rożne warianty rozwiązań w praktyce gospodarczej; myśleć w sposób przedsiębiorczy i kreatywny, uwzględniając specyfikę rynku i organizacji.</t>
  </si>
  <si>
    <t>instrumenty marketingowe, rozumie zrachowaniach nabywców i zasady  projektowania strategii marketingowych; zasady prowadzenia badań rynkowych i marketingowych oraz zasady tworzenia narzędzi badawczych; specyfikę działań marketingowych w rożnych branżach, rożne typy organizacji i w rożnych sytuacjach otoczenia rynkowego.</t>
  </si>
  <si>
    <t>Głównym celem modułu jest przedstawienie i zrozumienie przez studentów fundamentalnych zasad koncepcji marketingu pozwalające na rozwiniecie umiejętności projektowania i prowadzenia działań rynkowych dostosowanych do potrzeb grupy docelowej.  Ważnym celem jest wskazanie praktycznych implikacji działań marketingowych i rozwój umiejętności posługiwania się narzędziami i technikami marketingowymi w praktyce.
Zajęcia prowadzone są w sposób dynamiczny, z wykorzystanie metod aktywizujących, bazujących na praktycznych przykładach, sytuacjach rynkowych, dla których studenci poszukują̨ rozwiązań, projektując np. kwestionariusze do badań marketingowych, rekomendując metody kreowania marki, dobierając instrumenty promocji, ucząc się̨ oceny efektywności kanałów dystrybucji, przygotowując plan działań itp. Program modułu pozwala na zrozumienie znaczenia działań marketingowych we współczesnych organizacjach rożnego typu, także typu non-profit, działających w warunkach szybko zmieniającego się otoczenia.</t>
  </si>
  <si>
    <t>zachować należytą staranność, odpowiedzialność i uczciwość wykonując zadania polegające na samodzielnym lub grupowym rozwiązywaniu moralnych dylematów związanych z wykonywaniem zawodu księgowego; reagować na zmiany w przedsiębiorstwie, podejmując stosowne działania; uzupełniać i doskonalić swoją wiedzę rozumiejąc potrzebę ciągłego dokształcania się zawodowego; myśleć logicznie i analitycznie dokonując oceny zjawisk gospodarczych zachodzących zarówno w przedsiębiorstwie jak i jego otoczeniu.</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</si>
  <si>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gospodarczej. Moduł został zbudowany w taki sposób, aby po jego ukończeniu, student był wyposażony w różnorodne narzędzia, które może wykorzystać obejmując stanowisko w dziale finansowo-księgowym w przedsiębiorstwie.</t>
  </si>
  <si>
    <t>pojęcia z zakresu rachunkowości, istotę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techniki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</si>
  <si>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definiuje i rozumie pojęcia z zakresu rachunkowości, zna istotę rachunkowości, jej funkcje, zasady, zakres podmiotowy i przedmiotowy, a także regulacje prawne kształtujące system rachunkowości.</t>
  </si>
  <si>
    <t>zna zakres i ogólną strukturę obligatoryjnego sprawozdania finansowego.</t>
  </si>
  <si>
    <t>dokonuje wyceny i ewidencji operacji bilansowych i wynikowych dostrzegając jednocześnie ich wpływ na poszczególne elementy sprawozdania finansowego.</t>
  </si>
  <si>
    <t>zachowuje należytą staranność, odpowiedzialność i uczciwość wykonując zadania polegające na samodzielnym lub grupowym rozwiązywaniu moralnych dylematów związanych z wykonywaniem zawodu księgowego.</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</si>
  <si>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Wydział Zarządzania i Ekonomii, Gdańsk 2015.</t>
  </si>
  <si>
    <t>rozumie znaczenie poszczególnych elementów sprawozdania finansowego, a także wie, w jaki sposób informacje zawarte w raporcie finansowym są wykorzystywane na potrzeby analiz finansowych.</t>
  </si>
  <si>
    <t>zna i rozumie zasady doboru form opodatkowania, tak aby wspomagały rozwój przedsiębiorstwa.</t>
  </si>
  <si>
    <t xml:space="preserve">potrafi właściwie ocenić skutki wyboru strategii podatkowej i opodatkowania przedsiębiorstwa. </t>
  </si>
  <si>
    <t xml:space="preserve">Celem modułu jest metodyczne i merytoryczne przygotowanie studenta do przeprowadzenia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</si>
  <si>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podjęcia samodzielnego wysiłku intelektualnego, którego celem jest przeprowadzenie kompletnego procesu badawczego, wraz z etapem autorskiego konkludowania i rekomendacji.</t>
  </si>
  <si>
    <t>posiada wiedzę na temat metodologii pisania pracy dyplomowej, z uwzględnieniem wyzwań pracy o charakterze empirycznym, projektowym, wdrożeniowym z uwzględnieniem jej użyteczności/utylitarności.</t>
  </si>
  <si>
    <t>rozwija umiejętność samodzielnego przeprowadzenia badań i  przygotowania raportu z procesu badawczego (praca dyplomowa).</t>
  </si>
  <si>
    <t>rozwija umiejętność samodzielnego definiowania / identyfikowania problemów badawczych oraz przeprowadzenia badań i przygotowania raportu z procesu badawczego (praca dyplomowa).</t>
  </si>
  <si>
    <t xml:space="preserve">Przed rozpoczęciem tego modułu, student powinien dysponować umiejętnościami i posiadać kompetencje z zakresu Modułu: Kluczowe kompetencje dla biznesu; kurs: Socjologia oraz z Modułu: Rozwój osobisty i kompetencje personalne, kursy: Praca w zespole, Etyka w biznesie. </t>
  </si>
  <si>
    <t xml:space="preserve">potrafi identyfikować cele i potrzeby społeczne, zawodowe, naukowe w różnego typu organizacjach, w tym w przedsiębiorstwach. </t>
  </si>
  <si>
    <t xml:space="preserve">potrafi przyłączać się lub buduje sieci relacji społecznych w środowisku lokalnym, wspomagających realizację zadań i projektów, realizowanych w tymże środowisku. </t>
  </si>
  <si>
    <t>jest gotowy do aktywnego uczestnictwa w budowaniu i realizowaniu różnego rodzaju projektów oraz inicjatyw społecznych.</t>
  </si>
  <si>
    <t>do przeprowadzenia samodzielnego procesu badawczego i wykazania krytycznej i selektywnej postawy wobec zebranych źródeł informacji oraz do sformułowania konsekwentnych, logicznych rekomendacji / zaleceń zmian</t>
  </si>
  <si>
    <t xml:space="preserve">identyfikuje i rozumie zagadnienia związane z funkcjonowaniem przedsiębiorstwa lub innej organizacji, w której realizował praktykę; zna jego/jej strukturę organizacyjną, charakter i profil działalności oraz zasięg działania. </t>
  </si>
  <si>
    <t>MARKETING I NOWE MEDIA</t>
  </si>
  <si>
    <t>Podstawy projektowania grafiki użytkowej</t>
  </si>
  <si>
    <t>Komunikacja wizualna i przekaz multimedialny</t>
  </si>
  <si>
    <t>Moduł specjalnościowy (1) MARKETING I NOWE MEDIA</t>
  </si>
  <si>
    <t>Moduł specjalnościowy (2) MARKETING I NOWE MEDIA</t>
  </si>
  <si>
    <t>Moduł specjalnościowy (3) MARKETING I NOWE MEDIA</t>
  </si>
  <si>
    <t>Moduł aktywności praktycznej (2) MNM</t>
  </si>
  <si>
    <t xml:space="preserve">1.Grabowski D., Etyka pracy. Przekonania wartościujące pracę a zaangażowanie, Wyd. Uniwersytetu Śląskiego, Katowice 2015  
2. Rybak M., Etyka menedżera - społeczna odpowiedzialność przedsiębiorstwa, PWN, Warszawa 2011.
</t>
  </si>
  <si>
    <t>Social media i blogging</t>
  </si>
  <si>
    <t>Narzędzia marketingu internetowego</t>
  </si>
  <si>
    <t>Content design</t>
  </si>
  <si>
    <t>Budowanie strategii marketingowej</t>
  </si>
  <si>
    <t>Public relations</t>
  </si>
  <si>
    <t>Głównym celem modułu jest poznanie najważniejsze  narzędzi pracy z komunikacją wizualną. Studenci nauczą się budować i przygotowywać komunikaty i obrazy wykorzystywane w marketingu. W trakcie zajęć zapoznają się również z podstawowym oprogramowaniem użytkowym wykorzystywanych do przygotowania komunikacji wizualnej (w tym także oprogramowaniem opensource'owym).</t>
  </si>
  <si>
    <t>Moduł "Zarządzanie marketingowe".</t>
  </si>
  <si>
    <t>zasady projektowania grafiki użytkowej; zakres tworzenia komunikatów wizualnych; specyfikę komunikacji marketingowej.</t>
  </si>
  <si>
    <t>do pracy w grupie, przyjmując w niej różne role; do samodzielnej identyfikacji, diagnozowania i rozstrzygania problemów oraz stosowanai różnych wariantów rozwiązań w praktyce gospodarczej; do myślenia w sposób przedsiębiorczy i kreatywny, uwzględniając specyfikę rynku i organizacji.</t>
  </si>
  <si>
    <t xml:space="preserve">przygotować komunikat wizualny z wykorzystaniem programów graficznych; przygotowywać wizualne treści marketingowe dostosowane do formy i sposobu komunikacji.
</t>
  </si>
  <si>
    <t>jest zorientowany na pracę w grupie, przyjmując w niej różne role.</t>
  </si>
  <si>
    <t>potrafi myśleć w sposób przedsiębiorczy i kreatywny, uwzględniając specyfikę rynku i organizacji.</t>
  </si>
  <si>
    <t>zna wspólczesne trendy w  grafice użytkowej j i zjawiska kształtujące komunikację wizualną.</t>
  </si>
  <si>
    <t>posiada wiedzę z zakresu elementów projektowania grafiki użytkowej.</t>
  </si>
  <si>
    <t>ma wiedzę na temat narzędzii i elementów wykorzystywanych w projektowaniu grafiki użytkowej.</t>
  </si>
  <si>
    <t>rozumie znaczenie grafiki użytkowej w przekazie wizualnym.</t>
  </si>
  <si>
    <t>umie w sposób celowy i odpowiedni do tematu posługiwać się elmenatami graficznymi w projektowaniu grafiki użytkowej.</t>
  </si>
  <si>
    <t>potrafii wykorzystać narzędzia w projektowaniu graficznym i zbudować przekaz za pomocą obrazu.</t>
  </si>
  <si>
    <t>potrafi wykorzystać trendy w projektowaniu graficznym do działań marketingowych dla własnej branży, działalności lub organizacji.</t>
  </si>
  <si>
    <t>rozumie konieczność  stałego rozwoju i uczenia się przez całe życie oraz dbałość zachowanie norm  etycznych, społecznych oraz prawnych.</t>
  </si>
  <si>
    <t>zna zasady komunikacji wizualnej i rozumie procesy psychologiczne, które umożliwiają kodowanie, dekodowanie i interpretację.</t>
  </si>
  <si>
    <t xml:space="preserve">zna programy i narzędzia IT umożliwiające wykonywanie komunikatów wizualnych. </t>
  </si>
  <si>
    <t>zna zasady tworzenia komunikatu wizualnego, zarówno w zakresie estetycznym, jak i technicznym.</t>
  </si>
  <si>
    <t>potrafi dopasować odpowiednie narzędzie IT do zadania stworzenia komunikatu wizualnego.</t>
  </si>
  <si>
    <t>potrafi zaplanować kampanię wizualną w zakresie porządku tworzenia komunikatów, jak i umiejetnej dystrybucji stworzonych materiałów graficznych.</t>
  </si>
  <si>
    <t>potrafi dobrać środki stylistyczne do charakteru planowanego komunikatu.</t>
  </si>
  <si>
    <t xml:space="preserve">rozumie etyczną rolę komunikacji wizualnej w przestrzeni publicznej. </t>
  </si>
  <si>
    <t>potrafi krytycznie ocenić własną pracę w zakresie komunikacji wizualnej, ale także pracę osób trzecich, udzielając konstruktywnej informacji zwrotnej.</t>
  </si>
  <si>
    <t>1/ Wprowadzenie do komunikacji wizualnej. 
2/ Podstawy ludzkiej percepcji. 
3/ Współczesne style graficzne. 
4/ Konstrukcja przekazu wizualnego - ogólne zasady i metody ekspozycji treści. 
5/ Praca z tekstem w przestrzeni wizualnej. 
6/ Praca ze zdjęciem w przestrzeni wizualnej. 
7/ Zasady tworzenia reklamy - grafika reklamowa. 
8/ Znak i logo. 
9/ Grafika w mediach społecznościowych. 
10/ Grafika rastrowa - praca z programem Adobe Photoshop. 
11/ Film i animacja. 
12 / Konstrukcja filmu - zasady montażu nieliniowego.</t>
  </si>
  <si>
    <t>K. Wolny-Zmorzyński, W. Furman, J. Snapek, K. Groń, Komunikacja wizuana w prasie i w mediach elektronicznych. Wyd. Poltex 2013.
D. Airey, Logo Design Love. Tworzenie genialnych logotypów. Nowa odsłona. Helion 2018.
Ch. Fiell, P. Fiell, Design. Historia projektowania. Arkady 2015.</t>
  </si>
  <si>
    <t>D. Sudjic, Język rzeczy. Dizajn i luksus, moda i sztuka. W jaki sposób przedmioty nas uwodzą?. Karakter 2019
E. Nęcka, J. Orzechowski, B. Szymura, Psychologia poznawcza., Wydawnictwo SWPS, 2019.</t>
  </si>
  <si>
    <t>zasady funkcjonowania kanałów Social Media i ich wykorzystania do własnych celów biznesowych; zakres tworzenia treści marketingowych; specyfikę działań marketingowych w Internecie.</t>
  </si>
  <si>
    <t>zarządzać profilami w mediach społecznościowych; przygotowywać treści marketingowe dostosowane do formy i sposobu komunikacji; potrafi dokonać analizy danych pozyskanych w Internecie związanych z aktywnością użytkowników w sieci</t>
  </si>
  <si>
    <t>Moduł "Zarządzanie marketingowe", Moduł specjalnościowy (1).</t>
  </si>
  <si>
    <t>Głównym celem modułu jest poznanie najważniejszych kanałów i narzędzi komunikacji marketingowej w internecie. Studenci nauczą się budować i realizować strategie obecności marki w internecie oraz wykorzystywać w tym celu storytelling. W trakcie zajęć zapoznają się również z zasadami skutecznego SEO, prowadzeniem kampanii Google AdWords i realizowaniem promocji w social media, a także jak analizowaniem efektywność tych działań.</t>
  </si>
  <si>
    <t xml:space="preserve"> rozumie zasady funkcjonowania kanałów społecznościowych i ich wykorzystania do własnych celów biznesowych.
</t>
  </si>
  <si>
    <t>zna trendy związane z serwisami społecznościowymi.</t>
  </si>
  <si>
    <t xml:space="preserve">potrafi potrafi zarządzać profilami w mediach społecznościowych.
</t>
  </si>
  <si>
    <t>potrafi wykorzystać potencjał mediów społecznościowych do realizacji celów biznesowych.</t>
  </si>
  <si>
    <t>potrafi prawidłowo zarządzać społecznością wokół marki/organizacji jaki  się z nią komunikować.</t>
  </si>
  <si>
    <t xml:space="preserve">jest zorientowany na pracę w grupie, przyjmując w niej różne role.
</t>
  </si>
  <si>
    <t xml:space="preserve">samodzielnie identyfikuje, diagnozuje i rozstrzyga problemy oraz stosuje różne warianty rozwiązań w praktyce gospodarczej.
</t>
  </si>
  <si>
    <t>1. Podstawowe funkcjonalności poszczególnych kanałów SM;
2. Trendy w social mediach;
3. Zasady tworzenia profili (opisy oraz grafiki) w SM;
4. Realizacja komunikacji marketingowej krok po kroku;
5. Formy współpracy z blogerami i influencerami;
6. Prowadzenie i zarządzanie blogiem.</t>
  </si>
  <si>
    <t>1/ Bucki Piotr "Porozmawiajmy o komunikacji. Mów, pisz, prezentuj skuteczniej", Słowa i myśli, 2017;
2/ Bogdan Gregor, Dominika Kaczorowska-Spychalska, "Blogi w procesie komunikacji marketingowej", Wydawnictwo Uniwersytetu Łódzkiego, 2017;
3/ Marcin Żukowski, "Twoja firma w social mediach. Podręcznik marketingu internetowego dla małych i średnich przedsiębiorstw. Wydanie II", Onepress, 2018.</t>
  </si>
  <si>
    <t>1/ Arkadiusz Podlaski, "Marketing społecznościowy. Tajniki skutecznej promocji w social media", Onepress, 2012.</t>
  </si>
  <si>
    <t>posiada wiedzę o specyfice działań marketingowych w Internecie.</t>
  </si>
  <si>
    <t>rozumie zasady działania analityki marketingowej.</t>
  </si>
  <si>
    <t>zna narzedzia marketingu internetowego i zasady optymalizacji działań w internecie.</t>
  </si>
  <si>
    <t>potrafi ocenić skuteczność działań w internecie i je optymalizować.</t>
  </si>
  <si>
    <t>potrafi dokonać analizy danych pozyskanych w Internecie związanych z aktywnością użytkowników w sieci.</t>
  </si>
  <si>
    <t>potrafi stworzyć kampanię promocyjną w internecie, w tym w social mediach.</t>
  </si>
  <si>
    <t>1/ Rola pozycjonowania marki w wyszukiwarkach;
2/ zasady skutecznego SEO;
3/ Optymalizacji treści;
4/ Prowadzenie i optymalizacja kampanii Google AdWords;
5/ Kampanie reklamowe w social media;
6/ Monitoring i analiza wyników działań reklamowych online.</t>
  </si>
  <si>
    <t>1/ Paulina Wiktorska, "AdWords 360°. Katalog skutecznych kampanii", Onepress, 2015.</t>
  </si>
  <si>
    <t xml:space="preserve">posiada wiedzę w zakresie tworzenia treści marketingowych.
</t>
  </si>
  <si>
    <t xml:space="preserve">posiada wiedze w zakresie planowania i wyboru odpowiednich narzędzi content marketingu. 
</t>
  </si>
  <si>
    <t>posiada usystematyzowaną wiedzę na temat technik copywritingowych na różne nośniki.</t>
  </si>
  <si>
    <t xml:space="preserve">potrafi przygotowywać treści marketingowe dostosowane do formy i sposobu komunikacji.
</t>
  </si>
  <si>
    <t xml:space="preserve"> umie sprawdzać czego szukają internauci i rozpoznawać ich nawyki.</t>
  </si>
  <si>
    <t>potrafi stworzyć strategię content marketingu i wyznaczyć jej cele.</t>
  </si>
  <si>
    <t>potrafi pisać skuteczne teksty internetowe i teksty SEO.</t>
  </si>
  <si>
    <t>jest otwarty na komunikacje z róznymi odbiorcami i akceptację różnorodności.</t>
  </si>
  <si>
    <t>1. Tworzenie czytelnej struktury tekstu;
2. Realizacja komunikacji marketingowej krok po kroku;
3. Zasady copywritingu w internecie 5. Storytelling w marketingu.</t>
  </si>
  <si>
    <t>1/ Stawarz Garcia Barbara "Content Marketing i Social Media. Jak przyciągnąć klientów", PWN, 2017;
2/ Tkaczyk Paweł "Narratologia", PWN, 2017;
3/ Jabłoński Artur "Jak pisać, żeby chcieli czytać (i kupować). Copywritting i Webwriting", Helion, 2018.</t>
  </si>
  <si>
    <t>1/ Anna Piwowarska, "Autentyczność przyciąga. Jak budować swoją markę na prawdziwym i porywającym przekazie? Wydanie 2. + 40 inspirujących ćwiczeń", One press, 2018;
2/ Dariusz Puzyrkiewicz, "Biblia copywritingu", Onepress, 2017.</t>
  </si>
  <si>
    <t>narzędzia planowania marketingowego; instrumenty kreowania wizerunku w różnych branżach, różnych typach organizacji i w różnych sytuacjach otoczenia rynkowego; wystarczający zasób słownictwa specjalistycznego (z obszaru marketingu) w języku obcym.</t>
  </si>
  <si>
    <t>Głównym celem modułu jest przedstawienie i zrozumienie przez studentów fundamentalnych zasad budowania strategii marketingowej, pozwalające na rozwinięcie umiejętności wdrożenia jej do praktyki gospodarczej. Ważnym celem jest wskazanie praktycznych implikacji działań wizerunkowych i rozwój umiejętności posługiwania się językiem obcym specjalistycznym (w obszarze marketingu) w praktyce.
Zajęcia prowadzone są w sposób dynamiczny, z wykorzystaniem metod aktywizujących, bazujących na praktycznych przykładach, sytuacjach rynkowych, dla których studenci poszukują rozwiązań, projektując np. szablony do analizy i projektowania strategii marketingowej, rekomendując metody kreowania marki, dobierając instrumenty public relations, przygotowując plan działań w jęz. obcym, itp. Program modułu pozwala na zrozumienie znaczenia strategii marketingowej i działań public relations we współczesnych organizacjach różnego typu, także typu non-profit, działających w warunkach szybko zmieniającego się otoczenia.</t>
  </si>
  <si>
    <t>potrafi przygotować strategię marketingową z uwzględnieniem różnorodności grupy docelowej, branży czy organizacji; wykorzystywać główne narzędzia kreowania wizerunku do promowania marki osobistej, produktowej lub marki organizacji; pracować nad przygotowaniem narzędzi marketingowych z wykorzystaniem specjalistycznego słownictwa w języku obcym.</t>
  </si>
  <si>
    <t>do pracy w grupie, przyjmując w niej różne role; do samodzielnej identyfikacji, diagnozowania i rozstrzygania problemów oraz stosowania różnych wariantów rozwiązań w praktyce gospodarczej; do myślenia w sposób przedsiębiorczy i kreatywny, uwzględniając specyfikę rynku i organizacji.</t>
  </si>
  <si>
    <t xml:space="preserve">zna narzędzia planowania marketingowego.
</t>
  </si>
  <si>
    <t>rozumie znaczenie grupy docelowej dla planowania działań marketingowych.</t>
  </si>
  <si>
    <t>zna narzedzia określania celów marketingowych wraz z ich miernikami.</t>
  </si>
  <si>
    <t xml:space="preserve">potrafi przygotować strategię marketingową z uwzględnieniem róznorodnosci grupy docelowej, branży czy organizacji.
</t>
  </si>
  <si>
    <t>potrafi określić kondycji firmy/organizacji na tle konkurencji.</t>
  </si>
  <si>
    <t>potrafi formułować marketingowe cele strategiczne i operacyjne oraz określić sposób ich mierzenia.</t>
  </si>
  <si>
    <t>samodzielnie identyfikuje, diagnozuje i rozstrzyga problemy oraz stosuje różne warianty rozwiązań w praktyce gospodarczej.</t>
  </si>
  <si>
    <t xml:space="preserve"> potrafi myśleć w sposób przedsiębiorczy i kreatywny, uwzględniając specyfikę rynku i organizacji.</t>
  </si>
  <si>
    <t>1. Marketing  i jego miejsce w strategii firmy;
2. Wyznaczanie celów marketingowych / komunikacyjnych:
3. Marketing a wartość dla klienta;
4. Prognozowanie popytu;
5. Planowanie grup docelowych;
6. Pozycjonowanie marki;
7. Formułowanie programu marketingowego;
8. Mierzenie efektywności działań marketingowych.</t>
  </si>
  <si>
    <t>1/ Kotler Philip, Keller Kevin Lane "Marketing", Rebis sp. z o.o, 2019;
2/ J.Kall, Silna marka. Istota i kreowanie, PWE, Warszawa 2001;
3/ Wojciech Grzegorczyk "Kreowanie i realizacja strategii marketingowych przedsiębiorstwa. Studia przypadków" Wydawnictwo Uniwersytetu Łódzkiego, 2016.</t>
  </si>
  <si>
    <t>1/ Tkaczyk Paweł  "Zakamarki marki", Onepress, 2011;
2/ Jarek Szczepański "Strategiczny brand marketing. Praktyczny poradnik skutecznego marketingu dla menedżerów i nie tylko.", Onepress, 2018.</t>
  </si>
  <si>
    <t xml:space="preserve">zna instrumenty kreowania wizerunku w różnych branżach, różnych typach organizacji i w różnych sytuacjach otoczenia rynkowego.
</t>
  </si>
  <si>
    <t>zna formaty materiałów prasowych wykorzystywanych we współpracy z mediami.</t>
  </si>
  <si>
    <t>rozumie znaczenie komunikacji organizacji z różnymi grupami odbiorców.</t>
  </si>
  <si>
    <t xml:space="preserve">potrafi wykorzystywać główne narzędzia kreowania wizerunku do promowania marki osobistej, produktowej lub marki organizacji.
</t>
  </si>
  <si>
    <t>potrafii zaprojektować kampanię komunikacyjną dostosowaną do produktu, branży czy organizacji.</t>
  </si>
  <si>
    <t>potrafi przygotować zasady i dokumenty niezbędne w komunikacji kryzysowej.</t>
  </si>
  <si>
    <t>1. Istota public relations;
2. Trendy w kreowaniu wizerunku - e-PR;
3. Interesariusze działań public relations;
4. Węwnętrzny public relations;
5. Media relations;
6. Corporate Identity;
7. Zarządzanie komunikacją kryzysową;
8. Zarządzanie wydarzeniami specjalistycznymi;
9. Mierniki działań public relations.</t>
  </si>
  <si>
    <t>1/ Ali Moi "Marketing i public relations w małej firmie.", Helion, 2009;
2/ Wojcik Krystyna "Public relations . Wiarygodny dialog z otoczeniem.", Placet, 2005;
3/ Monika Kaczmarek-Śliwińska "Public relations organizacji w zarządzaniu sytuacjami kryzysowymi organizacji", Difin, 2015;  
4/  Tymon Smektała, "Komunikacja wizerunkowa e-public relations", Astrum, 2015.</t>
  </si>
  <si>
    <t>1/ Tworzydło Dariusz, Chmielewski Zbigniew red. "Problemy i wyzwania public relations w świetle badań i praktyki ", Wydawnictwo WSIiZ, 2009; 
2/ Anna Miotk, "Nowy PR. Jak internet zmienił public relations", Słowa i mysli 2016; 
3/ Scott David Meerman, "Marketing i PR w czasie rzeczywistym. Jak błyskawicznie dotrzeć do rynku i nawiązać kontakt z klientem", Wolters Kluwert, 2013.</t>
  </si>
  <si>
    <t>1/ Poznanie realnych problemów marketingu.
2/ Sesja warsztatowa prowadzone w języku obcym z wykorzystaniem specjalistycznego słownictwa branżowego.</t>
  </si>
  <si>
    <t>ma wystarczający zasób słownictwa specjalistycznego (z obszaru marketingu) w języku obcym.</t>
  </si>
  <si>
    <t>potrafi pracować nad przygotowaniem narzędzi marketingowych z wykorzystaniem specjalistycznego słownictwa w języku obcym.</t>
  </si>
  <si>
    <t>potrafi komunkować się z wykorzystaniem języka obcego.</t>
  </si>
  <si>
    <t xml:space="preserve">zna zasady projektowania i realizacji kampanii marketingowych z wykorzystaniem nowoczesnych narzędzi reklamowych, ma wiedzę na temat najnowszych technik sprzedażowych i trendów w marketingu. </t>
  </si>
  <si>
    <t>potrafi budować bazy danych, kreować i zarządzać treściami w marketingu i public relations; potrafi tworzyć przekazy i analizować statystyki internetowe.</t>
  </si>
  <si>
    <t>obcy</t>
  </si>
  <si>
    <t>polski / obcy</t>
  </si>
  <si>
    <t>Główne cele kształcenia to: 
1) nabycie przez  Studenta wiedzy i umiejętności w zakresie wykorzystania rozwiązań informatycznych w biznesie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Studentom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</si>
  <si>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zna sposoby komunikowania się z różnymi grupami docelowymi za pomocą mediów społecznościowych.</t>
  </si>
  <si>
    <t>potrafi wykorzystać podstawowe formy projektowe i środki do reazlizacji zadania projektowego.</t>
  </si>
  <si>
    <t>1. Wprowadzenie do projektowania graficznego;
2. Grafika jako forma współczesnej komunikacji wizualnej;
3. Narzędzia projektowania grafiki użytkowej;
4. Podstawy  kompozycji w projektowaniu;
5. Podstawowe elementy graficzne w projektowaniu;
6. Typografia i barwa;
7. Praktyczne zastosowanie reguł i zasad w projektowaniu graficznym.</t>
  </si>
  <si>
    <t>Anna Benicewicz-Miazga „Grafika w biznesie. Projektowanie elementów tożsamości wizualnej - logotypy, wizytówki oraz papier firmowy, Helion 2012.
Dabner David, Stewart Sandra, Zempol Eric „Szkoła projektowania graficznego. Zasady i praktyka, nowe programy i technologie”, Arkady 2019.
Gavin Ambrose, Paul Harris, „Twórcze projektowanie, PWN 2007.
Frutiger Adrian, „Człowiek i jego znaki” 2003, D2d.pl</t>
  </si>
  <si>
    <t>Gavin Ambrose, Paul Harris, „Layout. Zasady/kompozycja/zastosowanie” PWN.
Zdeno Kolesar, Jacek Mrowczyk „Historia projektowania graficznego”, Karakter 2018.
Sebastian Kończak „Photoshop dla e-commerce i social media", Helion 2015.
Johannes Itten „Sztuka barwy”, D2d.pl, 2015.</t>
  </si>
  <si>
    <t>1/ Królewski Jarosław, Sala Paweł "E-marketing. Współczesne trendy", PWN, 2016;
2/ Martyna Zastrożna, "Google Analytics dla marketingowców" Wydanie II", Onepress, 2015.</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</si>
  <si>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</si>
  <si>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</si>
  <si>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</si>
  <si>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</si>
  <si>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zal. bez oceny</t>
  </si>
  <si>
    <t>niedostateczny &lt; 51%</t>
  </si>
  <si>
    <t>2020/2021</t>
  </si>
  <si>
    <t>Zarządzanie procesowe i logistyka w organizacji</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</si>
  <si>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</si>
  <si>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</si>
  <si>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</si>
  <si>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1. Podstawy zarządzania procesowego, red. K. Szczepańska, M. Bugdoł, Difin, Warszawa 2016
2. Metody podejścia procesowego w organizacjach. Teoria i praktyka, red. A. Bitkowska, E. Weiss, Vizja Pres&amp; It, 2015</t>
  </si>
  <si>
    <t xml:space="preserve">zna podstawowe pojęcia jakości i zarządzania jakością. Zna narzędzia jakości i sposoby ich wdrożenia w przedsiębiorstwach. </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</si>
  <si>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</si>
  <si>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</si>
  <si>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</si>
  <si>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zna podstawowe źródła prawa.</t>
  </si>
  <si>
    <t xml:space="preserve">zna i rozumie przebieg i etapy procesu rejestrowania firmy w kontekście aspektów formalno – 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</si>
  <si>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</si>
  <si>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</si>
  <si>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</si>
  <si>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</si>
  <si>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</si>
  <si>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</si>
  <si>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</si>
  <si>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</si>
  <si>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</si>
  <si>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t>niestacjonarne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</si>
</sst>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5"/>
      <name val="Century Gothic"/>
      <family val="2"/>
      <charset val="238"/>
    </font>
    <font>
      <b/>
      <sz val="13"/>
      <name val="Century Gothic"/>
      <family val="2"/>
      <charset val="238"/>
    </font>
    <font>
      <b/>
      <i/>
      <u/>
      <sz val="12"/>
      <color theme="4" tint="-0.499984740745262"/>
      <name val="Century Gothic"/>
      <family val="2"/>
      <charset val="238"/>
    </font>
    <font>
      <b/>
      <i/>
      <u/>
      <sz val="11"/>
      <color rgb="FF203764"/>
      <name val="Century Gothic"/>
      <family val="2"/>
      <charset val="238"/>
    </font>
    <font>
      <sz val="10"/>
      <color theme="1"/>
      <name val="Century Gothic"/>
      <family val="2"/>
      <charset val="238"/>
    </font>
    <font>
      <i/>
      <sz val="11"/>
      <color theme="5" tint="-0.499984740745262"/>
      <name val="Calibri"/>
      <family val="2"/>
      <charset val="238"/>
      <scheme val="minor"/>
    </font>
    <font>
      <b/>
      <i/>
      <u/>
      <sz val="12"/>
      <color rgb="FF203764"/>
      <name val="Century Gothic"/>
      <family val="2"/>
      <charset val="238"/>
    </font>
    <font>
      <b/>
      <u/>
      <sz val="12"/>
      <name val="Calibri"/>
      <family val="2"/>
      <charset val="238"/>
      <scheme val="minor"/>
    </font>
    <font>
      <b/>
      <i/>
      <u/>
      <sz val="12"/>
      <name val="Calibri"/>
      <family val="2"/>
      <charset val="238"/>
      <scheme val="minor"/>
    </font>
    <font>
      <sz val="10"/>
      <color rgb="FF000000"/>
      <name val="Calibri"/>
      <family val="2"/>
      <charset val="238"/>
    </font>
    <font>
      <sz val="11"/>
      <name val="Arial"/>
      <family val="2"/>
      <charset val="238"/>
    </font>
    <font>
      <sz val="11"/>
      <color rgb="FF000000"/>
      <name val="Calibri"/>
      <family val="2"/>
      <charset val="238"/>
    </font>
    <font>
      <sz val="11"/>
      <color theme="1"/>
      <name val="Calibri"/>
      <family val="2"/>
      <charset val="238"/>
    </font>
    <font>
      <b/>
      <sz val="18"/>
      <color rgb="FF0094C8"/>
      <name val="Calibri"/>
      <family val="2"/>
      <charset val="238"/>
      <scheme val="minor"/>
    </font>
    <font>
      <b/>
      <sz val="16"/>
      <color rgb="FFBC043D"/>
      <name val="Calibri"/>
      <family val="2"/>
      <charset val="238"/>
      <scheme val="minor"/>
    </font>
    <font>
      <b/>
      <sz val="14"/>
      <color rgb="FFBC043D"/>
      <name val="Calibri"/>
      <family val="2"/>
      <charset val="238"/>
      <scheme val="minor"/>
    </font>
    <font>
      <sz val="11"/>
      <color theme="1"/>
      <name val="Calibri"/>
      <family val="2"/>
      <charset val="238"/>
      <scheme val="minor"/>
    </font>
  </fonts>
  <fills count="32">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DBFC64"/>
        <bgColor indexed="64"/>
      </patternFill>
    </fill>
    <fill>
      <patternFill patternType="solid">
        <fgColor rgb="FFBDBDFF"/>
        <bgColor indexed="64"/>
      </patternFill>
    </fill>
    <fill>
      <patternFill patternType="solid">
        <fgColor rgb="FFF6BE98"/>
        <bgColor indexed="64"/>
      </patternFill>
    </fill>
    <fill>
      <patternFill patternType="solid">
        <fgColor rgb="FFA3FFA3"/>
        <bgColor indexed="64"/>
      </patternFill>
    </fill>
    <fill>
      <patternFill patternType="solid">
        <fgColor rgb="FFC2DBF0"/>
        <bgColor indexed="64"/>
      </patternFill>
    </fill>
    <fill>
      <patternFill patternType="solid">
        <fgColor rgb="FFFFFF57"/>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C6E0B4"/>
        <bgColor rgb="FF000000"/>
      </patternFill>
    </fill>
    <fill>
      <patternFill patternType="solid">
        <fgColor rgb="FFA9D08E"/>
        <bgColor indexed="64"/>
      </patternFill>
    </fill>
    <fill>
      <patternFill patternType="solid">
        <fgColor rgb="FFFFFFFF"/>
        <bgColor rgb="FF000000"/>
      </patternFill>
    </fill>
    <fill>
      <patternFill patternType="solid">
        <fgColor rgb="FFE2EFD9"/>
        <bgColor rgb="FFE2EFD9"/>
      </patternFill>
    </fill>
    <fill>
      <patternFill patternType="solid">
        <fgColor theme="0"/>
        <bgColor theme="0"/>
      </patternFill>
    </fill>
  </fills>
  <borders count="10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style="thin">
        <color theme="5" tint="-0.499984740745262"/>
      </left>
      <right/>
      <top style="medium">
        <color theme="5" tint="-0.499984740745262"/>
      </top>
      <bottom style="thin">
        <color theme="5" tint="-0.499984740745262"/>
      </bottom>
      <diagonal/>
    </border>
    <border>
      <left/>
      <right/>
      <top style="medium">
        <color theme="5" tint="-0.499984740745262"/>
      </top>
      <bottom style="thin">
        <color theme="5" tint="-0.499984740745262"/>
      </bottom>
      <diagonal/>
    </border>
    <border>
      <left/>
      <right style="thin">
        <color theme="5" tint="-0.499984740745262"/>
      </right>
      <top style="medium">
        <color theme="5" tint="-0.499984740745262"/>
      </top>
      <bottom style="thin">
        <color theme="5" tint="-0.499984740745262"/>
      </bottom>
      <diagonal/>
    </border>
    <border>
      <left style="thin">
        <color rgb="FF833C0B"/>
      </left>
      <right/>
      <top style="medium">
        <color rgb="FF833C0B"/>
      </top>
      <bottom/>
      <diagonal/>
    </border>
    <border>
      <left/>
      <right/>
      <top style="medium">
        <color rgb="FF833C0B"/>
      </top>
      <bottom/>
      <diagonal/>
    </border>
    <border>
      <left/>
      <right style="thin">
        <color rgb="FF833C0B"/>
      </right>
      <top style="medium">
        <color rgb="FF833C0B"/>
      </top>
      <bottom/>
      <diagonal/>
    </border>
    <border>
      <left style="thin">
        <color rgb="FF833C0B"/>
      </left>
      <right/>
      <top style="medium">
        <color rgb="FF833C0B"/>
      </top>
      <bottom style="hair">
        <color rgb="FF833C0B"/>
      </bottom>
      <diagonal/>
    </border>
    <border>
      <left/>
      <right/>
      <top style="medium">
        <color rgb="FF833C0B"/>
      </top>
      <bottom style="hair">
        <color rgb="FF833C0B"/>
      </bottom>
      <diagonal/>
    </border>
    <border>
      <left/>
      <right style="medium">
        <color rgb="FF833C0B"/>
      </right>
      <top style="medium">
        <color rgb="FF833C0B"/>
      </top>
      <bottom style="hair">
        <color rgb="FF833C0B"/>
      </bottom>
      <diagonal/>
    </border>
    <border>
      <left style="thin">
        <color rgb="FF833C0B"/>
      </left>
      <right/>
      <top/>
      <bottom/>
      <diagonal/>
    </border>
    <border>
      <left/>
      <right style="thin">
        <color rgb="FF833C0B"/>
      </right>
      <top/>
      <bottom/>
      <diagonal/>
    </border>
    <border>
      <left style="thin">
        <color rgb="FF833C0B"/>
      </left>
      <right/>
      <top style="hair">
        <color rgb="FF833C0B"/>
      </top>
      <bottom style="hair">
        <color rgb="FF833C0B"/>
      </bottom>
      <diagonal/>
    </border>
    <border>
      <left/>
      <right/>
      <top style="hair">
        <color rgb="FF833C0B"/>
      </top>
      <bottom style="hair">
        <color rgb="FF833C0B"/>
      </bottom>
      <diagonal/>
    </border>
    <border>
      <left/>
      <right style="medium">
        <color rgb="FF833C0B"/>
      </right>
      <top style="hair">
        <color rgb="FF833C0B"/>
      </top>
      <bottom style="hair">
        <color rgb="FF833C0B"/>
      </bottom>
      <diagonal/>
    </border>
    <border>
      <left style="thin">
        <color rgb="FF833C0B"/>
      </left>
      <right/>
      <top/>
      <bottom style="thin">
        <color rgb="FF833C0B"/>
      </bottom>
      <diagonal/>
    </border>
    <border>
      <left/>
      <right/>
      <top/>
      <bottom style="thin">
        <color rgb="FF833C0B"/>
      </bottom>
      <diagonal/>
    </border>
    <border>
      <left/>
      <right style="thin">
        <color rgb="FF833C0B"/>
      </right>
      <top/>
      <bottom style="thin">
        <color rgb="FF833C0B"/>
      </bottom>
      <diagonal/>
    </border>
    <border>
      <left style="thin">
        <color rgb="FF833C0B"/>
      </left>
      <right/>
      <top style="hair">
        <color rgb="FF833C0B"/>
      </top>
      <bottom style="thin">
        <color rgb="FF833C0B"/>
      </bottom>
      <diagonal/>
    </border>
    <border>
      <left/>
      <right/>
      <top style="hair">
        <color rgb="FF833C0B"/>
      </top>
      <bottom style="thin">
        <color rgb="FF833C0B"/>
      </bottom>
      <diagonal/>
    </border>
    <border>
      <left/>
      <right style="medium">
        <color rgb="FF833C0B"/>
      </right>
      <top style="hair">
        <color rgb="FF833C0B"/>
      </top>
      <bottom style="thin">
        <color rgb="FF833C0B"/>
      </bottom>
      <diagonal/>
    </border>
    <border>
      <left style="thin">
        <color rgb="FF833C0B"/>
      </left>
      <right/>
      <top style="thin">
        <color rgb="FF833C0B"/>
      </top>
      <bottom/>
      <diagonal/>
    </border>
    <border>
      <left/>
      <right/>
      <top style="thin">
        <color rgb="FF833C0B"/>
      </top>
      <bottom/>
      <diagonal/>
    </border>
    <border>
      <left/>
      <right style="thin">
        <color rgb="FF833C0B"/>
      </right>
      <top style="thin">
        <color rgb="FF833C0B"/>
      </top>
      <bottom/>
      <diagonal/>
    </border>
    <border>
      <left style="thin">
        <color rgb="FF833C0B"/>
      </left>
      <right/>
      <top style="thin">
        <color rgb="FF833C0B"/>
      </top>
      <bottom style="hair">
        <color rgb="FF833C0B"/>
      </bottom>
      <diagonal/>
    </border>
    <border>
      <left/>
      <right/>
      <top style="thin">
        <color rgb="FF833C0B"/>
      </top>
      <bottom style="hair">
        <color rgb="FF833C0B"/>
      </bottom>
      <diagonal/>
    </border>
    <border>
      <left/>
      <right style="medium">
        <color rgb="FF833C0B"/>
      </right>
      <top style="thin">
        <color rgb="FF833C0B"/>
      </top>
      <bottom style="hair">
        <color rgb="FF833C0B"/>
      </bottom>
      <diagonal/>
    </border>
    <border>
      <left style="thin">
        <color rgb="FF833C0B"/>
      </left>
      <right/>
      <top style="thin">
        <color rgb="FF833C0B"/>
      </top>
      <bottom style="thin">
        <color rgb="FF833C0B"/>
      </bottom>
      <diagonal/>
    </border>
    <border>
      <left/>
      <right/>
      <top style="thin">
        <color rgb="FF833C0B"/>
      </top>
      <bottom style="thin">
        <color rgb="FF833C0B"/>
      </bottom>
      <diagonal/>
    </border>
    <border>
      <left/>
      <right style="thin">
        <color rgb="FF833C0B"/>
      </right>
      <top style="thin">
        <color rgb="FF833C0B"/>
      </top>
      <bottom style="thin">
        <color rgb="FF833C0B"/>
      </bottom>
      <diagonal/>
    </border>
    <border>
      <left/>
      <right style="medium">
        <color rgb="FF833C0B"/>
      </right>
      <top style="thin">
        <color rgb="FF833C0B"/>
      </top>
      <bottom style="thin">
        <color rgb="FF833C0B"/>
      </bottom>
      <diagonal/>
    </border>
    <border>
      <left/>
      <right style="medium">
        <color theme="5" tint="-0.499984740745262"/>
      </right>
      <top/>
      <bottom style="medium">
        <color theme="5" tint="-0.499984740745262"/>
      </bottom>
      <diagonal/>
    </border>
  </borders>
  <cellStyleXfs count="4">
    <xf numFmtId="0" fontId="0" fillId="0" borderId="0"/>
    <xf numFmtId="0" fontId="57" fillId="0" borderId="0" applyNumberFormat="0" applyFill="0" applyBorder="0" applyAlignment="0" applyProtection="0"/>
    <xf numFmtId="0" fontId="58" fillId="15" borderId="3" applyFill="0">
      <alignment horizontal="left" vertical="center"/>
    </xf>
    <xf numFmtId="0" fontId="67" fillId="0" borderId="3"/>
  </cellStyleXfs>
  <cellXfs count="564">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6" borderId="11" xfId="0" applyFill="1" applyBorder="1" applyProtection="1"/>
    <xf numFmtId="0" fontId="0" fillId="6" borderId="11" xfId="0" applyFill="1" applyBorder="1" applyAlignment="1" applyProtection="1"/>
    <xf numFmtId="0" fontId="8" fillId="4"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6" fillId="0" borderId="10" xfId="0" applyFont="1" applyBorder="1" applyAlignment="1">
      <alignment vertical="center" wrapText="1"/>
    </xf>
    <xf numFmtId="0" fontId="23"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36" fillId="0" borderId="19" xfId="0" applyFont="1" applyBorder="1" applyAlignment="1">
      <alignment vertical="center" wrapText="1"/>
    </xf>
    <xf numFmtId="0" fontId="37" fillId="23"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6" borderId="40" xfId="0" applyFill="1" applyBorder="1" applyAlignment="1" applyProtection="1"/>
    <xf numFmtId="0" fontId="8" fillId="6" borderId="44" xfId="0" applyFont="1" applyFill="1" applyBorder="1" applyAlignment="1" applyProtection="1">
      <alignment horizontal="center" vertical="center"/>
    </xf>
    <xf numFmtId="0" fontId="19" fillId="6" borderId="29" xfId="0" applyFont="1" applyFill="1" applyBorder="1" applyAlignment="1" applyProtection="1">
      <alignment horizontal="center" vertical="center"/>
    </xf>
    <xf numFmtId="0" fontId="19" fillId="6" borderId="52" xfId="0" applyFont="1" applyFill="1" applyBorder="1" applyAlignment="1" applyProtection="1">
      <alignment horizontal="center" vertical="center"/>
    </xf>
    <xf numFmtId="0" fontId="41" fillId="25" borderId="0" xfId="0" applyFont="1" applyFill="1" applyBorder="1" applyAlignment="1">
      <alignment horizontal="center" vertical="center"/>
    </xf>
    <xf numFmtId="0" fontId="39" fillId="0" borderId="0" xfId="0" applyFont="1" applyAlignment="1" applyProtection="1"/>
    <xf numFmtId="0" fontId="5" fillId="0" borderId="0" xfId="0" applyFont="1" applyProtection="1"/>
    <xf numFmtId="0" fontId="8" fillId="4"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0" fillId="0" borderId="3" xfId="0" applyBorder="1" applyAlignment="1" applyProtection="1">
      <alignment horizontal="center"/>
    </xf>
    <xf numFmtId="0" fontId="0" fillId="2" borderId="3" xfId="0" applyFill="1" applyBorder="1" applyAlignment="1" applyProtection="1">
      <alignment horizontal="center"/>
    </xf>
    <xf numFmtId="0" fontId="8" fillId="10" borderId="11" xfId="0" applyFont="1" applyFill="1" applyBorder="1" applyAlignment="1" applyProtection="1">
      <alignment horizontal="center" vertical="center"/>
    </xf>
    <xf numFmtId="0" fontId="8" fillId="12"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6" borderId="44" xfId="0" applyFont="1" applyFill="1" applyBorder="1" applyAlignment="1" applyProtection="1">
      <alignment horizontal="left" vertical="top"/>
    </xf>
    <xf numFmtId="0" fontId="17" fillId="6" borderId="29" xfId="0" applyFont="1" applyFill="1" applyBorder="1" applyAlignment="1" applyProtection="1">
      <alignment horizontal="left" vertical="top"/>
    </xf>
    <xf numFmtId="0" fontId="0" fillId="6" borderId="52" xfId="0" applyFill="1" applyBorder="1" applyProtection="1"/>
    <xf numFmtId="0" fontId="8" fillId="4"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3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0" fontId="34" fillId="0" borderId="3" xfId="0" applyFont="1" applyBorder="1" applyAlignment="1" applyProtection="1">
      <alignment horizontal="center" vertical="center" wrapText="1"/>
    </xf>
    <xf numFmtId="0" fontId="4" fillId="15" borderId="3" xfId="0" applyFont="1" applyFill="1" applyBorder="1" applyAlignment="1" applyProtection="1">
      <alignment horizontal="center"/>
    </xf>
    <xf numFmtId="0" fontId="4" fillId="15" borderId="3" xfId="0" applyFont="1" applyFill="1" applyBorder="1" applyAlignment="1" applyProtection="1">
      <alignment horizontal="left"/>
    </xf>
    <xf numFmtId="0" fontId="5" fillId="15" borderId="3" xfId="0" applyFont="1" applyFill="1" applyBorder="1" applyAlignment="1" applyProtection="1">
      <alignment horizontal="center"/>
    </xf>
    <xf numFmtId="0" fontId="2" fillId="15" borderId="3" xfId="0" applyFont="1" applyFill="1" applyBorder="1" applyAlignment="1" applyProtection="1">
      <alignment horizontal="center"/>
    </xf>
    <xf numFmtId="0" fontId="5" fillId="0" borderId="3" xfId="0" applyFont="1" applyBorder="1" applyAlignment="1" applyProtection="1">
      <alignment horizontal="right"/>
    </xf>
    <xf numFmtId="0" fontId="5" fillId="0" borderId="3" xfId="0" applyFont="1" applyBorder="1" applyAlignment="1" applyProtection="1">
      <alignment horizontal="center"/>
    </xf>
    <xf numFmtId="0" fontId="31" fillId="0" borderId="3" xfId="0" applyFont="1" applyBorder="1" applyAlignment="1" applyProtection="1">
      <alignment horizontal="center"/>
    </xf>
    <xf numFmtId="0" fontId="5" fillId="2" borderId="3" xfId="0" applyFont="1" applyFill="1" applyBorder="1" applyAlignment="1" applyProtection="1">
      <alignment horizontal="center"/>
    </xf>
    <xf numFmtId="0" fontId="31" fillId="2" borderId="3" xfId="0" applyFont="1" applyFill="1" applyBorder="1" applyAlignment="1" applyProtection="1">
      <alignment horizontal="center"/>
    </xf>
    <xf numFmtId="0" fontId="5" fillId="0" borderId="3" xfId="0" applyFont="1" applyFill="1" applyBorder="1" applyAlignment="1" applyProtection="1">
      <alignment horizontal="right"/>
    </xf>
    <xf numFmtId="0" fontId="5" fillId="0" borderId="3" xfId="0" applyFont="1" applyFill="1" applyBorder="1" applyAlignment="1" applyProtection="1">
      <alignment horizontal="center"/>
    </xf>
    <xf numFmtId="0" fontId="4" fillId="15" borderId="3" xfId="0" applyFont="1" applyFill="1" applyBorder="1" applyAlignment="1" applyProtection="1">
      <alignment horizontal="center" vertical="center"/>
    </xf>
    <xf numFmtId="0" fontId="5" fillId="15" borderId="3" xfId="0" applyFont="1" applyFill="1" applyBorder="1" applyAlignment="1" applyProtection="1">
      <alignment horizontal="center" vertical="center" wrapText="1"/>
    </xf>
    <xf numFmtId="0" fontId="2" fillId="15" borderId="3" xfId="0" applyFont="1" applyFill="1" applyBorder="1" applyAlignment="1" applyProtection="1">
      <alignment horizontal="center" vertical="center"/>
    </xf>
    <xf numFmtId="0" fontId="6" fillId="2" borderId="4" xfId="0" applyFont="1" applyFill="1" applyBorder="1" applyAlignment="1" applyProtection="1">
      <alignment horizontal="center"/>
    </xf>
    <xf numFmtId="0" fontId="4" fillId="16" borderId="3" xfId="0" applyFont="1" applyFill="1" applyBorder="1" applyAlignment="1" applyProtection="1">
      <alignment horizontal="center"/>
    </xf>
    <xf numFmtId="0" fontId="4" fillId="16" borderId="3" xfId="0" applyFont="1" applyFill="1" applyBorder="1" applyProtection="1"/>
    <xf numFmtId="0" fontId="5" fillId="16" borderId="3" xfId="0" applyFont="1" applyFill="1" applyBorder="1" applyAlignment="1" applyProtection="1">
      <alignment horizontal="center"/>
    </xf>
    <xf numFmtId="0" fontId="2" fillId="16" borderId="3" xfId="0" applyFont="1" applyFill="1" applyBorder="1" applyAlignment="1" applyProtection="1">
      <alignment horizontal="center"/>
    </xf>
    <xf numFmtId="0" fontId="4" fillId="14" borderId="3" xfId="0" applyFont="1" applyFill="1" applyBorder="1" applyAlignment="1" applyProtection="1">
      <alignment horizontal="center"/>
    </xf>
    <xf numFmtId="0" fontId="5" fillId="14" borderId="3" xfId="0" applyFont="1" applyFill="1" applyBorder="1" applyAlignment="1" applyProtection="1">
      <alignment horizontal="center"/>
    </xf>
    <xf numFmtId="0" fontId="2" fillId="14" borderId="3" xfId="0" applyFont="1" applyFill="1" applyBorder="1" applyAlignment="1" applyProtection="1">
      <alignment horizontal="center"/>
    </xf>
    <xf numFmtId="0" fontId="6" fillId="0" borderId="4" xfId="0" applyFont="1" applyBorder="1" applyAlignment="1" applyProtection="1">
      <alignment horizontal="center"/>
    </xf>
    <xf numFmtId="0" fontId="4" fillId="17" borderId="3" xfId="0" applyFont="1" applyFill="1" applyBorder="1" applyAlignment="1" applyProtection="1">
      <alignment horizontal="center"/>
    </xf>
    <xf numFmtId="0" fontId="4" fillId="17" borderId="3" xfId="0" applyFont="1" applyFill="1" applyBorder="1" applyProtection="1"/>
    <xf numFmtId="0" fontId="5" fillId="17" borderId="3" xfId="0" applyFont="1" applyFill="1" applyBorder="1" applyAlignment="1" applyProtection="1">
      <alignment horizontal="center"/>
    </xf>
    <xf numFmtId="0" fontId="2" fillId="17" borderId="3" xfId="0" applyFont="1" applyFill="1" applyBorder="1" applyAlignment="1" applyProtection="1">
      <alignment horizontal="center"/>
    </xf>
    <xf numFmtId="0" fontId="4" fillId="22" borderId="3" xfId="0" applyFont="1" applyFill="1" applyBorder="1" applyAlignment="1" applyProtection="1">
      <alignment horizontal="center"/>
    </xf>
    <xf numFmtId="0" fontId="5" fillId="22" borderId="3" xfId="0" applyFont="1" applyFill="1" applyBorder="1" applyAlignment="1" applyProtection="1">
      <alignment horizontal="center"/>
    </xf>
    <xf numFmtId="0" fontId="2" fillId="22"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5" fillId="12" borderId="3" xfId="0" applyFont="1" applyFill="1" applyBorder="1" applyAlignment="1" applyProtection="1">
      <alignment horizontal="center" vertical="center" wrapText="1"/>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5" fillId="12" borderId="3" xfId="0" applyFont="1" applyFill="1" applyBorder="1" applyAlignment="1" applyProtection="1">
      <alignment horizontal="center" wrapText="1"/>
    </xf>
    <xf numFmtId="0" fontId="2" fillId="12" borderId="3"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Alignment="1" applyProtection="1">
      <alignment horizontal="center"/>
    </xf>
    <xf numFmtId="0" fontId="2" fillId="19" borderId="3" xfId="0" applyFont="1" applyFill="1" applyBorder="1" applyAlignment="1" applyProtection="1">
      <alignment horizontal="center"/>
    </xf>
    <xf numFmtId="0" fontId="4" fillId="13" borderId="3" xfId="0" applyFont="1" applyFill="1" applyBorder="1" applyAlignment="1" applyProtection="1">
      <alignment horizontal="center"/>
    </xf>
    <xf numFmtId="0" fontId="5" fillId="13" borderId="3" xfId="0" applyFont="1" applyFill="1" applyBorder="1" applyAlignment="1" applyProtection="1">
      <alignment horizontal="center"/>
    </xf>
    <xf numFmtId="0" fontId="2" fillId="13" borderId="3" xfId="0" applyFont="1" applyFill="1" applyBorder="1" applyAlignment="1" applyProtection="1">
      <alignment horizontal="center"/>
    </xf>
    <xf numFmtId="0" fontId="31" fillId="0" borderId="3" xfId="0" applyFont="1" applyBorder="1" applyProtection="1"/>
    <xf numFmtId="0" fontId="0" fillId="0" borderId="7" xfId="0" applyBorder="1" applyAlignment="1" applyProtection="1">
      <alignment horizontal="center"/>
    </xf>
    <xf numFmtId="0" fontId="4" fillId="13" borderId="3" xfId="0" applyFont="1" applyFill="1" applyBorder="1" applyAlignment="1" applyProtection="1">
      <alignment horizontal="center" vertical="center"/>
    </xf>
    <xf numFmtId="0" fontId="5" fillId="13" borderId="3" xfId="0" applyFont="1" applyFill="1" applyBorder="1" applyAlignment="1" applyProtection="1">
      <alignment horizontal="center" vertical="center" wrapText="1"/>
    </xf>
    <xf numFmtId="0" fontId="2" fillId="13"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Protection="1"/>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xf>
    <xf numFmtId="0" fontId="5" fillId="10" borderId="3" xfId="0" applyFont="1" applyFill="1" applyBorder="1" applyAlignment="1" applyProtection="1">
      <alignment horizontal="center"/>
    </xf>
    <xf numFmtId="0" fontId="2" fillId="10" borderId="3" xfId="0" applyFont="1" applyFill="1" applyBorder="1" applyAlignment="1" applyProtection="1">
      <alignment horizontal="center"/>
    </xf>
    <xf numFmtId="0" fontId="5" fillId="2" borderId="3" xfId="0" applyFont="1" applyFill="1" applyBorder="1" applyAlignment="1" applyProtection="1">
      <alignment horizontal="right"/>
    </xf>
    <xf numFmtId="0" fontId="5" fillId="2" borderId="8" xfId="0" applyFont="1" applyFill="1" applyBorder="1" applyAlignment="1" applyProtection="1">
      <alignment horizontal="center"/>
    </xf>
    <xf numFmtId="0" fontId="4" fillId="10" borderId="8" xfId="0" applyFont="1" applyFill="1" applyBorder="1" applyAlignment="1" applyProtection="1">
      <alignment horizontal="center"/>
    </xf>
    <xf numFmtId="0" fontId="5" fillId="10" borderId="8" xfId="0" applyFont="1" applyFill="1" applyBorder="1" applyAlignment="1" applyProtection="1">
      <alignment horizontal="center"/>
    </xf>
    <xf numFmtId="0" fontId="2" fillId="10" borderId="8" xfId="0" applyFont="1" applyFill="1" applyBorder="1" applyAlignment="1" applyProtection="1">
      <alignment horizontal="center"/>
    </xf>
    <xf numFmtId="0" fontId="5" fillId="0" borderId="3" xfId="0" applyFont="1" applyBorder="1" applyAlignment="1" applyProtection="1">
      <alignment horizontal="left" wrapText="1"/>
    </xf>
    <xf numFmtId="0" fontId="4" fillId="10" borderId="3" xfId="0" applyFont="1" applyFill="1" applyBorder="1" applyAlignment="1" applyProtection="1">
      <alignment horizontal="center" vertical="center"/>
    </xf>
    <xf numFmtId="0" fontId="5" fillId="10" borderId="3" xfId="0" applyFont="1" applyFill="1" applyBorder="1" applyAlignment="1" applyProtection="1">
      <alignment horizontal="center" vertical="center" wrapText="1"/>
    </xf>
    <xf numFmtId="0" fontId="2" fillId="10" borderId="3" xfId="0" applyFont="1" applyFill="1" applyBorder="1" applyAlignment="1" applyProtection="1">
      <alignment horizontal="center" vertical="center"/>
    </xf>
    <xf numFmtId="0" fontId="4" fillId="21" borderId="3" xfId="0" applyFont="1" applyFill="1" applyBorder="1" applyAlignment="1" applyProtection="1">
      <alignment horizontal="center"/>
    </xf>
    <xf numFmtId="0" fontId="4" fillId="21" borderId="3" xfId="0" applyFont="1" applyFill="1" applyBorder="1" applyProtection="1"/>
    <xf numFmtId="0" fontId="5" fillId="21" borderId="3" xfId="0" applyFont="1" applyFill="1" applyBorder="1" applyProtection="1"/>
    <xf numFmtId="0" fontId="2" fillId="21" borderId="3" xfId="0" applyFont="1" applyFill="1" applyBorder="1" applyAlignment="1" applyProtection="1">
      <alignment horizontal="center"/>
    </xf>
    <xf numFmtId="0" fontId="35" fillId="11" borderId="3" xfId="0" applyFont="1" applyFill="1" applyBorder="1" applyAlignment="1" applyProtection="1">
      <alignment horizontal="center"/>
    </xf>
    <xf numFmtId="0" fontId="4" fillId="11" borderId="3" xfId="0" applyFont="1" applyFill="1" applyBorder="1" applyProtection="1"/>
    <xf numFmtId="0" fontId="8" fillId="4" borderId="73" xfId="0" applyFont="1" applyFill="1" applyBorder="1" applyAlignment="1" applyProtection="1">
      <alignment horizontal="center" vertical="center"/>
    </xf>
    <xf numFmtId="0" fontId="14" fillId="26" borderId="37" xfId="0" applyFont="1" applyFill="1" applyBorder="1" applyAlignment="1" applyProtection="1">
      <alignment vertical="center" wrapText="1"/>
    </xf>
    <xf numFmtId="0" fontId="14" fillId="26" borderId="38" xfId="0" applyFont="1" applyFill="1" applyBorder="1" applyAlignment="1" applyProtection="1">
      <alignment vertical="center" wrapText="1"/>
    </xf>
    <xf numFmtId="0" fontId="14" fillId="26" borderId="47" xfId="0" applyFont="1" applyFill="1" applyBorder="1" applyAlignment="1" applyProtection="1">
      <alignment vertical="center" wrapText="1"/>
    </xf>
    <xf numFmtId="0" fontId="65" fillId="0" borderId="0" xfId="0" applyFont="1" applyProtection="1"/>
    <xf numFmtId="0" fontId="66" fillId="0" borderId="0" xfId="0" applyFont="1" applyProtection="1"/>
    <xf numFmtId="0" fontId="5" fillId="2" borderId="3" xfId="0" applyFont="1" applyFill="1" applyBorder="1" applyAlignment="1" applyProtection="1">
      <alignment horizontal="left"/>
    </xf>
    <xf numFmtId="0" fontId="0" fillId="0" borderId="0" xfId="0" applyBorder="1" applyProtection="1"/>
    <xf numFmtId="0" fontId="0" fillId="0" borderId="0" xfId="0" applyBorder="1" applyAlignment="1" applyProtection="1"/>
    <xf numFmtId="0" fontId="15" fillId="0" borderId="0" xfId="0" applyFont="1" applyProtection="1"/>
    <xf numFmtId="0" fontId="8" fillId="22" borderId="11" xfId="0" applyFont="1" applyFill="1" applyBorder="1" applyAlignment="1" applyProtection="1">
      <alignment horizontal="center" vertical="center"/>
    </xf>
    <xf numFmtId="0" fontId="0" fillId="0" borderId="0" xfId="0" applyFill="1" applyBorder="1" applyProtection="1"/>
    <xf numFmtId="0" fontId="46" fillId="4" borderId="10" xfId="0" applyFont="1" applyFill="1" applyBorder="1" applyAlignment="1" applyProtection="1">
      <alignment horizontal="center" vertical="center" wrapText="1"/>
    </xf>
    <xf numFmtId="0" fontId="54" fillId="26" borderId="0" xfId="1" applyFont="1" applyFill="1" applyAlignment="1" applyProtection="1">
      <alignment vertical="center"/>
    </xf>
    <xf numFmtId="0" fontId="0" fillId="0" borderId="0" xfId="0" applyAlignment="1" applyProtection="1">
      <alignment horizontal="center" vertical="center"/>
    </xf>
    <xf numFmtId="0" fontId="0" fillId="6" borderId="41" xfId="0" applyFill="1" applyBorder="1" applyProtection="1"/>
    <xf numFmtId="0" fontId="0" fillId="0" borderId="0" xfId="0" applyAlignment="1" applyProtection="1">
      <alignment vertical="center"/>
    </xf>
    <xf numFmtId="0" fontId="4" fillId="10" borderId="8" xfId="0" applyFont="1" applyFill="1" applyBorder="1" applyAlignment="1" applyProtection="1">
      <alignment horizontal="left"/>
    </xf>
    <xf numFmtId="0" fontId="4" fillId="15" borderId="8" xfId="0" applyFont="1" applyFill="1" applyBorder="1" applyAlignment="1" applyProtection="1">
      <alignment horizontal="left"/>
    </xf>
    <xf numFmtId="0" fontId="8" fillId="4" borderId="50" xfId="0" applyFont="1" applyFill="1" applyBorder="1" applyAlignment="1" applyProtection="1">
      <alignment horizontal="center" vertical="center"/>
    </xf>
    <xf numFmtId="0" fontId="18" fillId="10" borderId="34" xfId="0" applyFont="1" applyFill="1" applyBorder="1" applyAlignment="1" applyProtection="1">
      <alignment horizontal="center" vertical="center" wrapText="1"/>
    </xf>
    <xf numFmtId="0" fontId="57" fillId="10" borderId="35" xfId="1" applyFill="1" applyBorder="1" applyAlignment="1" applyProtection="1">
      <alignment horizontal="center" vertical="center"/>
    </xf>
    <xf numFmtId="0" fontId="18" fillId="10" borderId="36" xfId="0" applyFont="1" applyFill="1" applyBorder="1" applyAlignment="1" applyProtection="1">
      <alignment horizontal="center" vertical="center" wrapText="1"/>
    </xf>
    <xf numFmtId="0" fontId="18" fillId="22" borderId="34" xfId="0" applyFont="1" applyFill="1" applyBorder="1" applyAlignment="1" applyProtection="1">
      <alignment horizontal="center" vertical="center" wrapText="1"/>
    </xf>
    <xf numFmtId="0" fontId="57" fillId="22" borderId="35" xfId="1" applyFill="1" applyBorder="1" applyAlignment="1" applyProtection="1">
      <alignment horizontal="right" vertical="center"/>
    </xf>
    <xf numFmtId="0" fontId="18" fillId="22"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7" fillId="12" borderId="35" xfId="1" applyFill="1" applyBorder="1" applyAlignment="1" applyProtection="1">
      <alignment horizontal="center" vertical="center"/>
    </xf>
    <xf numFmtId="0" fontId="18" fillId="12"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7" fillId="14" borderId="35" xfId="1" applyFill="1" applyBorder="1" applyAlignment="1" applyProtection="1">
      <alignment horizontal="center" vertical="center"/>
    </xf>
    <xf numFmtId="0" fontId="18" fillId="14" borderId="35" xfId="0" applyFont="1" applyFill="1" applyBorder="1" applyAlignment="1" applyProtection="1">
      <alignment horizontal="center" vertical="center" wrapText="1"/>
    </xf>
    <xf numFmtId="0" fontId="18" fillId="14" borderId="36" xfId="0" applyFont="1" applyFill="1" applyBorder="1" applyAlignment="1" applyProtection="1">
      <alignment horizontal="center" vertical="center" wrapText="1"/>
    </xf>
    <xf numFmtId="0" fontId="18" fillId="15" borderId="34" xfId="0" applyFont="1" applyFill="1" applyBorder="1" applyAlignment="1" applyProtection="1">
      <alignment horizontal="center" vertical="center" wrapText="1"/>
    </xf>
    <xf numFmtId="0" fontId="57" fillId="15" borderId="35" xfId="1" applyFill="1" applyBorder="1" applyAlignment="1" applyProtection="1">
      <alignment horizontal="center" vertical="center"/>
    </xf>
    <xf numFmtId="0" fontId="18" fillId="15" borderId="35" xfId="0" applyFont="1" applyFill="1" applyBorder="1" applyAlignment="1" applyProtection="1">
      <alignment horizontal="center" vertical="center" wrapText="1"/>
    </xf>
    <xf numFmtId="0" fontId="18" fillId="15" borderId="108" xfId="0" applyFont="1" applyFill="1" applyBorder="1" applyAlignment="1" applyProtection="1">
      <alignment horizontal="center" vertical="center" wrapText="1"/>
    </xf>
    <xf numFmtId="0" fontId="53" fillId="15" borderId="35" xfId="1" applyFont="1" applyFill="1" applyBorder="1" applyAlignment="1" applyProtection="1">
      <alignment horizontal="center" vertical="center"/>
    </xf>
    <xf numFmtId="0" fontId="53" fillId="12" borderId="35" xfId="1" applyFont="1" applyFill="1" applyBorder="1" applyAlignment="1" applyProtection="1">
      <alignment horizontal="center" vertical="center"/>
    </xf>
    <xf numFmtId="0" fontId="53" fillId="14" borderId="35" xfId="1" applyFont="1" applyFill="1" applyBorder="1" applyAlignment="1" applyProtection="1">
      <alignment horizontal="center" vertical="center"/>
    </xf>
    <xf numFmtId="0" fontId="53" fillId="22" borderId="35" xfId="1" applyFont="1" applyFill="1" applyBorder="1" applyAlignment="1" applyProtection="1">
      <alignment horizontal="right" vertical="center"/>
    </xf>
    <xf numFmtId="0" fontId="53" fillId="10" borderId="35" xfId="1" applyFont="1" applyFill="1" applyBorder="1" applyAlignment="1" applyProtection="1">
      <alignment horizontal="center" vertical="center"/>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39"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58" fillId="15" borderId="3" xfId="2" applyFill="1" applyProtection="1">
      <alignment horizontal="left" vertical="center"/>
    </xf>
    <xf numFmtId="0" fontId="0" fillId="0" borderId="3" xfId="0" applyBorder="1" applyProtection="1"/>
    <xf numFmtId="0" fontId="58" fillId="14" borderId="3" xfId="2" applyFill="1" applyProtection="1">
      <alignment horizontal="left" vertical="center"/>
    </xf>
    <xf numFmtId="0" fontId="58" fillId="22" borderId="3" xfId="2" applyFill="1" applyProtection="1">
      <alignment horizontal="left" vertical="center"/>
    </xf>
    <xf numFmtId="0" fontId="58" fillId="12" borderId="3" xfId="2" applyFill="1" applyProtection="1">
      <alignment horizontal="left" vertical="center"/>
    </xf>
    <xf numFmtId="0" fontId="59" fillId="12" borderId="3" xfId="2" applyFont="1" applyFill="1" applyProtection="1">
      <alignment horizontal="left" vertical="center"/>
    </xf>
    <xf numFmtId="0" fontId="58" fillId="13" borderId="3" xfId="2" applyFill="1" applyProtection="1">
      <alignment horizontal="left" vertical="center"/>
    </xf>
    <xf numFmtId="0" fontId="59" fillId="13" borderId="3" xfId="2" applyFont="1" applyFill="1" applyProtection="1">
      <alignment horizontal="left" vertical="center"/>
    </xf>
    <xf numFmtId="0" fontId="58" fillId="10" borderId="3" xfId="2" applyFill="1" applyProtection="1">
      <alignment horizontal="left" vertical="center"/>
    </xf>
    <xf numFmtId="0" fontId="59" fillId="10" borderId="3" xfId="2" applyFont="1" applyFill="1" applyProtection="1">
      <alignment horizontal="left" vertical="center"/>
    </xf>
    <xf numFmtId="0" fontId="67" fillId="0" borderId="3" xfId="3" applyProtection="1"/>
    <xf numFmtId="0" fontId="4" fillId="22" borderId="3" xfId="0" applyFont="1" applyFill="1" applyBorder="1" applyAlignment="1">
      <alignment horizontal="center" vertical="center"/>
    </xf>
    <xf numFmtId="0" fontId="58" fillId="22" borderId="3" xfId="2" applyFill="1">
      <alignment horizontal="left" vertical="center"/>
    </xf>
    <xf numFmtId="0" fontId="5" fillId="22" borderId="3" xfId="0" applyFont="1" applyFill="1" applyBorder="1" applyAlignment="1">
      <alignment horizontal="center" vertical="center" wrapText="1"/>
    </xf>
    <xf numFmtId="0" fontId="2" fillId="22" borderId="3" xfId="0" applyFont="1" applyFill="1" applyBorder="1" applyAlignment="1">
      <alignment horizontal="center" vertical="center"/>
    </xf>
    <xf numFmtId="0" fontId="4" fillId="18" borderId="5" xfId="0" applyFont="1" applyFill="1" applyBorder="1" applyAlignment="1" applyProtection="1">
      <alignment horizontal="center"/>
    </xf>
    <xf numFmtId="0" fontId="4" fillId="18" borderId="108" xfId="0" applyFont="1" applyFill="1" applyBorder="1" applyAlignment="1" applyProtection="1">
      <alignment horizontal="center"/>
    </xf>
    <xf numFmtId="0" fontId="64" fillId="0" borderId="5" xfId="0" applyFont="1" applyBorder="1" applyAlignment="1" applyProtection="1">
      <alignment horizontal="center"/>
    </xf>
    <xf numFmtId="0" fontId="64" fillId="0" borderId="6" xfId="0" applyFont="1" applyBorder="1" applyAlignment="1" applyProtection="1">
      <alignment horizontal="center"/>
    </xf>
    <xf numFmtId="0" fontId="3" fillId="15" borderId="3"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22" borderId="3" xfId="0" applyFont="1" applyFill="1" applyBorder="1" applyAlignment="1" applyProtection="1">
      <alignment horizontal="center" vertical="center"/>
    </xf>
    <xf numFmtId="0" fontId="4" fillId="17" borderId="5" xfId="0" applyFont="1" applyFill="1" applyBorder="1" applyAlignment="1" applyProtection="1">
      <alignment horizontal="center"/>
    </xf>
    <xf numFmtId="0" fontId="4" fillId="17" borderId="108" xfId="0" applyFont="1" applyFill="1" applyBorder="1" applyAlignment="1" applyProtection="1">
      <alignment horizontal="center"/>
    </xf>
    <xf numFmtId="0" fontId="4" fillId="16" borderId="5" xfId="0" applyFont="1" applyFill="1" applyBorder="1" applyAlignment="1" applyProtection="1">
      <alignment horizontal="center"/>
    </xf>
    <xf numFmtId="0" fontId="4" fillId="16" borderId="6" xfId="0" applyFont="1" applyFill="1" applyBorder="1" applyAlignment="1" applyProtection="1">
      <alignment horizontal="center"/>
    </xf>
    <xf numFmtId="0" fontId="3" fillId="10" borderId="3" xfId="0" applyFont="1" applyFill="1" applyBorder="1" applyAlignment="1" applyProtection="1">
      <alignment horizontal="center" vertical="center"/>
    </xf>
    <xf numFmtId="0" fontId="3" fillId="11" borderId="5" xfId="0" applyFont="1" applyFill="1" applyBorder="1" applyAlignment="1" applyProtection="1">
      <alignment horizontal="center"/>
    </xf>
    <xf numFmtId="0" fontId="3" fillId="11" borderId="12" xfId="0" applyFont="1" applyFill="1" applyBorder="1" applyAlignment="1" applyProtection="1">
      <alignment horizontal="center"/>
    </xf>
    <xf numFmtId="0" fontId="3" fillId="11" borderId="6" xfId="0" applyFont="1" applyFill="1" applyBorder="1" applyAlignment="1" applyProtection="1">
      <alignment horizontal="center"/>
    </xf>
    <xf numFmtId="0" fontId="4" fillId="21" borderId="5" xfId="0" applyFont="1" applyFill="1" applyBorder="1" applyAlignment="1" applyProtection="1">
      <alignment horizontal="center"/>
    </xf>
    <xf numFmtId="0" fontId="4" fillId="21" borderId="108"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108"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108"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0" fillId="4" borderId="1"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47" fillId="5" borderId="69" xfId="0" applyFont="1" applyFill="1" applyBorder="1" applyAlignment="1" applyProtection="1">
      <alignment horizontal="center" vertical="center"/>
    </xf>
    <xf numFmtId="0" fontId="47" fillId="5" borderId="2" xfId="0" applyFont="1" applyFill="1" applyBorder="1" applyAlignment="1" applyProtection="1">
      <alignment horizontal="center" vertical="center"/>
    </xf>
    <xf numFmtId="0" fontId="39" fillId="4" borderId="69" xfId="0"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0" fontId="39" fillId="4" borderId="69"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2" xfId="0"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39" fillId="4" borderId="2" xfId="0" applyFont="1" applyFill="1" applyBorder="1" applyAlignment="1" applyProtection="1">
      <alignment horizontal="center" vertical="center"/>
    </xf>
    <xf numFmtId="0" fontId="39" fillId="4" borderId="10"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0" fillId="0" borderId="10" xfId="0" applyBorder="1" applyAlignment="1" applyProtection="1">
      <alignment horizontal="center"/>
    </xf>
    <xf numFmtId="0" fontId="10" fillId="0" borderId="10" xfId="0" applyFont="1" applyFill="1" applyBorder="1" applyAlignment="1" applyProtection="1">
      <alignment horizontal="center" vertical="center"/>
    </xf>
    <xf numFmtId="0" fontId="39" fillId="4" borderId="10"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13" fillId="4" borderId="4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41" xfId="0" applyFont="1" applyFill="1" applyBorder="1" applyAlignment="1" applyProtection="1">
      <alignment horizontal="center" vertical="center"/>
    </xf>
    <xf numFmtId="0" fontId="14" fillId="26" borderId="40" xfId="0" applyFont="1" applyFill="1" applyBorder="1" applyAlignment="1" applyProtection="1">
      <alignment horizontal="center" vertical="center"/>
    </xf>
    <xf numFmtId="0" fontId="14" fillId="26" borderId="11" xfId="0" applyFont="1" applyFill="1" applyBorder="1" applyAlignment="1" applyProtection="1">
      <alignment horizontal="center" vertical="center"/>
    </xf>
    <xf numFmtId="0" fontId="14" fillId="26" borderId="41" xfId="0" applyFont="1" applyFill="1" applyBorder="1" applyAlignment="1" applyProtection="1">
      <alignment horizontal="center" vertical="center"/>
    </xf>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38" fillId="0" borderId="0" xfId="0" applyFont="1" applyBorder="1" applyAlignment="1" applyProtection="1">
      <alignment horizontal="center" vertical="top"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8" fillId="24" borderId="71"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8" fillId="24" borderId="15" xfId="0" applyFont="1" applyFill="1" applyBorder="1" applyAlignment="1" applyProtection="1">
      <alignment horizontal="center" vertical="center" wrapText="1"/>
    </xf>
    <xf numFmtId="0" fontId="16" fillId="24" borderId="13" xfId="0" applyFont="1" applyFill="1" applyBorder="1" applyAlignment="1" applyProtection="1">
      <alignment horizontal="center" vertical="center" wrapText="1"/>
    </xf>
    <xf numFmtId="0" fontId="16" fillId="24" borderId="14" xfId="0" applyFont="1" applyFill="1" applyBorder="1" applyAlignment="1" applyProtection="1">
      <alignment horizontal="center" vertical="center" wrapText="1"/>
    </xf>
    <xf numFmtId="0" fontId="16" fillId="24" borderId="45" xfId="0" applyFont="1" applyFill="1" applyBorder="1" applyAlignment="1" applyProtection="1">
      <alignment horizontal="center" vertical="center" wrapText="1"/>
    </xf>
    <xf numFmtId="0" fontId="16" fillId="24" borderId="15" xfId="0" applyFont="1" applyFill="1" applyBorder="1" applyAlignment="1" applyProtection="1">
      <alignment horizontal="center" vertical="center" wrapText="1"/>
    </xf>
    <xf numFmtId="0" fontId="1" fillId="2" borderId="33" xfId="0" applyFont="1" applyFill="1" applyBorder="1" applyAlignment="1" applyProtection="1">
      <alignment horizontal="left" vertical="center" wrapText="1"/>
    </xf>
    <xf numFmtId="0" fontId="1" fillId="2" borderId="53" xfId="0" applyFont="1" applyFill="1" applyBorder="1" applyAlignment="1" applyProtection="1">
      <alignment horizontal="left" vertical="center" wrapText="1"/>
    </xf>
    <xf numFmtId="0" fontId="14" fillId="7" borderId="40" xfId="0" applyFont="1" applyFill="1" applyBorder="1" applyAlignment="1" applyProtection="1">
      <alignment horizontal="center" vertical="center" wrapText="1"/>
    </xf>
    <xf numFmtId="0" fontId="14" fillId="7" borderId="11" xfId="0" applyFont="1" applyFill="1" applyBorder="1" applyAlignment="1" applyProtection="1">
      <alignment horizontal="center" vertical="center" wrapText="1"/>
    </xf>
    <xf numFmtId="0" fontId="14" fillId="7" borderId="41"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wrapText="1"/>
    </xf>
    <xf numFmtId="0" fontId="14" fillId="26" borderId="11" xfId="0" applyFont="1" applyFill="1" applyBorder="1" applyAlignment="1" applyProtection="1">
      <alignment horizontal="center" vertical="center" wrapText="1"/>
    </xf>
    <xf numFmtId="0" fontId="14" fillId="26" borderId="41" xfId="0" applyFont="1" applyFill="1" applyBorder="1" applyAlignment="1" applyProtection="1">
      <alignment horizontal="center" vertical="center" wrapText="1"/>
    </xf>
    <xf numFmtId="0" fontId="13" fillId="4" borderId="71"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45" xfId="0" applyFont="1" applyFill="1" applyBorder="1" applyAlignment="1" applyProtection="1">
      <alignment horizontal="center" vertical="center"/>
    </xf>
    <xf numFmtId="0" fontId="8" fillId="10" borderId="13"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0" borderId="15" xfId="0" applyFont="1" applyFill="1" applyBorder="1" applyAlignment="1" applyProtection="1">
      <alignment horizontal="center" vertical="center" wrapText="1"/>
    </xf>
    <xf numFmtId="0" fontId="8" fillId="22" borderId="13" xfId="0" applyFont="1" applyFill="1" applyBorder="1" applyAlignment="1" applyProtection="1">
      <alignment horizontal="center" vertical="center"/>
    </xf>
    <xf numFmtId="0" fontId="8" fillId="22" borderId="15" xfId="0" applyFont="1" applyFill="1" applyBorder="1" applyAlignment="1" applyProtection="1">
      <alignment horizontal="center" vertical="center"/>
    </xf>
    <xf numFmtId="0" fontId="18" fillId="22" borderId="13"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22" borderId="15" xfId="0" applyFont="1" applyFill="1" applyBorder="1" applyAlignment="1" applyProtection="1">
      <alignment horizontal="center" vertical="center" wrapText="1"/>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8" fillId="15" borderId="13" xfId="0" applyFont="1" applyFill="1" applyBorder="1" applyAlignment="1" applyProtection="1">
      <alignment horizontal="center" vertical="center"/>
    </xf>
    <xf numFmtId="0" fontId="8" fillId="15" borderId="15" xfId="0" applyFont="1" applyFill="1" applyBorder="1" applyAlignment="1" applyProtection="1">
      <alignment horizontal="center" vertical="center"/>
    </xf>
    <xf numFmtId="0" fontId="8" fillId="15" borderId="4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5"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5" borderId="45" xfId="0" applyFont="1" applyFill="1" applyBorder="1" applyAlignment="1" applyProtection="1">
      <alignment horizontal="center" vertical="center" wrapText="1"/>
    </xf>
    <xf numFmtId="0" fontId="27" fillId="10" borderId="37" xfId="0" applyFont="1" applyFill="1" applyBorder="1" applyAlignment="1" applyProtection="1">
      <alignment horizontal="center" vertical="center"/>
    </xf>
    <xf numFmtId="0" fontId="27" fillId="10" borderId="38" xfId="0" applyFont="1" applyFill="1" applyBorder="1" applyAlignment="1" applyProtection="1">
      <alignment horizontal="center" vertical="center"/>
    </xf>
    <xf numFmtId="0" fontId="27" fillId="10" borderId="39" xfId="0" applyFont="1" applyFill="1" applyBorder="1" applyAlignment="1" applyProtection="1">
      <alignment horizontal="center" vertical="center"/>
    </xf>
    <xf numFmtId="0" fontId="18" fillId="22" borderId="37" xfId="0" applyFont="1" applyFill="1" applyBorder="1" applyAlignment="1" applyProtection="1">
      <alignment horizontal="center" vertical="center"/>
    </xf>
    <xf numFmtId="0" fontId="18" fillId="22" borderId="38" xfId="0" applyFont="1" applyFill="1" applyBorder="1" applyAlignment="1" applyProtection="1">
      <alignment horizontal="center" vertical="center"/>
    </xf>
    <xf numFmtId="0" fontId="18" fillId="22"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39" xfId="0" applyFont="1" applyFill="1" applyBorder="1" applyAlignment="1" applyProtection="1">
      <alignment horizontal="center" vertical="center"/>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8" fillId="15" borderId="37" xfId="0" applyFont="1" applyFill="1" applyBorder="1" applyAlignment="1" applyProtection="1">
      <alignment horizontal="center" vertical="center"/>
    </xf>
    <xf numFmtId="0" fontId="18" fillId="15" borderId="38" xfId="0" applyFont="1" applyFill="1" applyBorder="1" applyAlignment="1" applyProtection="1">
      <alignment horizontal="center" vertical="center"/>
    </xf>
    <xf numFmtId="0" fontId="18" fillId="15" borderId="47" xfId="0" applyFont="1" applyFill="1" applyBorder="1" applyAlignment="1" applyProtection="1">
      <alignment horizontal="center" vertical="center"/>
    </xf>
    <xf numFmtId="0" fontId="21" fillId="4" borderId="0" xfId="0" applyFont="1" applyFill="1" applyAlignment="1" applyProtection="1">
      <alignment horizontal="center"/>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22" fillId="3" borderId="10"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xf>
    <xf numFmtId="0" fontId="8" fillId="4" borderId="40" xfId="0" applyFont="1" applyFill="1" applyBorder="1" applyAlignment="1" applyProtection="1">
      <alignment horizontal="center" vertical="center" textRotation="90"/>
    </xf>
    <xf numFmtId="0" fontId="8" fillId="4" borderId="46" xfId="0" applyFont="1" applyFill="1" applyBorder="1" applyAlignment="1" applyProtection="1">
      <alignment horizontal="center" vertical="center" textRotation="90"/>
    </xf>
    <xf numFmtId="0" fontId="50" fillId="0" borderId="57" xfId="0" applyFont="1" applyBorder="1" applyAlignment="1" applyProtection="1">
      <alignment horizontal="left" vertical="top" wrapText="1"/>
    </xf>
    <xf numFmtId="0" fontId="50" fillId="0" borderId="58" xfId="0" applyFont="1" applyBorder="1" applyAlignment="1" applyProtection="1">
      <alignment horizontal="left" vertical="top" wrapText="1"/>
    </xf>
    <xf numFmtId="0" fontId="50" fillId="0" borderId="59" xfId="0" applyFont="1" applyBorder="1" applyAlignment="1" applyProtection="1">
      <alignment horizontal="left" vertical="top" wrapText="1"/>
    </xf>
    <xf numFmtId="0" fontId="8" fillId="4" borderId="48" xfId="0" applyFont="1" applyFill="1" applyBorder="1" applyAlignment="1" applyProtection="1">
      <alignment horizontal="center" vertical="center" textRotation="90"/>
    </xf>
    <xf numFmtId="0" fontId="8" fillId="4" borderId="49" xfId="0" applyFont="1" applyFill="1" applyBorder="1" applyAlignment="1" applyProtection="1">
      <alignment horizontal="center" vertical="center" textRotation="90"/>
    </xf>
    <xf numFmtId="0" fontId="8" fillId="4" borderId="50" xfId="0" applyFont="1" applyFill="1" applyBorder="1" applyAlignment="1" applyProtection="1">
      <alignment horizontal="center" vertical="center" textRotation="90"/>
    </xf>
    <xf numFmtId="0" fontId="36" fillId="0" borderId="21" xfId="0"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36" fillId="0" borderId="24"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36" fillId="0" borderId="25" xfId="0" applyFont="1" applyBorder="1" applyAlignment="1" applyProtection="1">
      <alignment horizontal="left" vertical="center" wrapText="1"/>
    </xf>
    <xf numFmtId="0" fontId="36" fillId="0" borderId="34"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36" xfId="0" applyFont="1" applyBorder="1" applyAlignment="1" applyProtection="1">
      <alignment horizontal="left" vertical="center" wrapText="1"/>
    </xf>
    <xf numFmtId="0" fontId="8" fillId="4" borderId="40"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xf>
    <xf numFmtId="0" fontId="44" fillId="4" borderId="10" xfId="0" applyFont="1" applyFill="1" applyBorder="1" applyAlignment="1" applyProtection="1">
      <alignment horizontal="center" vertical="center" wrapText="1"/>
    </xf>
    <xf numFmtId="0" fontId="50" fillId="0" borderId="54" xfId="0" applyFont="1" applyBorder="1" applyAlignment="1" applyProtection="1">
      <alignment horizontal="left" vertical="top" wrapText="1"/>
    </xf>
    <xf numFmtId="0" fontId="50" fillId="0" borderId="55" xfId="0" applyFont="1" applyBorder="1" applyAlignment="1" applyProtection="1">
      <alignment horizontal="left" vertical="top" wrapText="1"/>
    </xf>
    <xf numFmtId="0" fontId="50" fillId="0" borderId="56" xfId="0" applyFont="1" applyBorder="1" applyAlignment="1" applyProtection="1">
      <alignment horizontal="left" vertical="top" wrapText="1"/>
    </xf>
    <xf numFmtId="0" fontId="50" fillId="0" borderId="60" xfId="0" applyFont="1" applyBorder="1" applyAlignment="1" applyProtection="1">
      <alignment horizontal="left" vertical="top" wrapText="1"/>
    </xf>
    <xf numFmtId="0" fontId="50" fillId="0" borderId="61" xfId="0" applyFont="1" applyBorder="1" applyAlignment="1" applyProtection="1">
      <alignment horizontal="left" vertical="top" wrapText="1"/>
    </xf>
    <xf numFmtId="0" fontId="50" fillId="0" borderId="62" xfId="0" applyFont="1" applyBorder="1" applyAlignment="1" applyProtection="1">
      <alignment horizontal="left" vertical="top" wrapText="1"/>
    </xf>
    <xf numFmtId="0" fontId="40" fillId="4" borderId="40" xfId="0" applyFont="1" applyFill="1" applyBorder="1" applyAlignment="1" applyProtection="1">
      <alignment horizontal="center" vertical="center" textRotation="90" wrapText="1"/>
    </xf>
    <xf numFmtId="0" fontId="27" fillId="28" borderId="13" xfId="0" applyFont="1" applyFill="1" applyBorder="1" applyAlignment="1" applyProtection="1">
      <alignment horizontal="center" vertical="center"/>
    </xf>
    <xf numFmtId="0" fontId="27" fillId="28" borderId="14" xfId="0" applyFont="1" applyFill="1" applyBorder="1" applyAlignment="1" applyProtection="1">
      <alignment horizontal="center" vertical="center"/>
    </xf>
    <xf numFmtId="0" fontId="27" fillId="28"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8" fillId="27" borderId="13" xfId="0" applyFont="1" applyFill="1" applyBorder="1" applyAlignment="1" applyProtection="1">
      <alignment horizontal="center" wrapText="1"/>
    </xf>
    <xf numFmtId="0" fontId="28" fillId="27" borderId="14" xfId="0" applyFont="1" applyFill="1" applyBorder="1" applyAlignment="1" applyProtection="1">
      <alignment horizontal="center" wrapText="1"/>
    </xf>
    <xf numFmtId="0" fontId="28" fillId="27" borderId="15" xfId="0" applyFont="1" applyFill="1" applyBorder="1" applyAlignment="1" applyProtection="1">
      <alignment horizontal="center" wrapText="1"/>
    </xf>
    <xf numFmtId="0" fontId="49" fillId="2" borderId="13" xfId="0" applyFont="1" applyFill="1" applyBorder="1" applyAlignment="1" applyProtection="1">
      <alignment horizontal="center" vertical="top"/>
    </xf>
    <xf numFmtId="0" fontId="49" fillId="2" borderId="14" xfId="0" applyFont="1" applyFill="1" applyBorder="1" applyAlignment="1" applyProtection="1">
      <alignment horizontal="center" vertical="top"/>
    </xf>
    <xf numFmtId="0" fontId="49" fillId="2" borderId="45" xfId="0" applyFont="1" applyFill="1" applyBorder="1" applyAlignment="1" applyProtection="1">
      <alignment horizontal="center" vertical="top"/>
    </xf>
    <xf numFmtId="0" fontId="26" fillId="7" borderId="13" xfId="0" applyFont="1" applyFill="1" applyBorder="1" applyAlignment="1" applyProtection="1">
      <alignment horizontal="center" vertical="center"/>
    </xf>
    <xf numFmtId="0" fontId="26" fillId="7" borderId="14" xfId="0" applyFont="1" applyFill="1" applyBorder="1" applyAlignment="1" applyProtection="1">
      <alignment horizontal="center" vertical="center"/>
    </xf>
    <xf numFmtId="0" fontId="26" fillId="7" borderId="45" xfId="0" applyFont="1" applyFill="1" applyBorder="1" applyAlignment="1" applyProtection="1">
      <alignment horizontal="center" vertical="center"/>
    </xf>
    <xf numFmtId="0" fontId="8" fillId="6" borderId="71" xfId="0" applyFont="1" applyFill="1" applyBorder="1" applyAlignment="1" applyProtection="1">
      <alignment horizontal="center" vertical="center" textRotation="90"/>
    </xf>
    <xf numFmtId="0" fontId="8" fillId="6" borderId="14" xfId="0" applyFont="1" applyFill="1" applyBorder="1" applyAlignment="1" applyProtection="1">
      <alignment horizontal="center" vertical="center" textRotation="90"/>
    </xf>
    <xf numFmtId="0" fontId="8" fillId="6" borderId="45" xfId="0" applyFont="1" applyFill="1" applyBorder="1" applyAlignment="1" applyProtection="1">
      <alignment horizontal="center" vertical="center" textRotation="90"/>
    </xf>
    <xf numFmtId="0" fontId="8" fillId="4" borderId="11" xfId="0" applyFont="1" applyFill="1" applyBorder="1" applyAlignment="1" applyProtection="1">
      <alignment horizontal="center" vertical="center" textRotation="90"/>
    </xf>
    <xf numFmtId="0" fontId="13" fillId="4" borderId="11" xfId="0" applyFont="1" applyFill="1" applyBorder="1" applyAlignment="1" applyProtection="1">
      <alignment horizontal="center"/>
    </xf>
    <xf numFmtId="0" fontId="13" fillId="4" borderId="41" xfId="0" applyFont="1" applyFill="1" applyBorder="1" applyAlignment="1" applyProtection="1">
      <alignment horizontal="center"/>
    </xf>
    <xf numFmtId="0" fontId="56" fillId="7" borderId="11" xfId="0" applyFont="1" applyFill="1" applyBorder="1" applyAlignment="1" applyProtection="1">
      <alignment horizontal="center" vertical="center" wrapText="1"/>
    </xf>
    <xf numFmtId="0" fontId="56" fillId="7" borderId="41" xfId="0" applyFont="1" applyFill="1" applyBorder="1" applyAlignment="1" applyProtection="1">
      <alignment horizontal="center" vertical="center"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29" fillId="7" borderId="11" xfId="0" applyFont="1" applyFill="1" applyBorder="1" applyAlignment="1" applyProtection="1">
      <alignment horizontal="center" vertical="center" wrapText="1"/>
    </xf>
    <xf numFmtId="0" fontId="29" fillId="7" borderId="4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50" fillId="0" borderId="63" xfId="0" applyFont="1" applyBorder="1" applyAlignment="1" applyProtection="1">
      <alignment horizontal="left" vertical="top" wrapText="1"/>
    </xf>
    <xf numFmtId="0" fontId="50" fillId="0" borderId="64" xfId="0" applyFont="1" applyBorder="1" applyAlignment="1" applyProtection="1">
      <alignment horizontal="left" vertical="top" wrapText="1"/>
    </xf>
    <xf numFmtId="0" fontId="50" fillId="0" borderId="65" xfId="0" applyFont="1" applyBorder="1" applyAlignment="1" applyProtection="1">
      <alignment horizontal="left" vertical="top" wrapText="1"/>
    </xf>
    <xf numFmtId="0" fontId="36" fillId="0" borderId="30" xfId="0" applyFont="1" applyBorder="1" applyAlignment="1" applyProtection="1">
      <alignment horizontal="left" vertical="center" wrapText="1"/>
    </xf>
    <xf numFmtId="0" fontId="36" fillId="0" borderId="31" xfId="0" applyFont="1" applyBorder="1" applyAlignment="1" applyProtection="1">
      <alignment horizontal="left" vertical="center" wrapText="1"/>
    </xf>
    <xf numFmtId="0" fontId="36" fillId="0" borderId="32" xfId="0" applyFont="1" applyBorder="1" applyAlignment="1" applyProtection="1">
      <alignment horizontal="left" vertical="center" wrapText="1"/>
    </xf>
    <xf numFmtId="0" fontId="36" fillId="0" borderId="26" xfId="0" applyFont="1" applyBorder="1" applyAlignment="1" applyProtection="1">
      <alignment horizontal="left" vertical="center" wrapText="1"/>
    </xf>
    <xf numFmtId="0" fontId="36" fillId="0" borderId="27" xfId="0" applyFont="1" applyBorder="1" applyAlignment="1" applyProtection="1">
      <alignment horizontal="left" vertical="center" wrapText="1"/>
    </xf>
    <xf numFmtId="0" fontId="36" fillId="0" borderId="28" xfId="0" applyFont="1" applyBorder="1" applyAlignment="1" applyProtection="1">
      <alignment horizontal="left" vertical="center" wrapText="1"/>
    </xf>
    <xf numFmtId="0" fontId="8" fillId="4" borderId="21" xfId="0"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4" borderId="23"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26" borderId="37" xfId="0" applyFont="1" applyFill="1" applyBorder="1" applyAlignment="1" applyProtection="1">
      <alignment horizontal="center" vertical="center"/>
    </xf>
    <xf numFmtId="0" fontId="15" fillId="26" borderId="38" xfId="0" applyFont="1" applyFill="1" applyBorder="1" applyAlignment="1" applyProtection="1">
      <alignment horizontal="center" vertical="center"/>
    </xf>
    <xf numFmtId="0" fontId="15" fillId="26" borderId="39" xfId="0" applyFont="1" applyFill="1" applyBorder="1" applyAlignment="1" applyProtection="1">
      <alignment horizontal="center" vertical="center"/>
    </xf>
    <xf numFmtId="0" fontId="25" fillId="9" borderId="40" xfId="0" applyFont="1" applyFill="1" applyBorder="1" applyAlignment="1" applyProtection="1">
      <alignment horizontal="center"/>
    </xf>
    <xf numFmtId="0" fontId="25" fillId="9" borderId="11" xfId="0" applyFont="1" applyFill="1" applyBorder="1" applyAlignment="1" applyProtection="1">
      <alignment horizontal="center"/>
    </xf>
    <xf numFmtId="0" fontId="25" fillId="9" borderId="41"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8" fillId="2" borderId="18" xfId="0" applyFont="1" applyFill="1" applyBorder="1" applyAlignment="1" applyProtection="1">
      <alignment horizontal="center" vertical="center" textRotation="90" wrapText="1"/>
    </xf>
    <xf numFmtId="0" fontId="55" fillId="0" borderId="13" xfId="0" applyFont="1" applyFill="1" applyBorder="1" applyAlignment="1" applyProtection="1">
      <alignment horizontal="center"/>
    </xf>
    <xf numFmtId="0" fontId="55" fillId="0" borderId="14" xfId="0" applyFont="1" applyFill="1" applyBorder="1" applyAlignment="1" applyProtection="1">
      <alignment horizontal="center"/>
    </xf>
    <xf numFmtId="0" fontId="55" fillId="0" borderId="15" xfId="0" applyFont="1" applyFill="1" applyBorder="1" applyAlignment="1" applyProtection="1">
      <alignment horizontal="center"/>
    </xf>
    <xf numFmtId="0" fontId="39" fillId="4" borderId="40" xfId="0" applyFont="1" applyFill="1" applyBorder="1" applyAlignment="1" applyProtection="1">
      <alignment horizontal="center" vertical="center" textRotation="90"/>
    </xf>
    <xf numFmtId="0" fontId="50" fillId="0" borderId="66" xfId="0" applyFont="1" applyBorder="1" applyAlignment="1" applyProtection="1">
      <alignment horizontal="left" vertical="top" wrapText="1"/>
    </xf>
    <xf numFmtId="0" fontId="50" fillId="0" borderId="67" xfId="0" applyFont="1" applyBorder="1" applyAlignment="1" applyProtection="1">
      <alignment horizontal="left" vertical="top" wrapText="1"/>
    </xf>
    <xf numFmtId="0" fontId="50" fillId="0" borderId="68" xfId="0" applyFont="1" applyBorder="1" applyAlignment="1" applyProtection="1">
      <alignment horizontal="left" vertical="top" wrapText="1"/>
    </xf>
    <xf numFmtId="0" fontId="8" fillId="23" borderId="9"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23" borderId="1" xfId="0" applyFont="1" applyFill="1" applyBorder="1" applyAlignment="1" applyProtection="1">
      <alignment horizontal="center" vertical="center"/>
    </xf>
    <xf numFmtId="0" fontId="9" fillId="23" borderId="69"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0" fillId="0" borderId="70" xfId="0" applyBorder="1" applyAlignment="1" applyProtection="1">
      <alignment horizontal="center"/>
    </xf>
    <xf numFmtId="0" fontId="46" fillId="0" borderId="1"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5" xfId="0" applyFont="1" applyFill="1" applyBorder="1" applyAlignment="1" applyProtection="1">
      <alignment horizontal="center" vertical="center"/>
    </xf>
    <xf numFmtId="0" fontId="16" fillId="8" borderId="13" xfId="0" applyFont="1" applyFill="1" applyBorder="1" applyAlignment="1" applyProtection="1">
      <alignment horizontal="center" vertical="center"/>
    </xf>
    <xf numFmtId="0" fontId="16" fillId="8" borderId="14" xfId="0" applyFont="1" applyFill="1" applyBorder="1" applyAlignment="1" applyProtection="1">
      <alignment horizontal="center" vertical="center"/>
    </xf>
    <xf numFmtId="0" fontId="16" fillId="8" borderId="15" xfId="0" applyFont="1" applyFill="1" applyBorder="1" applyAlignment="1" applyProtection="1">
      <alignment horizontal="center" vertical="center"/>
    </xf>
    <xf numFmtId="0" fontId="8" fillId="28" borderId="13"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0" fillId="8" borderId="13" xfId="0" applyFont="1" applyFill="1" applyBorder="1" applyAlignment="1" applyProtection="1">
      <alignment horizontal="center"/>
    </xf>
    <xf numFmtId="0" fontId="40" fillId="8" borderId="14" xfId="0" applyFont="1" applyFill="1" applyBorder="1" applyAlignment="1" applyProtection="1">
      <alignment horizontal="center"/>
    </xf>
    <xf numFmtId="0" fontId="40" fillId="8" borderId="15" xfId="0" applyFont="1" applyFill="1" applyBorder="1" applyAlignment="1" applyProtection="1">
      <alignment horizontal="center"/>
    </xf>
    <xf numFmtId="0" fontId="8" fillId="4" borderId="16" xfId="0" applyFont="1" applyFill="1" applyBorder="1" applyAlignment="1" applyProtection="1">
      <alignment horizontal="center" vertical="center" textRotation="90" wrapText="1"/>
    </xf>
    <xf numFmtId="0" fontId="8" fillId="4" borderId="17" xfId="0" applyFont="1" applyFill="1" applyBorder="1" applyAlignment="1" applyProtection="1">
      <alignment horizontal="center" vertical="center" textRotation="90" wrapText="1"/>
    </xf>
    <xf numFmtId="0" fontId="8" fillId="4" borderId="18" xfId="0" applyFont="1" applyFill="1" applyBorder="1" applyAlignment="1" applyProtection="1">
      <alignment horizontal="center" vertical="center" textRotation="90" wrapText="1"/>
    </xf>
    <xf numFmtId="0" fontId="14" fillId="7" borderId="13" xfId="0" applyFont="1" applyFill="1" applyBorder="1" applyAlignment="1" applyProtection="1">
      <alignment horizontal="center"/>
    </xf>
    <xf numFmtId="0" fontId="14" fillId="7" borderId="14" xfId="0" applyFont="1" applyFill="1" applyBorder="1" applyAlignment="1" applyProtection="1">
      <alignment horizontal="center"/>
    </xf>
    <xf numFmtId="0" fontId="14" fillId="7" borderId="45" xfId="0" applyFont="1" applyFill="1" applyBorder="1" applyAlignment="1" applyProtection="1">
      <alignment horizontal="center"/>
    </xf>
    <xf numFmtId="0" fontId="8" fillId="6" borderId="51" xfId="0" applyFont="1" applyFill="1" applyBorder="1" applyAlignment="1" applyProtection="1">
      <alignment horizontal="center" vertical="center" textRotation="90" wrapText="1"/>
    </xf>
    <xf numFmtId="0" fontId="8" fillId="6" borderId="18" xfId="0" applyFont="1" applyFill="1" applyBorder="1" applyAlignment="1" applyProtection="1">
      <alignment horizontal="center" vertical="center" textRotation="90" wrapText="1"/>
    </xf>
    <xf numFmtId="0" fontId="8" fillId="6" borderId="74" xfId="0" applyFont="1" applyFill="1" applyBorder="1" applyAlignment="1" applyProtection="1">
      <alignment horizontal="center" vertical="center" textRotation="90" wrapText="1"/>
    </xf>
    <xf numFmtId="0" fontId="16" fillId="28" borderId="13" xfId="0" applyFont="1" applyFill="1" applyBorder="1" applyAlignment="1" applyProtection="1">
      <alignment horizontal="center" vertical="center"/>
    </xf>
    <xf numFmtId="0" fontId="16" fillId="28" borderId="14" xfId="0" applyFont="1" applyFill="1" applyBorder="1" applyAlignment="1" applyProtection="1">
      <alignment horizontal="center" vertical="center"/>
    </xf>
    <xf numFmtId="0" fontId="16" fillId="28" borderId="15" xfId="0" applyFont="1" applyFill="1" applyBorder="1" applyAlignment="1" applyProtection="1">
      <alignment horizontal="center" vertical="center"/>
    </xf>
    <xf numFmtId="0" fontId="8" fillId="28" borderId="13" xfId="0" applyFont="1" applyFill="1" applyBorder="1" applyAlignment="1" applyProtection="1">
      <alignment horizontal="center"/>
    </xf>
    <xf numFmtId="0" fontId="8" fillId="28" borderId="14" xfId="0" applyFont="1" applyFill="1" applyBorder="1" applyAlignment="1" applyProtection="1">
      <alignment horizontal="center"/>
    </xf>
    <xf numFmtId="0" fontId="8" fillId="28" borderId="15" xfId="0" applyFont="1" applyFill="1" applyBorder="1" applyAlignment="1" applyProtection="1">
      <alignment horizontal="center"/>
    </xf>
    <xf numFmtId="0" fontId="14" fillId="26" borderId="13" xfId="0" applyFont="1" applyFill="1" applyBorder="1" applyAlignment="1" applyProtection="1">
      <alignment horizontal="center"/>
    </xf>
    <xf numFmtId="0" fontId="14" fillId="26" borderId="14" xfId="0" applyFont="1" applyFill="1" applyBorder="1" applyAlignment="1" applyProtection="1">
      <alignment horizontal="center"/>
    </xf>
    <xf numFmtId="0" fontId="14" fillId="26" borderId="45" xfId="0" applyFont="1" applyFill="1" applyBorder="1" applyAlignment="1" applyProtection="1">
      <alignment horizontal="center"/>
    </xf>
    <xf numFmtId="0" fontId="13" fillId="4" borderId="13" xfId="0" applyFont="1" applyFill="1" applyBorder="1" applyAlignment="1" applyProtection="1">
      <alignment horizontal="center" vertical="center"/>
    </xf>
    <xf numFmtId="0" fontId="8" fillId="8" borderId="13" xfId="0" applyFont="1" applyFill="1" applyBorder="1" applyAlignment="1" applyProtection="1">
      <alignment horizontal="center"/>
    </xf>
    <xf numFmtId="0" fontId="8" fillId="8" borderId="14" xfId="0" applyFont="1" applyFill="1" applyBorder="1" applyAlignment="1" applyProtection="1">
      <alignment horizontal="center"/>
    </xf>
    <xf numFmtId="0" fontId="8" fillId="8" borderId="15" xfId="0" applyFont="1" applyFill="1" applyBorder="1" applyAlignment="1" applyProtection="1">
      <alignment horizontal="center"/>
    </xf>
    <xf numFmtId="0" fontId="16" fillId="3" borderId="13"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wrapText="1"/>
    </xf>
    <xf numFmtId="0" fontId="50" fillId="0" borderId="75" xfId="0" applyFont="1" applyBorder="1" applyAlignment="1" applyProtection="1">
      <alignment horizontal="left" vertical="top" wrapText="1"/>
    </xf>
    <xf numFmtId="0" fontId="50" fillId="0" borderId="76" xfId="0" applyFont="1" applyBorder="1" applyAlignment="1" applyProtection="1">
      <alignment horizontal="left" vertical="top" wrapText="1"/>
    </xf>
    <xf numFmtId="0" fontId="50" fillId="0" borderId="77" xfId="0" applyFont="1" applyBorder="1" applyAlignment="1" applyProtection="1">
      <alignment horizontal="left" vertical="top" wrapText="1"/>
    </xf>
    <xf numFmtId="0" fontId="36" fillId="0" borderId="0" xfId="0" applyFont="1" applyAlignment="1" applyProtection="1">
      <alignment horizontal="left" vertical="center"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9" fillId="24" borderId="71" xfId="0" applyFont="1" applyFill="1" applyBorder="1" applyAlignment="1" applyProtection="1">
      <alignment horizontal="center" vertical="center" wrapText="1"/>
    </xf>
    <xf numFmtId="0" fontId="18" fillId="24" borderId="13" xfId="0" applyFont="1" applyFill="1" applyBorder="1" applyAlignment="1" applyProtection="1">
      <alignment horizontal="center"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0" borderId="23" xfId="0" applyFont="1" applyFill="1" applyBorder="1" applyAlignment="1" applyProtection="1">
      <alignment horizontal="center" vertical="center" wrapText="1"/>
    </xf>
    <xf numFmtId="0" fontId="18" fillId="22" borderId="21" xfId="0" applyFont="1" applyFill="1" applyBorder="1" applyAlignment="1" applyProtection="1">
      <alignment horizontal="center" vertical="center" wrapText="1"/>
    </xf>
    <xf numFmtId="0" fontId="18" fillId="22" borderId="22" xfId="0" applyFont="1" applyFill="1" applyBorder="1" applyAlignment="1" applyProtection="1">
      <alignment horizontal="center" vertical="center" wrapText="1"/>
    </xf>
    <xf numFmtId="0" fontId="18" fillId="22"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5" borderId="21" xfId="0" applyFont="1" applyFill="1" applyBorder="1" applyAlignment="1" applyProtection="1">
      <alignment horizontal="center" vertical="center" wrapText="1"/>
    </xf>
    <xf numFmtId="0" fontId="18" fillId="15" borderId="22" xfId="0" applyFont="1" applyFill="1" applyBorder="1" applyAlignment="1" applyProtection="1">
      <alignment horizontal="center" vertical="center" wrapText="1"/>
    </xf>
    <xf numFmtId="0" fontId="18" fillId="15" borderId="42" xfId="0" applyFont="1" applyFill="1" applyBorder="1" applyAlignment="1" applyProtection="1">
      <alignment horizontal="center"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36" fillId="0" borderId="78" xfId="0" applyFont="1" applyBorder="1" applyAlignment="1" applyProtection="1">
      <alignment horizontal="left" vertical="center" wrapText="1"/>
    </xf>
    <xf numFmtId="0" fontId="36" fillId="0" borderId="79" xfId="0" applyFont="1" applyBorder="1" applyAlignment="1" applyProtection="1">
      <alignment horizontal="left" vertical="center" wrapText="1"/>
    </xf>
    <xf numFmtId="0" fontId="36" fillId="0" borderId="80" xfId="0" applyFont="1" applyBorder="1" applyAlignment="1" applyProtection="1">
      <alignment horizontal="left" vertical="center" wrapText="1"/>
    </xf>
    <xf numFmtId="0" fontId="36" fillId="0" borderId="13"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36" fillId="0" borderId="15" xfId="0" applyFont="1" applyBorder="1" applyAlignment="1" applyProtection="1">
      <alignment horizontal="left" vertical="center"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6" fillId="0" borderId="30" xfId="0" applyFont="1" applyBorder="1" applyAlignment="1" applyProtection="1">
      <alignment vertical="center" wrapText="1"/>
    </xf>
    <xf numFmtId="0" fontId="36" fillId="0" borderId="31" xfId="0" applyFont="1" applyBorder="1" applyAlignment="1" applyProtection="1">
      <alignment vertical="center" wrapText="1"/>
    </xf>
    <xf numFmtId="0" fontId="36" fillId="0" borderId="32" xfId="0" applyFont="1" applyBorder="1" applyAlignment="1" applyProtection="1">
      <alignment vertical="center" wrapText="1"/>
    </xf>
    <xf numFmtId="0" fontId="36" fillId="0" borderId="24" xfId="0" applyFont="1" applyBorder="1" applyAlignment="1" applyProtection="1">
      <alignment vertical="center" wrapText="1"/>
    </xf>
    <xf numFmtId="0" fontId="36" fillId="0" borderId="0" xfId="0" applyFont="1" applyBorder="1" applyAlignment="1" applyProtection="1">
      <alignment vertical="center" wrapText="1"/>
    </xf>
    <xf numFmtId="0" fontId="36" fillId="0" borderId="25" xfId="0" applyFont="1" applyBorder="1" applyAlignment="1" applyProtection="1">
      <alignment vertical="center" wrapText="1"/>
    </xf>
    <xf numFmtId="0" fontId="36" fillId="0" borderId="26" xfId="0" applyFont="1" applyBorder="1" applyAlignment="1" applyProtection="1">
      <alignment vertical="center" wrapText="1"/>
    </xf>
    <xf numFmtId="0" fontId="36" fillId="0" borderId="27" xfId="0" applyFont="1" applyBorder="1" applyAlignment="1" applyProtection="1">
      <alignment vertical="center" wrapText="1"/>
    </xf>
    <xf numFmtId="0" fontId="36" fillId="0" borderId="28" xfId="0" applyFont="1" applyBorder="1" applyAlignment="1" applyProtection="1">
      <alignment vertical="center" wrapText="1"/>
    </xf>
    <xf numFmtId="0" fontId="36" fillId="0" borderId="21" xfId="0" applyFont="1" applyBorder="1" applyAlignment="1" applyProtection="1">
      <alignment vertical="center" wrapText="1"/>
    </xf>
    <xf numFmtId="0" fontId="36" fillId="0" borderId="22" xfId="0" applyFont="1" applyBorder="1" applyAlignment="1" applyProtection="1">
      <alignment vertical="center" wrapText="1"/>
    </xf>
    <xf numFmtId="0" fontId="36" fillId="0" borderId="23" xfId="0" applyFont="1" applyBorder="1" applyAlignment="1" applyProtection="1">
      <alignment vertical="center" wrapText="1"/>
    </xf>
    <xf numFmtId="0" fontId="36" fillId="0" borderId="34" xfId="0" applyFont="1" applyBorder="1" applyAlignment="1" applyProtection="1">
      <alignment vertical="center" wrapText="1"/>
    </xf>
    <xf numFmtId="0" fontId="36" fillId="0" borderId="35" xfId="0" applyFont="1" applyBorder="1" applyAlignment="1" applyProtection="1">
      <alignment vertical="center" wrapText="1"/>
    </xf>
    <xf numFmtId="0" fontId="36" fillId="0" borderId="36" xfId="0" applyFont="1" applyBorder="1" applyAlignment="1" applyProtection="1">
      <alignment vertical="center" wrapText="1"/>
    </xf>
    <xf numFmtId="0" fontId="15" fillId="2" borderId="13" xfId="0" applyFont="1" applyFill="1" applyBorder="1" applyAlignment="1" applyProtection="1">
      <alignment horizontal="left" vertical="center"/>
    </xf>
    <xf numFmtId="0" fontId="15" fillId="2" borderId="14" xfId="0" applyFont="1" applyFill="1" applyBorder="1" applyAlignment="1" applyProtection="1">
      <alignment horizontal="left" vertical="center"/>
    </xf>
    <xf numFmtId="0" fontId="15" fillId="2" borderId="15" xfId="0" applyFont="1" applyFill="1" applyBorder="1" applyAlignment="1" applyProtection="1">
      <alignment horizontal="left" vertical="center"/>
    </xf>
    <xf numFmtId="0" fontId="62" fillId="0" borderId="81" xfId="0" applyFont="1" applyBorder="1" applyAlignment="1" applyProtection="1">
      <alignment horizontal="left" vertical="center" wrapText="1"/>
    </xf>
    <xf numFmtId="0" fontId="61" fillId="0" borderId="82" xfId="0" applyFont="1" applyBorder="1" applyAlignment="1" applyProtection="1">
      <alignment vertical="center"/>
    </xf>
    <xf numFmtId="0" fontId="61" fillId="0" borderId="83" xfId="0" applyFont="1" applyBorder="1" applyAlignment="1" applyProtection="1">
      <alignment vertical="center"/>
    </xf>
    <xf numFmtId="0" fontId="61" fillId="0" borderId="87" xfId="0" applyFont="1" applyBorder="1" applyAlignment="1" applyProtection="1">
      <alignment vertical="center"/>
    </xf>
    <xf numFmtId="0" fontId="0" fillId="0" borderId="0" xfId="0" applyFont="1" applyAlignment="1" applyProtection="1">
      <alignment vertical="center"/>
    </xf>
    <xf numFmtId="0" fontId="61" fillId="0" borderId="88" xfId="0" applyFont="1" applyBorder="1" applyAlignment="1" applyProtection="1">
      <alignment vertical="center"/>
    </xf>
    <xf numFmtId="0" fontId="61" fillId="0" borderId="92" xfId="0" applyFont="1" applyBorder="1" applyAlignment="1" applyProtection="1">
      <alignment vertical="center"/>
    </xf>
    <xf numFmtId="0" fontId="61" fillId="0" borderId="93" xfId="0" applyFont="1" applyBorder="1" applyAlignment="1" applyProtection="1">
      <alignment vertical="center"/>
    </xf>
    <xf numFmtId="0" fontId="61" fillId="0" borderId="94" xfId="0" applyFont="1" applyBorder="1" applyAlignment="1" applyProtection="1">
      <alignment vertical="center"/>
    </xf>
    <xf numFmtId="0" fontId="60" fillId="0" borderId="84" xfId="0" applyFont="1" applyBorder="1" applyAlignment="1" applyProtection="1">
      <alignment horizontal="left" vertical="top" wrapText="1"/>
    </xf>
    <xf numFmtId="0" fontId="61" fillId="0" borderId="85" xfId="0" applyFont="1" applyBorder="1" applyProtection="1"/>
    <xf numFmtId="0" fontId="61" fillId="0" borderId="86" xfId="0" applyFont="1" applyBorder="1" applyProtection="1"/>
    <xf numFmtId="0" fontId="60" fillId="0" borderId="89" xfId="0" applyFont="1" applyBorder="1" applyAlignment="1" applyProtection="1">
      <alignment horizontal="left" vertical="top" wrapText="1"/>
    </xf>
    <xf numFmtId="0" fontId="61" fillId="0" borderId="90" xfId="0" applyFont="1" applyBorder="1" applyProtection="1"/>
    <xf numFmtId="0" fontId="61" fillId="0" borderId="91" xfId="0" applyFont="1" applyBorder="1" applyProtection="1"/>
    <xf numFmtId="0" fontId="60" fillId="0" borderId="95" xfId="0" applyFont="1" applyBorder="1" applyAlignment="1" applyProtection="1">
      <alignment horizontal="left" vertical="top" wrapText="1"/>
    </xf>
    <xf numFmtId="0" fontId="61" fillId="0" borderId="96" xfId="0" applyFont="1" applyBorder="1" applyProtection="1"/>
    <xf numFmtId="0" fontId="61" fillId="0" borderId="97" xfId="0" applyFont="1" applyBorder="1" applyProtection="1"/>
    <xf numFmtId="0" fontId="62" fillId="0" borderId="98" xfId="0" applyFont="1" applyBorder="1" applyAlignment="1" applyProtection="1">
      <alignment horizontal="left" vertical="center" wrapText="1"/>
    </xf>
    <xf numFmtId="0" fontId="61" fillId="0" borderId="99" xfId="0" applyFont="1" applyBorder="1" applyAlignment="1" applyProtection="1">
      <alignment vertical="center"/>
    </xf>
    <xf numFmtId="0" fontId="61" fillId="0" borderId="100" xfId="0" applyFont="1" applyBorder="1" applyAlignment="1" applyProtection="1">
      <alignment vertical="center"/>
    </xf>
    <xf numFmtId="0" fontId="60" fillId="0" borderId="101" xfId="0" applyFont="1" applyBorder="1" applyAlignment="1" applyProtection="1">
      <alignment horizontal="left" vertical="top" wrapText="1"/>
    </xf>
    <xf numFmtId="0" fontId="61" fillId="0" borderId="102" xfId="0" applyFont="1" applyBorder="1" applyProtection="1"/>
    <xf numFmtId="0" fontId="61" fillId="0" borderId="103" xfId="0" applyFont="1" applyBorder="1" applyProtection="1"/>
    <xf numFmtId="0" fontId="0" fillId="0" borderId="82" xfId="0" applyFont="1" applyBorder="1" applyAlignment="1" applyProtection="1">
      <alignment vertical="center"/>
    </xf>
    <xf numFmtId="0" fontId="0" fillId="0" borderId="0" xfId="0" applyFont="1" applyBorder="1" applyAlignment="1" applyProtection="1">
      <alignment vertical="center"/>
    </xf>
    <xf numFmtId="0" fontId="63" fillId="0" borderId="104" xfId="0" applyFont="1" applyBorder="1" applyAlignment="1" applyProtection="1">
      <alignment horizontal="center"/>
    </xf>
    <xf numFmtId="0" fontId="61" fillId="0" borderId="105" xfId="0" applyFont="1" applyBorder="1" applyProtection="1"/>
    <xf numFmtId="0" fontId="61" fillId="0" borderId="107" xfId="0" applyFont="1" applyBorder="1" applyProtection="1"/>
    <xf numFmtId="0" fontId="11" fillId="30" borderId="104" xfId="0" applyFont="1" applyFill="1" applyBorder="1" applyAlignment="1" applyProtection="1">
      <alignment horizontal="center" vertical="center"/>
    </xf>
    <xf numFmtId="0" fontId="61" fillId="0" borderId="106" xfId="0" applyFont="1" applyBorder="1" applyProtection="1"/>
    <xf numFmtId="0" fontId="63" fillId="31" borderId="104" xfId="0" applyFont="1" applyFill="1" applyBorder="1" applyAlignment="1" applyProtection="1">
      <alignment horizontal="left" vertical="center"/>
    </xf>
    <xf numFmtId="0" fontId="36" fillId="29" borderId="13" xfId="0" applyFont="1" applyFill="1" applyBorder="1" applyAlignment="1" applyProtection="1">
      <alignment horizontal="left" vertical="top" wrapText="1"/>
    </xf>
    <xf numFmtId="0" fontId="36" fillId="29" borderId="14" xfId="0" applyFont="1" applyFill="1" applyBorder="1" applyAlignment="1" applyProtection="1">
      <alignment horizontal="left" vertical="top" wrapText="1"/>
    </xf>
    <xf numFmtId="0" fontId="36" fillId="29" borderId="72" xfId="0" applyFont="1" applyFill="1" applyBorder="1" applyAlignment="1" applyProtection="1">
      <alignment horizontal="left" vertical="top" wrapText="1"/>
    </xf>
    <xf numFmtId="0" fontId="0" fillId="0" borderId="46" xfId="0" applyFont="1" applyBorder="1" applyAlignment="1" applyProtection="1">
      <alignment horizontal="left" vertical="top" wrapText="1"/>
    </xf>
    <xf numFmtId="0" fontId="0" fillId="0" borderId="33" xfId="0" applyFont="1" applyBorder="1" applyAlignment="1" applyProtection="1">
      <alignment horizontal="left" vertical="top" wrapText="1"/>
    </xf>
    <xf numFmtId="0" fontId="51" fillId="3" borderId="10"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cellXfs>
  <cellStyles count="4">
    <cellStyle name="Hiperłącze" xfId="1" builtinId="8" customBuiltin="1"/>
    <cellStyle name="Kurs" xfId="3" xr:uid="{574054F1-D8FF-42E2-9E8C-69FAF714AAD5}"/>
    <cellStyle name="Modul" xfId="2" xr:uid="{9D4F8930-6B7D-4402-81B1-C5538C7C767E}"/>
    <cellStyle name="Normalny" xfId="0" builtinId="0"/>
  </cellStyles>
  <dxfs count="0"/>
  <tableStyles count="0" defaultTableStyle="TableStyleMedium2" defaultPivotStyle="PivotStyleLight16"/>
  <colors>
    <mruColors>
      <color rgb="FF203764"/>
      <color rgb="FFC6E0B4"/>
      <color rgb="FFF2F2F2"/>
      <color rgb="FFD5D5FF"/>
      <color rgb="FFFFFF8F"/>
      <color rgb="FFF9D3B9"/>
      <color rgb="FFE6FD91"/>
      <color rgb="FFCCFFCC"/>
      <color rgb="FFA9D08E"/>
      <color rgb="FFFFD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548640</xdr:colOff>
      <xdr:row>0</xdr:row>
      <xdr:rowOff>0</xdr:rowOff>
    </xdr:from>
    <xdr:to>
      <xdr:col>9</xdr:col>
      <xdr:colOff>98533</xdr:colOff>
      <xdr:row>4</xdr:row>
      <xdr:rowOff>59674</xdr:rowOff>
    </xdr:to>
    <xdr:pic>
      <xdr:nvPicPr>
        <xdr:cNvPr id="2" name="Obraz 1">
          <a:extLst>
            <a:ext uri="{FF2B5EF4-FFF2-40B4-BE49-F238E27FC236}">
              <a16:creationId xmlns:a16="http://schemas.microsoft.com/office/drawing/2014/main" id="{B4132BB2-9736-4452-BC0A-6E734104F7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254240" y="0"/>
          <a:ext cx="4300963" cy="11607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7F9AF2A6-9CA6-4387-B04D-2878D34EA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34306BB2-51E4-441A-B580-FD9FA705C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9E534BD0-666E-4115-9718-09B0F7169E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267A30DB-C67B-45F5-95CA-1A9F36792B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457904CD-CA01-4B30-A392-13CCE5EA3E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D068C035-4410-4757-9583-0EAB1DDA8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14B4B546-44E2-4906-8F93-FF9EB1FE3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FA42674D-EC9A-45EC-8EAD-2E0C363CBD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E2839794-329F-4636-B654-C67812888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D56D6B8-B7AD-4C4F-8AD1-FC4019216D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124546</xdr:colOff>
      <xdr:row>2</xdr:row>
      <xdr:rowOff>355595</xdr:rowOff>
    </xdr:to>
    <xdr:pic>
      <xdr:nvPicPr>
        <xdr:cNvPr id="2" name="Obraz 1">
          <a:extLst>
            <a:ext uri="{FF2B5EF4-FFF2-40B4-BE49-F238E27FC236}">
              <a16:creationId xmlns:a16="http://schemas.microsoft.com/office/drawing/2014/main" id="{202B7772-37F6-4942-ADE5-8CA1C7988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81857" y="0"/>
          <a:ext cx="3036203" cy="79619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C8A134B4-0F43-49FD-AF0C-B23533F0D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D7095077-C76A-4CA8-A780-AD469DC39E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1EA92201-F2C2-460D-AA23-90EFEF439B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57FD076E-AEED-4F63-B265-D4BE60D48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74CB5A3-E6D5-4638-8DE6-4152E0BBF8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24731B89-18BA-45B6-9B6E-E085F26F95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FEB9E12C-E02D-4328-B6CF-51F7942BF0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55AF6A64-598D-49BB-8E99-B6202E9253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865C532C-5F8C-49FD-86CD-001FD090E6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9CC39536-CBF6-4719-9CF9-E9F0DF2D53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2C52416F-1B6B-482C-AA0E-F5FF0A80F2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42FE9637-BF41-4B49-A737-14DC00ED0E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CE674B7-954B-492B-B21B-DD8B7BE6E6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63C28C17-774A-46F1-A4D3-145C7F71B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52190</xdr:colOff>
      <xdr:row>3</xdr:row>
      <xdr:rowOff>98216</xdr:rowOff>
    </xdr:to>
    <xdr:pic>
      <xdr:nvPicPr>
        <xdr:cNvPr id="2" name="Obraz 1">
          <a:extLst>
            <a:ext uri="{FF2B5EF4-FFF2-40B4-BE49-F238E27FC236}">
              <a16:creationId xmlns:a16="http://schemas.microsoft.com/office/drawing/2014/main" id="{4C0D40FD-68A2-43FC-9B5E-C299993B2F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9465" y="0"/>
          <a:ext cx="2444516" cy="67414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93121</xdr:rowOff>
    </xdr:to>
    <xdr:pic>
      <xdr:nvPicPr>
        <xdr:cNvPr id="2" name="Obraz 1">
          <a:extLst>
            <a:ext uri="{FF2B5EF4-FFF2-40B4-BE49-F238E27FC236}">
              <a16:creationId xmlns:a16="http://schemas.microsoft.com/office/drawing/2014/main" id="{2F448DD1-BE91-451D-9DC4-39B0DF6603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7250" y="0"/>
          <a:ext cx="2444516" cy="67414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ACB5DA04-46C4-4F4E-83F6-997E35E970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3B956D1-418A-469B-B159-488E35B5B0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637E59E4-98F2-40FA-B979-527F41980D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BF81B35-C3A1-4049-B66D-A40316E50E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663DEB56-7F3C-4C79-A944-0F59B478EE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49659</xdr:colOff>
      <xdr:row>3</xdr:row>
      <xdr:rowOff>93575</xdr:rowOff>
    </xdr:to>
    <xdr:pic>
      <xdr:nvPicPr>
        <xdr:cNvPr id="2" name="Obraz 1">
          <a:extLst>
            <a:ext uri="{FF2B5EF4-FFF2-40B4-BE49-F238E27FC236}">
              <a16:creationId xmlns:a16="http://schemas.microsoft.com/office/drawing/2014/main" id="{18AB64E6-00A5-45F9-AD8D-F5C51DDAE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86" y="0"/>
          <a:ext cx="2444516" cy="67414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351BE3E3-AB95-438E-87F3-3502F1F09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4D65C6F9-E589-4729-A2D7-04B6E34A8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A6DC0B2A-F0CE-4326-907C-9CCFB08EE8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007C9CEB-4CBD-4170-9DAE-F309BF74B6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A357C9E8-0E52-44D4-901D-08140AA24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47004</xdr:colOff>
      <xdr:row>3</xdr:row>
      <xdr:rowOff>98000</xdr:rowOff>
    </xdr:to>
    <xdr:pic>
      <xdr:nvPicPr>
        <xdr:cNvPr id="2" name="Obraz 1">
          <a:extLst>
            <a:ext uri="{FF2B5EF4-FFF2-40B4-BE49-F238E27FC236}">
              <a16:creationId xmlns:a16="http://schemas.microsoft.com/office/drawing/2014/main" id="{98FF9239-9A26-4460-BD3A-44ACD2CDE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75634" y="0"/>
          <a:ext cx="2444516" cy="67414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8E04A6D3-D320-4710-8AE9-694465207D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18AD6412-B8FD-44D4-85F1-B2874A798C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239A8F05-82CD-4334-B27C-78F8B4AC5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7D5799F1-6C3F-4C6D-BC83-8A88343EE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52190</xdr:colOff>
      <xdr:row>3</xdr:row>
      <xdr:rowOff>98216</xdr:rowOff>
    </xdr:to>
    <xdr:pic>
      <xdr:nvPicPr>
        <xdr:cNvPr id="2" name="Obraz 1">
          <a:extLst>
            <a:ext uri="{FF2B5EF4-FFF2-40B4-BE49-F238E27FC236}">
              <a16:creationId xmlns:a16="http://schemas.microsoft.com/office/drawing/2014/main" id="{237BF822-1247-4B85-B796-1F03AB07C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9465" y="0"/>
          <a:ext cx="2444516" cy="67414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8EFA49F8-55AA-44D8-9888-7A9DB1D1F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FA992C07-08AB-4A08-9E85-9B592DB29E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51BC726A-C78E-4E06-A4A3-C13FEF8155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49659</xdr:colOff>
      <xdr:row>3</xdr:row>
      <xdr:rowOff>93575</xdr:rowOff>
    </xdr:to>
    <xdr:pic>
      <xdr:nvPicPr>
        <xdr:cNvPr id="2" name="Obraz 1">
          <a:extLst>
            <a:ext uri="{FF2B5EF4-FFF2-40B4-BE49-F238E27FC236}">
              <a16:creationId xmlns:a16="http://schemas.microsoft.com/office/drawing/2014/main" id="{FD527471-338B-4C93-A961-BC94DA7AB6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86" y="0"/>
          <a:ext cx="2444516" cy="67414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ABFB5073-D64F-41ED-B8C3-895E6CE952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5A84BDAE-4ECE-443D-A693-334AB1EE92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360733</xdr:rowOff>
    </xdr:to>
    <xdr:pic>
      <xdr:nvPicPr>
        <xdr:cNvPr id="2" name="Obraz 1">
          <a:extLst>
            <a:ext uri="{FF2B5EF4-FFF2-40B4-BE49-F238E27FC236}">
              <a16:creationId xmlns:a16="http://schemas.microsoft.com/office/drawing/2014/main" id="{AF60C64A-0848-4B74-AAE1-0749D593A7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126B8619-77CA-4943-8CFF-6474BACB7E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DF395E4A-093A-4F33-87CF-B9A171F606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364543</xdr:rowOff>
    </xdr:to>
    <xdr:pic>
      <xdr:nvPicPr>
        <xdr:cNvPr id="2" name="Obraz 1">
          <a:extLst>
            <a:ext uri="{FF2B5EF4-FFF2-40B4-BE49-F238E27FC236}">
              <a16:creationId xmlns:a16="http://schemas.microsoft.com/office/drawing/2014/main" id="{BF9868FD-2FDC-404B-A1FD-4D3272E7F8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B2FD68B9-986A-481E-9EC0-874BDB4070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8D931DEE-2189-4E15-845B-08EC0455A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9F955E46-9630-4C11-9C0B-2D9578BCC3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91970</xdr:colOff>
      <xdr:row>2</xdr:row>
      <xdr:rowOff>353113</xdr:rowOff>
    </xdr:to>
    <xdr:pic>
      <xdr:nvPicPr>
        <xdr:cNvPr id="2" name="Obraz 1">
          <a:extLst>
            <a:ext uri="{FF2B5EF4-FFF2-40B4-BE49-F238E27FC236}">
              <a16:creationId xmlns:a16="http://schemas.microsoft.com/office/drawing/2014/main" id="{95C74FB1-BEBD-4F9F-9783-91F0E853D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50939</xdr:colOff>
      <xdr:row>3</xdr:row>
      <xdr:rowOff>100405</xdr:rowOff>
    </xdr:to>
    <xdr:pic>
      <xdr:nvPicPr>
        <xdr:cNvPr id="2" name="Obraz 1">
          <a:extLst>
            <a:ext uri="{FF2B5EF4-FFF2-40B4-BE49-F238E27FC236}">
              <a16:creationId xmlns:a16="http://schemas.microsoft.com/office/drawing/2014/main" id="{4425B69D-B7BC-45A0-87B2-7B2BAEE8DA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44516" cy="67414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ZARZ&#260;DZANIE-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ZARZ&#260;DZANIE-1_Kurs-3-4_2019-20.pdf" TargetMode="External"/><Relationship Id="rId1" Type="http://schemas.openxmlformats.org/officeDocument/2006/relationships/hyperlink" Target="https://www.zpsb.pl/wp-content/uploads/2019/09/ZARZ&#260;DZANIE-1_Kurs-3-2_2019-20.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ZARZ&#260;DZANIE-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ZARZ&#260;DZANIE-1_Kurs-4-1_2019-20.pdf" TargetMode="External"/><Relationship Id="rId1" Type="http://schemas.openxmlformats.org/officeDocument/2006/relationships/hyperlink" Target="https://www.zpsb.pl/wp-content/uploads/2019/09/ZARZ&#260;DZANIE-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ZARZ&#260;DZANIE-1_Kurs-1-1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ZARZ&#260;DZANIE-1_Kurs-1-5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ZARZ&#260;DZANIE-1_Kurs-1-2_2019-20.pdf" TargetMode="External"/><Relationship Id="rId4" Type="http://schemas.openxmlformats.org/officeDocument/2006/relationships/hyperlink" Target="https://www.zpsb.pl/wp-content/uploads/2019/09/ZARZ&#260;DZANIE-1_Kurs-1-3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ZARZ&#260;DZANIE-1_Kurs-5-3_2019-20.pdf" TargetMode="External"/><Relationship Id="rId2" Type="http://schemas.openxmlformats.org/officeDocument/2006/relationships/hyperlink" Target="https://www.zpsb.pl/wp-content/uploads/2019/09/ZARZ&#260;DZANIE-1_Kurs-5-1_2019-20.pdf" TargetMode="External"/><Relationship Id="rId1" Type="http://schemas.openxmlformats.org/officeDocument/2006/relationships/hyperlink" Target="https://www.zpsb.pl/wp-content/uploads/2019/09/ZARZ&#260;DZANIE-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10/ZARZ&#260;DZANIE-1_Kurs-6-3_2019-20.pdf" TargetMode="External"/><Relationship Id="rId2" Type="http://schemas.openxmlformats.org/officeDocument/2006/relationships/hyperlink" Target="https://www.zpsb.pl/wp-content/uploads/2019/10/ZARZ&#260;DZANIE-1_Kurs-6-1_2019-20.pdf" TargetMode="External"/><Relationship Id="rId1" Type="http://schemas.openxmlformats.org/officeDocument/2006/relationships/hyperlink" Target="https://www.zpsb.pl/wp-content/uploads/2019/10/ZARZ&#260;DZANIE-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10/ZARZ&#260;DZANIE-1_Kurs-7-2_2019-20.pdf" TargetMode="External"/><Relationship Id="rId1" Type="http://schemas.openxmlformats.org/officeDocument/2006/relationships/hyperlink" Target="https://www.zpsb.pl/wp-content/uploads/2019/10/ZARZ&#260;DZANIE-1_Kurs-7-1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10/ZARZ&#260;DZANIE-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10/ZARZ&#260;DZANIE-1_Kurs-8-4_2019-20.pdf" TargetMode="External"/><Relationship Id="rId1" Type="http://schemas.openxmlformats.org/officeDocument/2006/relationships/hyperlink" Target="https://www.zpsb.pl/wp-content/uploads/2019/10/ZARZ&#260;DZANIE-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10/ZARZ&#260;DZANIE-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10/ZARZ&#260;DZANIE-1_Kurs-9-1_MNM_2019-20.pdf" TargetMode="External"/><Relationship Id="rId1" Type="http://schemas.openxmlformats.org/officeDocument/2006/relationships/hyperlink" Target="https://www.zpsb.pl/wp-content/uploads/2019/10/ZARZ&#260;DZANIE-1_Kurs-9-2_MNM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10/ZARZ&#260;DZANIE-1_Kurs-10-3_2019-20.pdf" TargetMode="External"/><Relationship Id="rId2" Type="http://schemas.openxmlformats.org/officeDocument/2006/relationships/hyperlink" Target="https://www.zpsb.pl/wp-content/uploads/2019/10/ZARZ&#260;DZANIE-1_Kurs-10-1_2019-20.pdf" TargetMode="External"/><Relationship Id="rId1" Type="http://schemas.openxmlformats.org/officeDocument/2006/relationships/hyperlink" Target="https://www.zpsb.pl/wp-content/uploads/2019/10/ZARZ&#260;DZANIE-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10/ZARZ&#260;DZANIE-1_Kurs-11-3_MNM_2019-20.pdf" TargetMode="External"/><Relationship Id="rId2" Type="http://schemas.openxmlformats.org/officeDocument/2006/relationships/hyperlink" Target="https://www.zpsb.pl/wp-content/uploads/2019/10/ZARZ&#260;DZANIE-1_Kurs-11-1_MNM_2019-20.pdf" TargetMode="External"/><Relationship Id="rId1" Type="http://schemas.openxmlformats.org/officeDocument/2006/relationships/hyperlink" Target="https://www.zpsb.pl/wp-content/uploads/2019/10/ZARZ&#260;DZANIE-1_Kurs-11-2_MNM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10/ZARZ&#260;DZANIE-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10/ZARZ&#260;DZANIE-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10/ZARZ&#260;DZANIE-1_Kurs-14-3_MNM_2019-20.pdf" TargetMode="External"/><Relationship Id="rId2" Type="http://schemas.openxmlformats.org/officeDocument/2006/relationships/hyperlink" Target="https://www.zpsb.pl/wp-content/uploads/2019/10/ZARZ&#260;DZANIE-1_Kurs-14-1_MNM_2019-20.pdf" TargetMode="External"/><Relationship Id="rId1" Type="http://schemas.openxmlformats.org/officeDocument/2006/relationships/hyperlink" Target="https://www.zpsb.pl/wp-content/uploads/2019/10/ZARZ&#260;DZANIE-1_Kurs-14-2_MNM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zpsb.pl/wp-content/uploads/2019/09/EKONOMIA-1_Kurs-1-1_2019-20.pdf" TargetMode="External"/><Relationship Id="rId1" Type="http://schemas.openxmlformats.org/officeDocument/2006/relationships/hyperlink" Target="https://www.zpsb.pl/wp-content/uploads/2019/09/EKONOMIA-1_Kurs-1-2_2019-20.pdf" TargetMode="External"/><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10/ZARZ&#260;DZANIE-1_Kurs-16-1_MNM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ZARZ&#260;DZANIE-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09/ZARZ&#260;DZANIE-1_Kurs-2-4_2019-20.pdf" TargetMode="External"/><Relationship Id="rId1" Type="http://schemas.openxmlformats.org/officeDocument/2006/relationships/hyperlink" Target="https://www.zpsb.pl/wp-content/uploads/2019/09/ZARZ&#260;DZANIE-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ZARZ&#260;DZANIE-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D5D5FF"/>
    <pageSetUpPr fitToPage="1"/>
  </sheetPr>
  <dimension ref="A1:I78"/>
  <sheetViews>
    <sheetView showGridLines="0" showZeros="0" tabSelected="1" zoomScaleNormal="100" workbookViewId="0">
      <selection activeCell="M21" sqref="M21"/>
    </sheetView>
  </sheetViews>
  <sheetFormatPr defaultColWidth="8.7109375" defaultRowHeight="15" x14ac:dyDescent="0.25"/>
  <cols>
    <col min="1" max="1" width="21.42578125" style="2" customWidth="1"/>
    <col min="2" max="2" width="14" style="2" customWidth="1"/>
    <col min="3" max="3" width="62.42578125" style="2" customWidth="1"/>
    <col min="4" max="4" width="8.7109375" style="47"/>
    <col min="5" max="5" width="13.7109375" style="2" customWidth="1"/>
    <col min="6" max="6" width="17" style="2" customWidth="1"/>
    <col min="7" max="7" width="11.42578125" style="2" customWidth="1"/>
    <col min="8" max="8" width="9.42578125" style="2" customWidth="1"/>
    <col min="9" max="11" width="8.7109375" style="2"/>
    <col min="12" max="12" width="14.140625" style="2" customWidth="1"/>
    <col min="13" max="16384" width="8.7109375" style="2"/>
  </cols>
  <sheetData>
    <row r="1" spans="1:9" ht="23.25" x14ac:dyDescent="0.35">
      <c r="A1" s="45" t="s">
        <v>0</v>
      </c>
      <c r="B1" s="46"/>
    </row>
    <row r="2" spans="1:9" ht="21" x14ac:dyDescent="0.35">
      <c r="A2" s="48" t="s">
        <v>186</v>
      </c>
      <c r="B2" s="134" t="s">
        <v>874</v>
      </c>
    </row>
    <row r="3" spans="1:9" ht="21" x14ac:dyDescent="0.35">
      <c r="A3" s="48" t="s">
        <v>1</v>
      </c>
      <c r="B3" s="134" t="s">
        <v>189</v>
      </c>
    </row>
    <row r="4" spans="1:9" ht="21" x14ac:dyDescent="0.35">
      <c r="A4" s="48" t="s">
        <v>187</v>
      </c>
      <c r="B4" s="134" t="s">
        <v>188</v>
      </c>
      <c r="C4" s="135" t="s">
        <v>895</v>
      </c>
    </row>
    <row r="5" spans="1:9" ht="21" x14ac:dyDescent="0.35">
      <c r="A5" s="48" t="s">
        <v>190</v>
      </c>
      <c r="B5" s="134" t="s">
        <v>191</v>
      </c>
      <c r="C5" s="49"/>
    </row>
    <row r="6" spans="1:9" ht="10.15" customHeight="1" thickBot="1" x14ac:dyDescent="0.3">
      <c r="A6" s="50"/>
    </row>
    <row r="7" spans="1:9" ht="24" thickBot="1" x14ac:dyDescent="0.4">
      <c r="A7" s="48" t="s">
        <v>2</v>
      </c>
      <c r="B7" s="195" t="s">
        <v>757</v>
      </c>
      <c r="C7" s="196"/>
    </row>
    <row r="8" spans="1:9" ht="10.15" customHeight="1" thickBot="1" x14ac:dyDescent="0.3"/>
    <row r="9" spans="1:9" ht="39" thickBot="1" x14ac:dyDescent="0.3">
      <c r="A9" s="51" t="s">
        <v>3</v>
      </c>
      <c r="B9" s="52" t="s">
        <v>4</v>
      </c>
      <c r="C9" s="52" t="s">
        <v>5</v>
      </c>
      <c r="D9" s="52" t="s">
        <v>6</v>
      </c>
      <c r="E9" s="53" t="s">
        <v>7</v>
      </c>
      <c r="F9" s="52" t="s">
        <v>8</v>
      </c>
      <c r="G9" s="54" t="s">
        <v>9</v>
      </c>
      <c r="H9" s="54" t="s">
        <v>134</v>
      </c>
      <c r="I9" s="55" t="s">
        <v>414</v>
      </c>
    </row>
    <row r="10" spans="1:9" ht="16.5" thickBot="1" x14ac:dyDescent="0.3">
      <c r="A10" s="197" t="s">
        <v>10</v>
      </c>
      <c r="B10" s="56" t="s">
        <v>345</v>
      </c>
      <c r="C10" s="178" t="s">
        <v>11</v>
      </c>
      <c r="D10" s="56">
        <f>SUM(D11:D15)</f>
        <v>17</v>
      </c>
      <c r="E10" s="56"/>
      <c r="F10" s="58" t="s">
        <v>12</v>
      </c>
      <c r="G10" s="59">
        <f>SUM(G11:G15)</f>
        <v>68</v>
      </c>
      <c r="H10" s="59">
        <f t="shared" ref="H10:I10" si="0">SUM(H11:H15)</f>
        <v>357</v>
      </c>
      <c r="I10" s="59">
        <f t="shared" si="0"/>
        <v>425</v>
      </c>
    </row>
    <row r="11" spans="1:9" ht="16.5" thickBot="1" x14ac:dyDescent="0.3">
      <c r="A11" s="197"/>
      <c r="B11" s="60" t="s">
        <v>13</v>
      </c>
      <c r="C11" s="179" t="s">
        <v>14</v>
      </c>
      <c r="D11" s="61">
        <v>8</v>
      </c>
      <c r="E11" s="61" t="s">
        <v>15</v>
      </c>
      <c r="F11" s="62"/>
      <c r="G11" s="35">
        <v>24</v>
      </c>
      <c r="H11" s="35">
        <f t="shared" ref="H11:H67" si="1">I11-G11</f>
        <v>176</v>
      </c>
      <c r="I11" s="35">
        <f>D11*25</f>
        <v>200</v>
      </c>
    </row>
    <row r="12" spans="1:9" ht="16.5" thickBot="1" x14ac:dyDescent="0.3">
      <c r="A12" s="197"/>
      <c r="B12" s="60" t="s">
        <v>16</v>
      </c>
      <c r="C12" s="179" t="s">
        <v>17</v>
      </c>
      <c r="D12" s="63">
        <v>1</v>
      </c>
      <c r="E12" s="63" t="s">
        <v>15</v>
      </c>
      <c r="F12" s="64"/>
      <c r="G12" s="36">
        <v>6</v>
      </c>
      <c r="H12" s="36">
        <f t="shared" si="1"/>
        <v>19</v>
      </c>
      <c r="I12" s="35">
        <f t="shared" ref="I12:I67" si="2">D12*25</f>
        <v>25</v>
      </c>
    </row>
    <row r="13" spans="1:9" ht="16.5" thickBot="1" x14ac:dyDescent="0.3">
      <c r="A13" s="197"/>
      <c r="B13" s="60" t="s">
        <v>18</v>
      </c>
      <c r="C13" s="179" t="s">
        <v>19</v>
      </c>
      <c r="D13" s="63">
        <v>2</v>
      </c>
      <c r="E13" s="63" t="s">
        <v>872</v>
      </c>
      <c r="F13" s="64"/>
      <c r="G13" s="36">
        <v>12</v>
      </c>
      <c r="H13" s="36">
        <f t="shared" si="1"/>
        <v>38</v>
      </c>
      <c r="I13" s="35">
        <f t="shared" si="2"/>
        <v>50</v>
      </c>
    </row>
    <row r="14" spans="1:9" ht="16.5" thickBot="1" x14ac:dyDescent="0.3">
      <c r="A14" s="197"/>
      <c r="B14" s="60" t="s">
        <v>184</v>
      </c>
      <c r="C14" s="179" t="s">
        <v>20</v>
      </c>
      <c r="D14" s="63">
        <v>2</v>
      </c>
      <c r="E14" s="63" t="s">
        <v>15</v>
      </c>
      <c r="F14" s="64"/>
      <c r="G14" s="36">
        <v>12</v>
      </c>
      <c r="H14" s="36">
        <f t="shared" si="1"/>
        <v>38</v>
      </c>
      <c r="I14" s="35">
        <f t="shared" si="2"/>
        <v>50</v>
      </c>
    </row>
    <row r="15" spans="1:9" ht="16.5" thickBot="1" x14ac:dyDescent="0.3">
      <c r="A15" s="197"/>
      <c r="B15" s="60" t="s">
        <v>183</v>
      </c>
      <c r="C15" s="179" t="s">
        <v>21</v>
      </c>
      <c r="D15" s="63">
        <v>4</v>
      </c>
      <c r="E15" s="66" t="s">
        <v>22</v>
      </c>
      <c r="F15" s="64"/>
      <c r="G15" s="35">
        <v>14</v>
      </c>
      <c r="H15" s="35">
        <f t="shared" si="1"/>
        <v>86</v>
      </c>
      <c r="I15" s="35">
        <f t="shared" si="2"/>
        <v>100</v>
      </c>
    </row>
    <row r="16" spans="1:9" ht="32.25" thickBot="1" x14ac:dyDescent="0.3">
      <c r="A16" s="197"/>
      <c r="B16" s="67" t="s">
        <v>346</v>
      </c>
      <c r="C16" s="178" t="s">
        <v>23</v>
      </c>
      <c r="D16" s="67">
        <f>SUM(D17:D20)</f>
        <v>12</v>
      </c>
      <c r="E16" s="67"/>
      <c r="F16" s="68" t="s">
        <v>24</v>
      </c>
      <c r="G16" s="69">
        <f>SUM(G17:G20)</f>
        <v>88</v>
      </c>
      <c r="H16" s="69">
        <f t="shared" ref="H16:I16" si="3">SUM(H17:H20)</f>
        <v>212</v>
      </c>
      <c r="I16" s="69">
        <f t="shared" si="3"/>
        <v>300</v>
      </c>
    </row>
    <row r="17" spans="1:9" ht="16.5" thickBot="1" x14ac:dyDescent="0.3">
      <c r="A17" s="197"/>
      <c r="B17" s="60" t="s">
        <v>25</v>
      </c>
      <c r="C17" s="179" t="s">
        <v>26</v>
      </c>
      <c r="D17" s="63">
        <v>4</v>
      </c>
      <c r="E17" s="63" t="s">
        <v>22</v>
      </c>
      <c r="F17" s="64"/>
      <c r="G17" s="36">
        <v>30</v>
      </c>
      <c r="H17" s="36">
        <f t="shared" si="1"/>
        <v>70</v>
      </c>
      <c r="I17" s="36">
        <f t="shared" si="2"/>
        <v>100</v>
      </c>
    </row>
    <row r="18" spans="1:9" ht="16.5" thickBot="1" x14ac:dyDescent="0.3">
      <c r="A18" s="197"/>
      <c r="B18" s="60" t="s">
        <v>27</v>
      </c>
      <c r="C18" s="179" t="s">
        <v>28</v>
      </c>
      <c r="D18" s="63">
        <v>3</v>
      </c>
      <c r="E18" s="70" t="s">
        <v>15</v>
      </c>
      <c r="F18" s="64"/>
      <c r="G18" s="36">
        <v>24</v>
      </c>
      <c r="H18" s="36">
        <f t="shared" si="1"/>
        <v>51</v>
      </c>
      <c r="I18" s="36">
        <f t="shared" si="2"/>
        <v>75</v>
      </c>
    </row>
    <row r="19" spans="1:9" ht="16.5" thickBot="1" x14ac:dyDescent="0.3">
      <c r="A19" s="197"/>
      <c r="B19" s="60" t="s">
        <v>29</v>
      </c>
      <c r="C19" s="179" t="s">
        <v>875</v>
      </c>
      <c r="D19" s="63">
        <v>3</v>
      </c>
      <c r="E19" s="70" t="s">
        <v>15</v>
      </c>
      <c r="F19" s="64"/>
      <c r="G19" s="36">
        <v>20</v>
      </c>
      <c r="H19" s="36">
        <f t="shared" si="1"/>
        <v>55</v>
      </c>
      <c r="I19" s="36">
        <f t="shared" si="2"/>
        <v>75</v>
      </c>
    </row>
    <row r="20" spans="1:9" ht="16.5" thickBot="1" x14ac:dyDescent="0.3">
      <c r="A20" s="197"/>
      <c r="B20" s="60" t="s">
        <v>30</v>
      </c>
      <c r="C20" s="179" t="s">
        <v>31</v>
      </c>
      <c r="D20" s="63">
        <v>2</v>
      </c>
      <c r="E20" s="70" t="s">
        <v>15</v>
      </c>
      <c r="F20" s="64"/>
      <c r="G20" s="36">
        <v>14</v>
      </c>
      <c r="H20" s="36">
        <f t="shared" si="1"/>
        <v>36</v>
      </c>
      <c r="I20" s="36">
        <f t="shared" si="2"/>
        <v>50</v>
      </c>
    </row>
    <row r="21" spans="1:9" ht="16.5" thickBot="1" x14ac:dyDescent="0.3">
      <c r="A21" s="197"/>
      <c r="B21" s="57"/>
      <c r="C21" s="148"/>
      <c r="D21" s="57"/>
      <c r="E21" s="57"/>
      <c r="F21" s="57"/>
      <c r="G21" s="59">
        <f>SUM(G22:G23)</f>
        <v>6</v>
      </c>
      <c r="H21" s="57"/>
      <c r="I21" s="57"/>
    </row>
    <row r="22" spans="1:9" ht="16.5" thickBot="1" x14ac:dyDescent="0.3">
      <c r="A22" s="197"/>
      <c r="B22" s="60"/>
      <c r="C22" s="136" t="s">
        <v>32</v>
      </c>
      <c r="D22" s="63">
        <v>0</v>
      </c>
      <c r="E22" s="63" t="s">
        <v>872</v>
      </c>
      <c r="F22" s="64"/>
      <c r="G22" s="36">
        <v>2</v>
      </c>
      <c r="H22" s="36"/>
      <c r="I22" s="36"/>
    </row>
    <row r="23" spans="1:9" ht="16.5" thickBot="1" x14ac:dyDescent="0.3">
      <c r="A23" s="197"/>
      <c r="B23" s="60"/>
      <c r="C23" s="136" t="s">
        <v>33</v>
      </c>
      <c r="D23" s="63">
        <v>0</v>
      </c>
      <c r="E23" s="63" t="s">
        <v>872</v>
      </c>
      <c r="F23" s="64"/>
      <c r="G23" s="36">
        <v>4</v>
      </c>
      <c r="H23" s="36"/>
      <c r="I23" s="36"/>
    </row>
    <row r="24" spans="1:9" ht="16.5" thickBot="1" x14ac:dyDescent="0.3">
      <c r="A24" s="197"/>
      <c r="B24" s="202" t="s">
        <v>194</v>
      </c>
      <c r="C24" s="203"/>
      <c r="D24" s="71">
        <f>D16+D10</f>
        <v>29</v>
      </c>
      <c r="E24" s="72"/>
      <c r="F24" s="73"/>
      <c r="G24" s="74">
        <f>G16+G10+G21</f>
        <v>162</v>
      </c>
      <c r="H24" s="74">
        <f>H16+H10+H21</f>
        <v>569</v>
      </c>
      <c r="I24" s="74">
        <f>I16+I10+I21</f>
        <v>725</v>
      </c>
    </row>
    <row r="25" spans="1:9" ht="16.5" thickBot="1" x14ac:dyDescent="0.3">
      <c r="A25" s="198" t="s">
        <v>34</v>
      </c>
      <c r="B25" s="75" t="s">
        <v>182</v>
      </c>
      <c r="C25" s="180" t="s">
        <v>35</v>
      </c>
      <c r="D25" s="75">
        <f>SUM(D26:D29)</f>
        <v>13</v>
      </c>
      <c r="E25" s="75"/>
      <c r="F25" s="76" t="s">
        <v>36</v>
      </c>
      <c r="G25" s="77">
        <f>SUM(G26:G29)</f>
        <v>90</v>
      </c>
      <c r="H25" s="77">
        <f t="shared" ref="H25:I25" si="4">SUM(H26:H29)</f>
        <v>235</v>
      </c>
      <c r="I25" s="77">
        <f t="shared" si="4"/>
        <v>325</v>
      </c>
    </row>
    <row r="26" spans="1:9" ht="16.5" thickBot="1" x14ac:dyDescent="0.3">
      <c r="A26" s="198"/>
      <c r="B26" s="60" t="s">
        <v>37</v>
      </c>
      <c r="C26" s="179" t="s">
        <v>38</v>
      </c>
      <c r="D26" s="61">
        <v>3</v>
      </c>
      <c r="E26" s="78" t="s">
        <v>15</v>
      </c>
      <c r="F26" s="64"/>
      <c r="G26" s="35">
        <v>18</v>
      </c>
      <c r="H26" s="35">
        <f t="shared" si="1"/>
        <v>57</v>
      </c>
      <c r="I26" s="35">
        <f t="shared" si="2"/>
        <v>75</v>
      </c>
    </row>
    <row r="27" spans="1:9" ht="16.5" thickBot="1" x14ac:dyDescent="0.3">
      <c r="A27" s="198"/>
      <c r="B27" s="60" t="s">
        <v>185</v>
      </c>
      <c r="C27" s="179" t="s">
        <v>39</v>
      </c>
      <c r="D27" s="63">
        <v>4</v>
      </c>
      <c r="E27" s="70" t="s">
        <v>15</v>
      </c>
      <c r="F27" s="64"/>
      <c r="G27" s="36">
        <v>24</v>
      </c>
      <c r="H27" s="35">
        <f t="shared" si="1"/>
        <v>76</v>
      </c>
      <c r="I27" s="35">
        <f t="shared" si="2"/>
        <v>100</v>
      </c>
    </row>
    <row r="28" spans="1:9" ht="16.5" thickBot="1" x14ac:dyDescent="0.3">
      <c r="A28" s="198"/>
      <c r="B28" s="60" t="s">
        <v>40</v>
      </c>
      <c r="C28" s="179" t="s">
        <v>41</v>
      </c>
      <c r="D28" s="61">
        <v>4</v>
      </c>
      <c r="E28" s="78" t="s">
        <v>22</v>
      </c>
      <c r="F28" s="64"/>
      <c r="G28" s="35">
        <v>36</v>
      </c>
      <c r="H28" s="35">
        <f t="shared" si="1"/>
        <v>64</v>
      </c>
      <c r="I28" s="35">
        <f t="shared" si="2"/>
        <v>100</v>
      </c>
    </row>
    <row r="29" spans="1:9" ht="16.5" thickBot="1" x14ac:dyDescent="0.3">
      <c r="A29" s="198"/>
      <c r="B29" s="60" t="s">
        <v>362</v>
      </c>
      <c r="C29" s="179" t="s">
        <v>42</v>
      </c>
      <c r="D29" s="66">
        <v>2</v>
      </c>
      <c r="E29" s="78" t="s">
        <v>15</v>
      </c>
      <c r="F29" s="62"/>
      <c r="G29" s="35">
        <v>12</v>
      </c>
      <c r="H29" s="35">
        <f t="shared" si="1"/>
        <v>38</v>
      </c>
      <c r="I29" s="35">
        <f t="shared" si="2"/>
        <v>50</v>
      </c>
    </row>
    <row r="30" spans="1:9" ht="16.5" thickBot="1" x14ac:dyDescent="0.3">
      <c r="A30" s="198"/>
      <c r="B30" s="75" t="s">
        <v>347</v>
      </c>
      <c r="C30" s="180" t="s">
        <v>43</v>
      </c>
      <c r="D30" s="75">
        <f>SUM(D31:D32)</f>
        <v>16</v>
      </c>
      <c r="E30" s="75"/>
      <c r="F30" s="76" t="s">
        <v>44</v>
      </c>
      <c r="G30" s="77">
        <f>SUM(G31:G32)</f>
        <v>64</v>
      </c>
      <c r="H30" s="77">
        <f>SUM(H31:H32)</f>
        <v>336</v>
      </c>
      <c r="I30" s="77">
        <f>SUM(I31:I32)</f>
        <v>400</v>
      </c>
    </row>
    <row r="31" spans="1:9" ht="16.5" thickBot="1" x14ac:dyDescent="0.3">
      <c r="A31" s="198"/>
      <c r="B31" s="60" t="s">
        <v>45</v>
      </c>
      <c r="C31" s="179" t="s">
        <v>46</v>
      </c>
      <c r="D31" s="63">
        <v>8</v>
      </c>
      <c r="E31" s="70" t="s">
        <v>22</v>
      </c>
      <c r="F31" s="64"/>
      <c r="G31" s="36">
        <v>32</v>
      </c>
      <c r="H31" s="36">
        <f t="shared" si="1"/>
        <v>168</v>
      </c>
      <c r="I31" s="35">
        <f t="shared" si="2"/>
        <v>200</v>
      </c>
    </row>
    <row r="32" spans="1:9" ht="16.5" thickBot="1" x14ac:dyDescent="0.3">
      <c r="A32" s="198"/>
      <c r="B32" s="60" t="s">
        <v>47</v>
      </c>
      <c r="C32" s="179" t="s">
        <v>48</v>
      </c>
      <c r="D32" s="63">
        <v>8</v>
      </c>
      <c r="E32" s="70" t="s">
        <v>22</v>
      </c>
      <c r="F32" s="64"/>
      <c r="G32" s="36">
        <v>32</v>
      </c>
      <c r="H32" s="36">
        <f t="shared" si="1"/>
        <v>168</v>
      </c>
      <c r="I32" s="35">
        <f t="shared" si="2"/>
        <v>200</v>
      </c>
    </row>
    <row r="33" spans="1:9" ht="16.5" thickBot="1" x14ac:dyDescent="0.3">
      <c r="A33" s="198"/>
      <c r="B33" s="200" t="s">
        <v>194</v>
      </c>
      <c r="C33" s="201"/>
      <c r="D33" s="79">
        <f>D30+D25</f>
        <v>29</v>
      </c>
      <c r="E33" s="80"/>
      <c r="F33" s="81"/>
      <c r="G33" s="82">
        <f>G30+G25</f>
        <v>154</v>
      </c>
      <c r="H33" s="82">
        <f>H30+H25</f>
        <v>571</v>
      </c>
      <c r="I33" s="82">
        <f>I30+I25</f>
        <v>725</v>
      </c>
    </row>
    <row r="34" spans="1:9" ht="16.5" customHeight="1" thickBot="1" x14ac:dyDescent="0.3">
      <c r="A34" s="199" t="s">
        <v>49</v>
      </c>
      <c r="B34" s="83" t="s">
        <v>348</v>
      </c>
      <c r="C34" s="181" t="s">
        <v>50</v>
      </c>
      <c r="D34" s="83">
        <f>SUM(D35:D37)</f>
        <v>4</v>
      </c>
      <c r="E34" s="83"/>
      <c r="F34" s="84" t="s">
        <v>51</v>
      </c>
      <c r="G34" s="85">
        <f>SUM(G35:G37)</f>
        <v>34</v>
      </c>
      <c r="H34" s="85">
        <f>SUM(H35:H37)</f>
        <v>66</v>
      </c>
      <c r="I34" s="85">
        <f>SUM(I35:I37)</f>
        <v>100</v>
      </c>
    </row>
    <row r="35" spans="1:9" ht="16.5" customHeight="1" thickBot="1" x14ac:dyDescent="0.3">
      <c r="A35" s="199"/>
      <c r="B35" s="60" t="s">
        <v>363</v>
      </c>
      <c r="C35" s="179" t="s">
        <v>52</v>
      </c>
      <c r="D35" s="61">
        <v>1</v>
      </c>
      <c r="E35" s="78" t="s">
        <v>15</v>
      </c>
      <c r="F35" s="62"/>
      <c r="G35" s="35">
        <v>10</v>
      </c>
      <c r="H35" s="35">
        <f t="shared" ref="H35:H37" si="5">I35-G35</f>
        <v>15</v>
      </c>
      <c r="I35" s="35">
        <f t="shared" ref="I35:I37" si="6">D35*25</f>
        <v>25</v>
      </c>
    </row>
    <row r="36" spans="1:9" ht="16.5" customHeight="1" thickBot="1" x14ac:dyDescent="0.3">
      <c r="A36" s="199"/>
      <c r="B36" s="60" t="s">
        <v>364</v>
      </c>
      <c r="C36" s="179" t="s">
        <v>53</v>
      </c>
      <c r="D36" s="61">
        <v>1</v>
      </c>
      <c r="E36" s="78" t="s">
        <v>15</v>
      </c>
      <c r="F36" s="62"/>
      <c r="G36" s="35">
        <v>10</v>
      </c>
      <c r="H36" s="35">
        <f t="shared" si="5"/>
        <v>15</v>
      </c>
      <c r="I36" s="35">
        <f t="shared" si="6"/>
        <v>25</v>
      </c>
    </row>
    <row r="37" spans="1:9" ht="16.5" customHeight="1" thickBot="1" x14ac:dyDescent="0.3">
      <c r="A37" s="199"/>
      <c r="B37" s="60" t="s">
        <v>365</v>
      </c>
      <c r="C37" s="179" t="s">
        <v>54</v>
      </c>
      <c r="D37" s="66">
        <v>2</v>
      </c>
      <c r="E37" s="78" t="s">
        <v>15</v>
      </c>
      <c r="F37" s="62"/>
      <c r="G37" s="35">
        <v>14</v>
      </c>
      <c r="H37" s="35">
        <f t="shared" si="5"/>
        <v>36</v>
      </c>
      <c r="I37" s="35">
        <f t="shared" si="6"/>
        <v>50</v>
      </c>
    </row>
    <row r="38" spans="1:9" ht="32.25" thickBot="1" x14ac:dyDescent="0.3">
      <c r="A38" s="199"/>
      <c r="B38" s="189" t="s">
        <v>349</v>
      </c>
      <c r="C38" s="190" t="s">
        <v>55</v>
      </c>
      <c r="D38" s="189">
        <f>SUM(D39:D41)</f>
        <v>18</v>
      </c>
      <c r="E38" s="189"/>
      <c r="F38" s="191" t="s">
        <v>65</v>
      </c>
      <c r="G38" s="192">
        <f>SUM(G39:G41)</f>
        <v>94</v>
      </c>
      <c r="H38" s="192">
        <f t="shared" ref="H38:I38" si="7">SUM(H39:H41)</f>
        <v>356</v>
      </c>
      <c r="I38" s="192">
        <f t="shared" si="7"/>
        <v>450</v>
      </c>
    </row>
    <row r="39" spans="1:9" ht="16.5" customHeight="1" thickBot="1" x14ac:dyDescent="0.3">
      <c r="A39" s="199"/>
      <c r="B39" s="60" t="s">
        <v>366</v>
      </c>
      <c r="C39" s="179" t="s">
        <v>56</v>
      </c>
      <c r="D39" s="63">
        <v>7</v>
      </c>
      <c r="E39" s="70" t="s">
        <v>22</v>
      </c>
      <c r="F39" s="64"/>
      <c r="G39" s="36">
        <v>38</v>
      </c>
      <c r="H39" s="36">
        <f>I39-G39</f>
        <v>137</v>
      </c>
      <c r="I39" s="35">
        <f>D39*25</f>
        <v>175</v>
      </c>
    </row>
    <row r="40" spans="1:9" ht="16.5" customHeight="1" thickBot="1" x14ac:dyDescent="0.3">
      <c r="A40" s="199"/>
      <c r="B40" s="60" t="s">
        <v>367</v>
      </c>
      <c r="C40" s="179" t="s">
        <v>57</v>
      </c>
      <c r="D40" s="63">
        <v>7</v>
      </c>
      <c r="E40" s="70" t="s">
        <v>22</v>
      </c>
      <c r="F40" s="64"/>
      <c r="G40" s="36">
        <v>38</v>
      </c>
      <c r="H40" s="36">
        <f>I40-G40</f>
        <v>137</v>
      </c>
      <c r="I40" s="35">
        <f>D40*25</f>
        <v>175</v>
      </c>
    </row>
    <row r="41" spans="1:9" ht="16.5" customHeight="1" thickBot="1" x14ac:dyDescent="0.3">
      <c r="A41" s="199"/>
      <c r="B41" s="60" t="s">
        <v>368</v>
      </c>
      <c r="C41" s="179" t="s">
        <v>58</v>
      </c>
      <c r="D41" s="63">
        <v>4</v>
      </c>
      <c r="E41" s="70" t="s">
        <v>15</v>
      </c>
      <c r="F41" s="64"/>
      <c r="G41" s="36">
        <v>18</v>
      </c>
      <c r="H41" s="36">
        <f>I41-G41</f>
        <v>82</v>
      </c>
      <c r="I41" s="35">
        <f>D41*25</f>
        <v>100</v>
      </c>
    </row>
    <row r="42" spans="1:9" ht="16.5" customHeight="1" thickBot="1" x14ac:dyDescent="0.3">
      <c r="A42" s="199"/>
      <c r="B42" s="83" t="s">
        <v>350</v>
      </c>
      <c r="C42" s="181" t="s">
        <v>59</v>
      </c>
      <c r="D42" s="83">
        <f>SUM(D43:D44)</f>
        <v>10</v>
      </c>
      <c r="E42" s="83"/>
      <c r="F42" s="84" t="s">
        <v>60</v>
      </c>
      <c r="G42" s="85">
        <f>SUM(G43:G44)</f>
        <v>44</v>
      </c>
      <c r="H42" s="85">
        <f>SUM(H43:H44)</f>
        <v>206</v>
      </c>
      <c r="I42" s="85">
        <f>SUM(I43:I44)</f>
        <v>250</v>
      </c>
    </row>
    <row r="43" spans="1:9" ht="16.5" customHeight="1" thickBot="1" x14ac:dyDescent="0.3">
      <c r="A43" s="199"/>
      <c r="B43" s="60" t="s">
        <v>369</v>
      </c>
      <c r="C43" s="179" t="s">
        <v>61</v>
      </c>
      <c r="D43" s="63">
        <v>5</v>
      </c>
      <c r="E43" s="70" t="s">
        <v>15</v>
      </c>
      <c r="F43" s="64"/>
      <c r="G43" s="36">
        <v>24</v>
      </c>
      <c r="H43" s="36">
        <f t="shared" ref="H43:H44" si="8">I43-G43</f>
        <v>101</v>
      </c>
      <c r="I43" s="35">
        <f t="shared" ref="I43:I44" si="9">D43*25</f>
        <v>125</v>
      </c>
    </row>
    <row r="44" spans="1:9" ht="16.5" customHeight="1" thickBot="1" x14ac:dyDescent="0.3">
      <c r="A44" s="199"/>
      <c r="B44" s="60" t="s">
        <v>370</v>
      </c>
      <c r="C44" s="179" t="s">
        <v>62</v>
      </c>
      <c r="D44" s="63">
        <v>5</v>
      </c>
      <c r="E44" s="70" t="s">
        <v>15</v>
      </c>
      <c r="F44" s="64"/>
      <c r="G44" s="36">
        <v>20</v>
      </c>
      <c r="H44" s="36">
        <f t="shared" si="8"/>
        <v>105</v>
      </c>
      <c r="I44" s="35">
        <f t="shared" si="9"/>
        <v>125</v>
      </c>
    </row>
    <row r="45" spans="1:9" ht="16.5" customHeight="1" thickBot="1" x14ac:dyDescent="0.3">
      <c r="A45" s="199"/>
      <c r="B45" s="193" t="s">
        <v>194</v>
      </c>
      <c r="C45" s="194"/>
      <c r="D45" s="86">
        <f>D38+D34+D42</f>
        <v>32</v>
      </c>
      <c r="E45" s="87"/>
      <c r="F45" s="88"/>
      <c r="G45" s="89">
        <f>G38+G34+G42</f>
        <v>172</v>
      </c>
      <c r="H45" s="89">
        <f t="shared" ref="H45:I45" si="10">H38+H34+H42</f>
        <v>628</v>
      </c>
      <c r="I45" s="89">
        <f t="shared" si="10"/>
        <v>800</v>
      </c>
    </row>
    <row r="46" spans="1:9" ht="32.25" customHeight="1" thickBot="1" x14ac:dyDescent="0.3">
      <c r="A46" s="214" t="s">
        <v>63</v>
      </c>
      <c r="B46" s="90" t="s">
        <v>351</v>
      </c>
      <c r="C46" s="182" t="s">
        <v>64</v>
      </c>
      <c r="D46" s="90">
        <f>SUM(D47:D50)</f>
        <v>18</v>
      </c>
      <c r="E46" s="90"/>
      <c r="F46" s="91" t="s">
        <v>65</v>
      </c>
      <c r="G46" s="92">
        <f>SUM(G47:G50)</f>
        <v>90</v>
      </c>
      <c r="H46" s="92">
        <f t="shared" ref="H46:I46" si="11">SUM(H47:H50)</f>
        <v>360</v>
      </c>
      <c r="I46" s="92">
        <f t="shared" si="11"/>
        <v>450</v>
      </c>
    </row>
    <row r="47" spans="1:9" ht="16.5" customHeight="1" thickBot="1" x14ac:dyDescent="0.3">
      <c r="A47" s="214"/>
      <c r="B47" s="60" t="s">
        <v>66</v>
      </c>
      <c r="C47" s="179" t="s">
        <v>67</v>
      </c>
      <c r="D47" s="63">
        <v>6</v>
      </c>
      <c r="E47" s="70" t="s">
        <v>22</v>
      </c>
      <c r="F47" s="64"/>
      <c r="G47" s="36">
        <v>26</v>
      </c>
      <c r="H47" s="36">
        <f t="shared" ref="H47:H50" si="12">I47-G47</f>
        <v>124</v>
      </c>
      <c r="I47" s="35">
        <f t="shared" ref="I47:I50" si="13">D47*25</f>
        <v>150</v>
      </c>
    </row>
    <row r="48" spans="1:9" ht="16.5" customHeight="1" thickBot="1" x14ac:dyDescent="0.3">
      <c r="A48" s="214"/>
      <c r="B48" s="60" t="s">
        <v>68</v>
      </c>
      <c r="C48" s="179" t="s">
        <v>69</v>
      </c>
      <c r="D48" s="63">
        <v>6</v>
      </c>
      <c r="E48" s="70" t="s">
        <v>22</v>
      </c>
      <c r="F48" s="64"/>
      <c r="G48" s="36">
        <v>26</v>
      </c>
      <c r="H48" s="36">
        <f t="shared" si="12"/>
        <v>124</v>
      </c>
      <c r="I48" s="35">
        <f t="shared" si="13"/>
        <v>150</v>
      </c>
    </row>
    <row r="49" spans="1:9" ht="16.5" customHeight="1" thickBot="1" x14ac:dyDescent="0.3">
      <c r="A49" s="214"/>
      <c r="B49" s="60" t="s">
        <v>70</v>
      </c>
      <c r="C49" s="179" t="s">
        <v>71</v>
      </c>
      <c r="D49" s="63">
        <v>4</v>
      </c>
      <c r="E49" s="70" t="s">
        <v>15</v>
      </c>
      <c r="F49" s="64"/>
      <c r="G49" s="36">
        <v>24</v>
      </c>
      <c r="H49" s="36">
        <f t="shared" si="12"/>
        <v>76</v>
      </c>
      <c r="I49" s="35">
        <f t="shared" si="13"/>
        <v>100</v>
      </c>
    </row>
    <row r="50" spans="1:9" ht="16.5" customHeight="1" thickBot="1" x14ac:dyDescent="0.3">
      <c r="A50" s="214"/>
      <c r="B50" s="60" t="s">
        <v>72</v>
      </c>
      <c r="C50" s="179" t="s">
        <v>73</v>
      </c>
      <c r="D50" s="63">
        <v>2</v>
      </c>
      <c r="E50" s="70" t="s">
        <v>15</v>
      </c>
      <c r="F50" s="64"/>
      <c r="G50" s="36">
        <v>14</v>
      </c>
      <c r="H50" s="36">
        <f t="shared" si="12"/>
        <v>36</v>
      </c>
      <c r="I50" s="35">
        <f t="shared" si="13"/>
        <v>50</v>
      </c>
    </row>
    <row r="51" spans="1:9" ht="16.5" customHeight="1" thickBot="1" x14ac:dyDescent="0.3">
      <c r="A51" s="214"/>
      <c r="B51" s="93" t="s">
        <v>352</v>
      </c>
      <c r="C51" s="183" t="s">
        <v>760</v>
      </c>
      <c r="D51" s="93">
        <f>SUM(D52:D53)</f>
        <v>8</v>
      </c>
      <c r="E51" s="93"/>
      <c r="F51" s="94" t="s">
        <v>60</v>
      </c>
      <c r="G51" s="95">
        <f>SUM(G52:G53)</f>
        <v>52</v>
      </c>
      <c r="H51" s="95">
        <f>SUM(H52:H53)</f>
        <v>148</v>
      </c>
      <c r="I51" s="95">
        <f>SUM(I52:I53)</f>
        <v>200</v>
      </c>
    </row>
    <row r="52" spans="1:9" ht="16.5" customHeight="1" thickBot="1" x14ac:dyDescent="0.3">
      <c r="A52" s="214"/>
      <c r="B52" s="60" t="s">
        <v>371</v>
      </c>
      <c r="C52" s="179" t="s">
        <v>758</v>
      </c>
      <c r="D52" s="63">
        <v>4</v>
      </c>
      <c r="E52" s="78" t="s">
        <v>15</v>
      </c>
      <c r="F52" s="63"/>
      <c r="G52" s="35">
        <v>26</v>
      </c>
      <c r="H52" s="35">
        <f t="shared" ref="H52:H53" si="14">I52-G52</f>
        <v>74</v>
      </c>
      <c r="I52" s="35">
        <f t="shared" ref="I52:I53" si="15">D52*25</f>
        <v>100</v>
      </c>
    </row>
    <row r="53" spans="1:9" ht="16.5" customHeight="1" thickBot="1" x14ac:dyDescent="0.3">
      <c r="A53" s="214"/>
      <c r="B53" s="60" t="s">
        <v>372</v>
      </c>
      <c r="C53" s="179" t="s">
        <v>759</v>
      </c>
      <c r="D53" s="63">
        <v>4</v>
      </c>
      <c r="E53" s="78" t="s">
        <v>15</v>
      </c>
      <c r="F53" s="63"/>
      <c r="G53" s="35">
        <v>26</v>
      </c>
      <c r="H53" s="35">
        <f t="shared" si="14"/>
        <v>74</v>
      </c>
      <c r="I53" s="35">
        <f t="shared" si="15"/>
        <v>100</v>
      </c>
    </row>
    <row r="54" spans="1:9" ht="16.5" customHeight="1" thickBot="1" x14ac:dyDescent="0.3">
      <c r="A54" s="214"/>
      <c r="B54" s="212" t="s">
        <v>194</v>
      </c>
      <c r="C54" s="213"/>
      <c r="D54" s="96">
        <f>D51+D46</f>
        <v>26</v>
      </c>
      <c r="E54" s="97"/>
      <c r="F54" s="98"/>
      <c r="G54" s="99">
        <f>G51+G46</f>
        <v>142</v>
      </c>
      <c r="H54" s="99">
        <f t="shared" ref="H54:I54" si="16">H51+H46</f>
        <v>508</v>
      </c>
      <c r="I54" s="99">
        <f t="shared" si="16"/>
        <v>650</v>
      </c>
    </row>
    <row r="55" spans="1:9" ht="16.5" customHeight="1" thickBot="1" x14ac:dyDescent="0.3">
      <c r="A55" s="215" t="s">
        <v>74</v>
      </c>
      <c r="B55" s="100" t="s">
        <v>353</v>
      </c>
      <c r="C55" s="184" t="s">
        <v>75</v>
      </c>
      <c r="D55" s="100">
        <f>SUM(D56:D58)</f>
        <v>7</v>
      </c>
      <c r="E55" s="100"/>
      <c r="F55" s="101" t="s">
        <v>12</v>
      </c>
      <c r="G55" s="102">
        <f>SUM(G56:G58)</f>
        <v>30</v>
      </c>
      <c r="H55" s="102">
        <f t="shared" ref="H55:I55" si="17">SUM(H56:H58)</f>
        <v>145</v>
      </c>
      <c r="I55" s="102">
        <f t="shared" si="17"/>
        <v>175</v>
      </c>
    </row>
    <row r="56" spans="1:9" ht="16.5" customHeight="1" thickBot="1" x14ac:dyDescent="0.3">
      <c r="A56" s="215"/>
      <c r="B56" s="60" t="s">
        <v>373</v>
      </c>
      <c r="C56" s="179" t="s">
        <v>868</v>
      </c>
      <c r="D56" s="61">
        <v>2</v>
      </c>
      <c r="E56" s="63" t="s">
        <v>872</v>
      </c>
      <c r="F56" s="103"/>
      <c r="G56" s="35">
        <v>6</v>
      </c>
      <c r="H56" s="35">
        <f t="shared" ref="H56:H58" si="18">I56-G56</f>
        <v>44</v>
      </c>
      <c r="I56" s="35">
        <f t="shared" ref="I56:I58" si="19">D56*25</f>
        <v>50</v>
      </c>
    </row>
    <row r="57" spans="1:9" ht="16.5" customHeight="1" thickBot="1" x14ac:dyDescent="0.3">
      <c r="A57" s="215"/>
      <c r="B57" s="60" t="s">
        <v>374</v>
      </c>
      <c r="C57" s="179" t="s">
        <v>76</v>
      </c>
      <c r="D57" s="61">
        <v>2</v>
      </c>
      <c r="E57" s="78" t="s">
        <v>15</v>
      </c>
      <c r="F57" s="103"/>
      <c r="G57" s="35">
        <v>12</v>
      </c>
      <c r="H57" s="35">
        <f t="shared" si="18"/>
        <v>38</v>
      </c>
      <c r="I57" s="35">
        <f t="shared" si="19"/>
        <v>50</v>
      </c>
    </row>
    <row r="58" spans="1:9" ht="16.5" customHeight="1" thickBot="1" x14ac:dyDescent="0.3">
      <c r="A58" s="215"/>
      <c r="B58" s="60" t="s">
        <v>375</v>
      </c>
      <c r="C58" s="179" t="s">
        <v>77</v>
      </c>
      <c r="D58" s="61">
        <v>3</v>
      </c>
      <c r="E58" s="63" t="s">
        <v>872</v>
      </c>
      <c r="F58" s="103"/>
      <c r="G58" s="35">
        <v>12</v>
      </c>
      <c r="H58" s="35">
        <f t="shared" si="18"/>
        <v>63</v>
      </c>
      <c r="I58" s="35">
        <f t="shared" si="19"/>
        <v>75</v>
      </c>
    </row>
    <row r="59" spans="1:9" ht="16.5" customHeight="1" thickBot="1" x14ac:dyDescent="0.3">
      <c r="A59" s="215"/>
      <c r="B59" s="100" t="s">
        <v>355</v>
      </c>
      <c r="C59" s="185" t="s">
        <v>761</v>
      </c>
      <c r="D59" s="100">
        <f>SUM(D60:D62)</f>
        <v>14</v>
      </c>
      <c r="E59" s="100"/>
      <c r="F59" s="101" t="s">
        <v>60</v>
      </c>
      <c r="G59" s="102">
        <f>SUM(G60:G62)</f>
        <v>86</v>
      </c>
      <c r="H59" s="102">
        <f>SUM(H60:H62)</f>
        <v>264</v>
      </c>
      <c r="I59" s="102">
        <f>SUM(I60:I62)</f>
        <v>350</v>
      </c>
    </row>
    <row r="60" spans="1:9" ht="16.5" customHeight="1" thickBot="1" x14ac:dyDescent="0.3">
      <c r="A60" s="215"/>
      <c r="B60" s="60" t="s">
        <v>78</v>
      </c>
      <c r="C60" s="179" t="s">
        <v>765</v>
      </c>
      <c r="D60" s="63">
        <v>5</v>
      </c>
      <c r="E60" s="78" t="s">
        <v>15</v>
      </c>
      <c r="F60" s="63"/>
      <c r="G60" s="35">
        <v>30</v>
      </c>
      <c r="H60" s="35">
        <f t="shared" ref="H60:H62" si="20">I60-G60</f>
        <v>95</v>
      </c>
      <c r="I60" s="35">
        <f t="shared" ref="I60:I62" si="21">D60*25</f>
        <v>125</v>
      </c>
    </row>
    <row r="61" spans="1:9" ht="16.5" customHeight="1" thickBot="1" x14ac:dyDescent="0.3">
      <c r="A61" s="215"/>
      <c r="B61" s="60" t="s">
        <v>79</v>
      </c>
      <c r="C61" s="179" t="s">
        <v>766</v>
      </c>
      <c r="D61" s="63">
        <v>5</v>
      </c>
      <c r="E61" s="78" t="s">
        <v>15</v>
      </c>
      <c r="F61" s="63"/>
      <c r="G61" s="35">
        <v>30</v>
      </c>
      <c r="H61" s="35">
        <f t="shared" si="20"/>
        <v>95</v>
      </c>
      <c r="I61" s="35">
        <f t="shared" si="21"/>
        <v>125</v>
      </c>
    </row>
    <row r="62" spans="1:9" ht="16.5" customHeight="1" thickBot="1" x14ac:dyDescent="0.3">
      <c r="A62" s="215"/>
      <c r="B62" s="60" t="s">
        <v>80</v>
      </c>
      <c r="C62" s="179" t="s">
        <v>767</v>
      </c>
      <c r="D62" s="63">
        <v>4</v>
      </c>
      <c r="E62" s="70" t="s">
        <v>15</v>
      </c>
      <c r="F62" s="63"/>
      <c r="G62" s="36">
        <v>26</v>
      </c>
      <c r="H62" s="35">
        <f t="shared" si="20"/>
        <v>74</v>
      </c>
      <c r="I62" s="35">
        <f t="shared" si="21"/>
        <v>100</v>
      </c>
    </row>
    <row r="63" spans="1:9" ht="31.5" customHeight="1" thickBot="1" x14ac:dyDescent="0.3">
      <c r="A63" s="215"/>
      <c r="B63" s="105" t="s">
        <v>354</v>
      </c>
      <c r="C63" s="184" t="s">
        <v>81</v>
      </c>
      <c r="D63" s="105">
        <f>SUM(D64)</f>
        <v>2</v>
      </c>
      <c r="E63" s="105"/>
      <c r="F63" s="106" t="s">
        <v>24</v>
      </c>
      <c r="G63" s="107">
        <f>G64</f>
        <v>40</v>
      </c>
      <c r="H63" s="107">
        <f t="shared" ref="H63:I63" si="22">H64</f>
        <v>10</v>
      </c>
      <c r="I63" s="107">
        <f t="shared" si="22"/>
        <v>50</v>
      </c>
    </row>
    <row r="64" spans="1:9" ht="16.5" thickBot="1" x14ac:dyDescent="0.3">
      <c r="A64" s="215"/>
      <c r="B64" s="60" t="s">
        <v>82</v>
      </c>
      <c r="C64" s="179" t="s">
        <v>83</v>
      </c>
      <c r="D64" s="63">
        <v>2</v>
      </c>
      <c r="E64" s="63" t="s">
        <v>872</v>
      </c>
      <c r="F64" s="64"/>
      <c r="G64" s="36">
        <v>40</v>
      </c>
      <c r="H64" s="36">
        <f t="shared" ref="H64" si="23">I64-G64</f>
        <v>10</v>
      </c>
      <c r="I64" s="36">
        <f t="shared" ref="I64" si="24">D64*25</f>
        <v>50</v>
      </c>
    </row>
    <row r="65" spans="1:9" ht="16.5" customHeight="1" thickBot="1" x14ac:dyDescent="0.3">
      <c r="A65" s="215"/>
      <c r="B65" s="210" t="s">
        <v>194</v>
      </c>
      <c r="C65" s="211"/>
      <c r="D65" s="108">
        <f>D63+D59+D55</f>
        <v>23</v>
      </c>
      <c r="E65" s="109"/>
      <c r="F65" s="110"/>
      <c r="G65" s="111">
        <f>G63+G59+G55</f>
        <v>156</v>
      </c>
      <c r="H65" s="111">
        <f>H63+H59+H55</f>
        <v>419</v>
      </c>
      <c r="I65" s="111">
        <f>I63+I59+I55</f>
        <v>575</v>
      </c>
    </row>
    <row r="66" spans="1:9" ht="16.5" customHeight="1" thickBot="1" x14ac:dyDescent="0.3">
      <c r="A66" s="204" t="s">
        <v>84</v>
      </c>
      <c r="B66" s="112" t="s">
        <v>356</v>
      </c>
      <c r="C66" s="186" t="s">
        <v>85</v>
      </c>
      <c r="D66" s="112">
        <f>SUM(D67:D67)</f>
        <v>6</v>
      </c>
      <c r="E66" s="112"/>
      <c r="F66" s="113" t="s">
        <v>12</v>
      </c>
      <c r="G66" s="114">
        <f>SUM(G67:G67)</f>
        <v>18</v>
      </c>
      <c r="H66" s="114">
        <f>SUM(H67:H67)</f>
        <v>132</v>
      </c>
      <c r="I66" s="114">
        <f>SUM(I67:I67)</f>
        <v>150</v>
      </c>
    </row>
    <row r="67" spans="1:9" ht="16.5" customHeight="1" thickBot="1" x14ac:dyDescent="0.3">
      <c r="A67" s="204"/>
      <c r="B67" s="60" t="s">
        <v>86</v>
      </c>
      <c r="C67" s="179" t="s">
        <v>77</v>
      </c>
      <c r="D67" s="61">
        <v>6</v>
      </c>
      <c r="E67" s="63" t="s">
        <v>872</v>
      </c>
      <c r="F67" s="103"/>
      <c r="G67" s="35">
        <v>18</v>
      </c>
      <c r="H67" s="35">
        <f t="shared" si="1"/>
        <v>132</v>
      </c>
      <c r="I67" s="35">
        <f t="shared" si="2"/>
        <v>150</v>
      </c>
    </row>
    <row r="68" spans="1:9" ht="16.5" customHeight="1" thickBot="1" x14ac:dyDescent="0.3">
      <c r="A68" s="204"/>
      <c r="B68" s="112" t="s">
        <v>357</v>
      </c>
      <c r="C68" s="187" t="s">
        <v>762</v>
      </c>
      <c r="D68" s="112">
        <f>SUM(D69:D71)</f>
        <v>7</v>
      </c>
      <c r="E68" s="112"/>
      <c r="F68" s="113" t="s">
        <v>60</v>
      </c>
      <c r="G68" s="114">
        <f>SUM(G69:G71)</f>
        <v>38</v>
      </c>
      <c r="H68" s="114">
        <f>SUM(H69:H71)</f>
        <v>137</v>
      </c>
      <c r="I68" s="114">
        <f>SUM(I69:I71)</f>
        <v>175</v>
      </c>
    </row>
    <row r="69" spans="1:9" ht="16.5" customHeight="1" thickBot="1" x14ac:dyDescent="0.3">
      <c r="A69" s="204"/>
      <c r="B69" s="115" t="s">
        <v>87</v>
      </c>
      <c r="C69" s="188" t="s">
        <v>768</v>
      </c>
      <c r="D69" s="63">
        <v>2</v>
      </c>
      <c r="E69" s="78" t="s">
        <v>15</v>
      </c>
      <c r="F69" s="115"/>
      <c r="G69" s="35">
        <v>14</v>
      </c>
      <c r="H69" s="35">
        <f t="shared" ref="H69" si="25">I69-G69</f>
        <v>36</v>
      </c>
      <c r="I69" s="35">
        <f t="shared" ref="I69" si="26">D69*25</f>
        <v>50</v>
      </c>
    </row>
    <row r="70" spans="1:9" ht="15.75" customHeight="1" thickBot="1" x14ac:dyDescent="0.3">
      <c r="A70" s="204"/>
      <c r="B70" s="115" t="s">
        <v>376</v>
      </c>
      <c r="C70" s="188" t="s">
        <v>769</v>
      </c>
      <c r="D70" s="63">
        <v>3</v>
      </c>
      <c r="E70" s="78" t="s">
        <v>15</v>
      </c>
      <c r="F70" s="78"/>
      <c r="G70" s="104">
        <v>18</v>
      </c>
      <c r="H70" s="104">
        <f>I70-G70</f>
        <v>57</v>
      </c>
      <c r="I70" s="104">
        <f>D70*25</f>
        <v>75</v>
      </c>
    </row>
    <row r="71" spans="1:9" ht="16.5" customHeight="1" thickBot="1" x14ac:dyDescent="0.3">
      <c r="A71" s="204"/>
      <c r="B71" s="115" t="s">
        <v>377</v>
      </c>
      <c r="C71" s="188" t="s">
        <v>88</v>
      </c>
      <c r="D71" s="116">
        <v>2</v>
      </c>
      <c r="E71" s="70" t="s">
        <v>15</v>
      </c>
      <c r="F71" s="116"/>
      <c r="G71" s="36">
        <v>6</v>
      </c>
      <c r="H71" s="35">
        <f>I71-G71</f>
        <v>44</v>
      </c>
      <c r="I71" s="35">
        <f>D71*25</f>
        <v>50</v>
      </c>
    </row>
    <row r="72" spans="1:9" ht="16.5" customHeight="1" thickBot="1" x14ac:dyDescent="0.3">
      <c r="A72" s="204"/>
      <c r="B72" s="112" t="s">
        <v>358</v>
      </c>
      <c r="C72" s="147" t="s">
        <v>89</v>
      </c>
      <c r="D72" s="112">
        <f>SUM(D73:D74)</f>
        <v>6</v>
      </c>
      <c r="E72" s="117"/>
      <c r="F72" s="118" t="s">
        <v>90</v>
      </c>
      <c r="G72" s="119">
        <f>SUM(G73:G74)</f>
        <v>24</v>
      </c>
      <c r="H72" s="119">
        <f t="shared" ref="H72:I72" si="27">SUM(H73:H74)</f>
        <v>126</v>
      </c>
      <c r="I72" s="119">
        <f t="shared" si="27"/>
        <v>150</v>
      </c>
    </row>
    <row r="73" spans="1:9" ht="16.5" customHeight="1" thickBot="1" x14ac:dyDescent="0.3">
      <c r="A73" s="204"/>
      <c r="B73" s="60" t="s">
        <v>91</v>
      </c>
      <c r="C73" s="120" t="s">
        <v>193</v>
      </c>
      <c r="D73" s="61">
        <v>3</v>
      </c>
      <c r="E73" s="78" t="s">
        <v>15</v>
      </c>
      <c r="F73" s="103"/>
      <c r="G73" s="35">
        <v>12</v>
      </c>
      <c r="H73" s="35">
        <f t="shared" ref="H73:H74" si="28">I73-G73</f>
        <v>63</v>
      </c>
      <c r="I73" s="35">
        <f t="shared" ref="I73:I74" si="29">D73*25</f>
        <v>75</v>
      </c>
    </row>
    <row r="74" spans="1:9" ht="16.5" customHeight="1" thickBot="1" x14ac:dyDescent="0.3">
      <c r="A74" s="204"/>
      <c r="B74" s="60" t="s">
        <v>92</v>
      </c>
      <c r="C74" s="120" t="s">
        <v>193</v>
      </c>
      <c r="D74" s="61">
        <v>3</v>
      </c>
      <c r="E74" s="78" t="s">
        <v>15</v>
      </c>
      <c r="F74" s="103"/>
      <c r="G74" s="35">
        <v>12</v>
      </c>
      <c r="H74" s="35">
        <f t="shared" si="28"/>
        <v>63</v>
      </c>
      <c r="I74" s="35">
        <f t="shared" si="29"/>
        <v>75</v>
      </c>
    </row>
    <row r="75" spans="1:9" ht="32.25" thickBot="1" x14ac:dyDescent="0.3">
      <c r="A75" s="204"/>
      <c r="B75" s="121" t="s">
        <v>359</v>
      </c>
      <c r="C75" s="186" t="s">
        <v>763</v>
      </c>
      <c r="D75" s="121">
        <f>SUM(D76)</f>
        <v>29</v>
      </c>
      <c r="E75" s="121"/>
      <c r="F75" s="122" t="s">
        <v>24</v>
      </c>
      <c r="G75" s="123">
        <f>G76</f>
        <v>725</v>
      </c>
      <c r="H75" s="123">
        <f t="shared" ref="H75:I75" si="30">H76</f>
        <v>0</v>
      </c>
      <c r="I75" s="123">
        <f t="shared" si="30"/>
        <v>725</v>
      </c>
    </row>
    <row r="76" spans="1:9" ht="16.5" customHeight="1" thickBot="1" x14ac:dyDescent="0.3">
      <c r="A76" s="204"/>
      <c r="B76" s="65" t="s">
        <v>378</v>
      </c>
      <c r="C76" s="179" t="s">
        <v>93</v>
      </c>
      <c r="D76" s="61">
        <v>29</v>
      </c>
      <c r="E76" s="63" t="s">
        <v>872</v>
      </c>
      <c r="F76" s="62"/>
      <c r="G76" s="36">
        <v>725</v>
      </c>
      <c r="H76" s="36">
        <f t="shared" ref="H76" si="31">I76-G76</f>
        <v>0</v>
      </c>
      <c r="I76" s="36">
        <f t="shared" ref="I76" si="32">D76*25</f>
        <v>725</v>
      </c>
    </row>
    <row r="77" spans="1:9" ht="16.5" customHeight="1" thickBot="1" x14ac:dyDescent="0.3">
      <c r="A77" s="204"/>
      <c r="B77" s="208" t="s">
        <v>194</v>
      </c>
      <c r="C77" s="209"/>
      <c r="D77" s="124">
        <f>D75+D72+D68+D66</f>
        <v>48</v>
      </c>
      <c r="E77" s="125"/>
      <c r="F77" s="126"/>
      <c r="G77" s="127">
        <f>G75+G72+G68+G66</f>
        <v>805</v>
      </c>
      <c r="H77" s="127">
        <f>H75+H72+H68+H66</f>
        <v>395</v>
      </c>
      <c r="I77" s="127">
        <f>I75+I72+I68+I66</f>
        <v>1200</v>
      </c>
    </row>
    <row r="78" spans="1:9" ht="21.75" thickBot="1" x14ac:dyDescent="0.4">
      <c r="A78" s="205" t="s">
        <v>192</v>
      </c>
      <c r="B78" s="206"/>
      <c r="C78" s="207"/>
      <c r="D78" s="128">
        <f>D77+D65+D54+D45+D33+D24</f>
        <v>187</v>
      </c>
      <c r="E78" s="129"/>
      <c r="F78" s="129"/>
      <c r="G78" s="128">
        <f>G77+G65+G54+G45+G33+G24</f>
        <v>1591</v>
      </c>
      <c r="H78" s="128">
        <f>H77+H65+H54+H45+H33+H24</f>
        <v>3090</v>
      </c>
      <c r="I78" s="128">
        <f>I77+I65+I54+I45+I33+I24</f>
        <v>4675</v>
      </c>
    </row>
  </sheetData>
  <sheetProtection algorithmName="SHA-512" hashValue="qJTJX2tw4m/uv/I9Yg5vu0Pn9juA2F9uERHd29sn9Gy+bbJHehY64qsVB8bPSjb8AFdlmFsmtx+g8JqJhdVGIQ==" saltValue="aUq/FWO/NSoUeUdJjFRCrA==" spinCount="100000" sheet="1" objects="1" scenarios="1"/>
  <mergeCells count="14">
    <mergeCell ref="A66:A77"/>
    <mergeCell ref="A78:C78"/>
    <mergeCell ref="B77:C77"/>
    <mergeCell ref="B65:C65"/>
    <mergeCell ref="B54:C54"/>
    <mergeCell ref="A46:A54"/>
    <mergeCell ref="A55:A65"/>
    <mergeCell ref="B45:C45"/>
    <mergeCell ref="B7:C7"/>
    <mergeCell ref="A10:A24"/>
    <mergeCell ref="A25:A33"/>
    <mergeCell ref="A34:A45"/>
    <mergeCell ref="B33:C33"/>
    <mergeCell ref="B24:C24"/>
  </mergeCells>
  <hyperlinks>
    <hyperlink ref="C51" location="'M (9)'!A1" tooltip="-&gt; idź do karty modułu" display="Moduł specjalnościowy (1) MARKETING I NOWE MEDIA" xr:uid="{C44AF06F-5DAE-46EA-BE86-C4501FFE38EA}"/>
    <hyperlink ref="C59" location="'M (11)'!A1" tooltip="-&gt; idź do karty modułu" display="Moduł specjalnościowy (2) MARKETING I NOWE MEDIA" xr:uid="{20967A6C-7C4E-47FF-9EFB-B962C672AC8A}"/>
    <hyperlink ref="C68" location="'M (14)'!A1" tooltip="-&gt; idź do karty modułu" display="Moduł specjalnościowy (3) MARKETING I NOWE MEDIA" xr:uid="{CD36F399-0BA9-4B26-8C56-A776D4F44787}"/>
    <hyperlink ref="C52" location="'9.1'!A1" tooltip="-&gt; idź do karty kursu" display="Podstawy projektowania grafiki użytkowej" xr:uid="{9C4522A7-DF8C-48CB-9133-289340A1AE88}"/>
    <hyperlink ref="C53" location="'9.2'!A1" tooltip="-&gt; idź do karty kursu" display="Komunikacja wizualna i przekaz multimedialny" xr:uid="{85298AE5-45D7-4B18-AA31-E64DDB10D834}"/>
    <hyperlink ref="C60" location="'11.1'!A1" tooltip="-&gt; idź do karty kursu" display="Social media i blogging" xr:uid="{BBBC1774-FD83-4FC2-94B3-8AE1AAF1759E}"/>
    <hyperlink ref="C61" location="'11.2'!A1" tooltip="-&gt; idź do karty kursu" display="Narzędzia marketingu internetowego" xr:uid="{30396653-A200-4064-B89F-F6AD27FF392C}"/>
    <hyperlink ref="C62" location="'11.3'!A1" tooltip="-&gt; idź do karty kursu" display="Content design" xr:uid="{6EA5B91F-9722-4663-9137-31FB820BF876}"/>
    <hyperlink ref="C69" location="'14.1'!A1" tooltip="-&gt; idź do karty kursu" display="Budowanie strategii marketingowej" xr:uid="{17BD8504-BA5C-483F-BE27-87A7644E53F5}"/>
    <hyperlink ref="C70" location="'14.2'!A1" tooltip="-&gt; idź do karty kursu" display="Public relations" xr:uid="{A244BDA3-3E91-4080-AAF8-A13656D747C7}"/>
    <hyperlink ref="C71" location="'14.3'!A1" tooltip="-&gt; idź do karty kursu" display="Profesional workshop (kurs w języku obcym)" xr:uid="{96711AE7-2004-436B-82C8-7C6040F2F524}"/>
    <hyperlink ref="C11" location="'1.1. '!A1" tooltip="-&gt; idź do karty kursu" display="Projekt Przedsiębiorstwo - warsztat" xr:uid="{2844A3CC-1A57-4D0B-B407-94014D8B43A6}"/>
    <hyperlink ref="C12" location="'1.2'!A1" tooltip="-&gt; idź do karty kursu" display="Gra symulacyjna" xr:uid="{A8517EA7-E2FB-497A-8DF5-8C7A2CD1FBFB}"/>
    <hyperlink ref="C13" location="'1.3'!A1" tooltip="-&gt; idź do karty kursu" display="Realne problemy ekonomii - warsztat" xr:uid="{18392151-D35F-481E-9483-47D2D24DF3D8}"/>
    <hyperlink ref="C14" location="'1.4'!A1" tooltip="-&gt; idź do karty kursu" display="Prawa autorskie i ochrona własności intelektualnej" xr:uid="{3076540C-5C1A-4C48-9DD7-ADFC35E06B40}"/>
    <hyperlink ref="C15" location="'1.5'!A1" tooltip="-&gt; idź do karty kursu" display="Prawo w biznesie" xr:uid="{D1C6E425-8962-4DC3-BCB9-41306FA16E4B}"/>
    <hyperlink ref="C17" location="'2.1'!A1" tooltip="-&gt; idź do karty kursu" display="Zarządzanie i zachowania organizacji" xr:uid="{26A2B9D2-4852-44B2-8D9A-C217A543C902}"/>
    <hyperlink ref="C18" location="'2.2'!A1" tooltip="-&gt; idź do karty kursu" display="Zarządzanie zasobami ludzkimi" xr:uid="{57B4EAF3-574E-4181-819D-4BB5FBC60FF7}"/>
    <hyperlink ref="C20" location="'2.4'!A1" tooltip="-&gt; idź do karty kursu" display="Zarządzanie jakością" xr:uid="{D9685563-64FD-4FB5-B1D7-B4C633FE933A}"/>
    <hyperlink ref="C10" location="'M (1)'!A1" tooltip="-&gt; idź do karty modułu" display="Biznes w działaniu" xr:uid="{AD7751A2-8896-4175-A2B1-0EFF2D911E30}"/>
    <hyperlink ref="C16" location="'M (2)'!A1" tooltip="-&gt; idź do karty modułu" display="Organizacja i zarządzanie" xr:uid="{9826061C-6BD2-4896-8EBC-CF7D6CCB5446}"/>
    <hyperlink ref="C19" location="'2.3'!A1" tooltip="-&gt; idź do karty kursu" display="Zarządzanie procesowe i logistyka w organizacji" xr:uid="{4C854E77-14EC-4838-BA37-4CB264AFEED9}"/>
    <hyperlink ref="C27" location="'3.2'!A1" tooltip="-&gt; idź do karty kursu" display="Arkusze kalkulacyjne i bazy danych w praktyce " xr:uid="{1562C2BD-E1AF-4459-815B-E240E88E938D}"/>
    <hyperlink ref="C28" location="'3.3'!A1" tooltip="-&gt; idź do karty kursu" display="Język obcy profesjonalny " xr:uid="{9262D723-A2FE-4E1A-89CD-3D28638CCBCB}"/>
    <hyperlink ref="C29" location="'3.4'!A1" tooltip="-&gt; idź do karty kursu" display="Socjologia " xr:uid="{EF067B24-968C-4E0E-A0B0-1C5589CD3CEA}"/>
    <hyperlink ref="C31" location="'4.1'!A1" tooltip="-&gt; idź do karty kursu" display="Matematyka w biznesie" xr:uid="{A70D1E4C-EA7A-4389-AFAF-B573FDBA9358}"/>
    <hyperlink ref="C32" location="'4.2'!A1" tooltip="-&gt; idź do karty kursu" display="Statystyka" xr:uid="{73C1385C-5379-4E3C-9FCA-D27AD97FA8F7}"/>
    <hyperlink ref="C25" location="'M (3)'!A1" tooltip="-&gt; idź do karty modułu" display="Kluczowe kompetencje dla biznesu " xr:uid="{6CD69445-C394-4BCC-8521-2240845A1294}"/>
    <hyperlink ref="C30" location="'M (4)'!A1" tooltip="-&gt; idź do karty modułu" display="Metody ilościowe w biznesie" xr:uid="{25E8EFD4-D3A1-4B3C-B411-670341CFB161}"/>
    <hyperlink ref="C26" location="'3.1'!A1" tooltip="-&gt; idź do karty kursu" display="Technologie informatyczne i komunikacyjne " xr:uid="{0381523D-011C-4626-8331-F17ACACF4D65}"/>
    <hyperlink ref="C35" location="'5.1'!A1" tooltip="-&gt; idź do karty kursu" display="Autoprezentacja - warsztat" xr:uid="{C4907003-5F07-4FAD-A766-FDCD0DC8ACD7}"/>
    <hyperlink ref="C36" location="'5.2'!A1" tooltip="-&gt; idź do karty kursu" display="Praca w zespole - warsztat" xr:uid="{B98FA442-9D38-43ED-94E2-66FED0F9FEE6}"/>
    <hyperlink ref="C37" location="'5.3'!A1" tooltip="-&gt; idź do karty kursu" display="Etyka w biznesie - warsztat" xr:uid="{B55C2FA8-3F61-4F8D-BF4E-78CB85296008}"/>
    <hyperlink ref="C39" location="'6.1'!A1" tooltip="-&gt; idź do karty kursu" display="Makroekonomia" xr:uid="{34CC2C20-DD4D-441C-897E-38DBB6206D83}"/>
    <hyperlink ref="C40" location="'6.2'!A1" tooltip="-&gt; idź do karty kursu" display="Mikroekonomia" xr:uid="{B6D2A57F-8966-4CB3-B7A7-DBFDEDEF56DB}"/>
    <hyperlink ref="C41" location="'6.3'!A1" tooltip="-&gt; idź do karty kursu" display="Współczesna polityka ekonomiczna" xr:uid="{044FBC30-481B-47DE-9F46-D3FC5551A6B0}"/>
    <hyperlink ref="C43" location="'7.1'!A1" tooltip="-&gt; idź do karty kursu" display="Marketing" xr:uid="{351CF521-EE4D-428F-9EE1-7A9520383A94}"/>
    <hyperlink ref="C44" location="'7.2'!A1" tooltip="-&gt; idź do karty kursu" display="Badania rynkowe i marketingowe - warsztat" xr:uid="{84E87E26-ACC4-4FBF-9AD9-0E7A6EB7F8DE}"/>
    <hyperlink ref="C34" location="'M (5)'!A1" tooltip="-&gt; idź do karty kursu" display="Rozwój osobisty i kompetencje interpersonalne" xr:uid="{F9702691-3611-4D75-9266-1ACC79DC4DEA}"/>
    <hyperlink ref="C42" location="'M (7)'!A1" tooltip="-&gt; idź do karty modułu" display="Zarządzanie marketingowe" xr:uid="{6E34BA8C-2C0C-42C4-B01D-59165BDE510C}"/>
    <hyperlink ref="C47" location="'8.1'!A1" tooltip="-&gt; idź do karty kursu" display="Rachunkowość" xr:uid="{A7F573C5-4E1D-44C9-94BF-65A4125BD79B}"/>
    <hyperlink ref="C48" location="'8.2'!A1" tooltip="-&gt; idź do karty kursu" display="Finanse przedsiębiorstw" xr:uid="{6A392C17-2974-471E-8C93-0480D0EA29CD}"/>
    <hyperlink ref="C49" location="'8.3'!A1" tooltip="-&gt; idź do karty kursu" display="Analiza finansowa - warsztaty " xr:uid="{08ADD0FA-FC79-476D-AC9A-9D24BB69ED7C}"/>
    <hyperlink ref="C50" location="'8.4'!A1" tooltip="-&gt; idź do karty kursu" display="Strategie podatkowe" xr:uid="{32993093-F3B3-4EC3-BC0B-A3A88A83FD88}"/>
    <hyperlink ref="C46" location="'M (8)'!A1" tooltip="-&gt; idź do karty modułu" display="Finanse i rachunkowość" xr:uid="{D1675E5B-E0AC-4EAB-B115-2FBB66D1B196}"/>
    <hyperlink ref="C56" location="'10.1'!A1" tooltip="-&gt; idź do karty kursu" display="Metodyka pisania prac dyplomowych" xr:uid="{170091A6-EC5C-40DF-BCA5-255ACF900497}"/>
    <hyperlink ref="C57" location="'10.2'!A1" tooltip="-&gt; idź do karty kursu" display="Metody badań ekonomicznych - warsztat" xr:uid="{07D8D8B5-54D2-4049-8CB2-618139FCA785}"/>
    <hyperlink ref="C58" location="'10.3'!A1" tooltip="-&gt; idź do karty kursu" display="Praca z promotorem" xr:uid="{2AA3FA52-5898-4FD1-9086-2448C02AF9A1}"/>
    <hyperlink ref="C55" location="'M (10)'!A1" tooltip="-&gt; idź do karty modułu" display="Moduł dyplomowy (1)" xr:uid="{7A8C8826-9182-43B7-96BE-47CB59CF8BA2}"/>
    <hyperlink ref="C64" location="'12.1'!A1" tooltip="-&gt; idź do karty kursu" display="Aktywności dodatkowe z katalogu aktywności" xr:uid="{7A453E99-7DF3-42C3-8E42-F1D759D692E1}"/>
    <hyperlink ref="C63" location="'M (12)'!A1" tooltip="-&gt; idź do karty modułu" display="Moduł aktywności praktycznej (1)" xr:uid="{4D985CFC-0C17-44B4-9ABF-01D0FCB6088C}"/>
    <hyperlink ref="C67" location="'13.1'!A1" tooltip="-&gt; idź do karty kursu" display="Praca z promotorem" xr:uid="{0C837D6E-AADF-41B1-9020-0D8B30D525A4}"/>
    <hyperlink ref="C66" location="'M (13)'!A1" tooltip="-&gt; idź do karty modułu" display="Moduł dyplomowy (2)" xr:uid="{CACDF2EE-F2AD-4387-81C8-466BD90FAD55}"/>
    <hyperlink ref="C76" location="'16.1'!A1" tooltip="-&gt; idź do karty kursu" display="Praktyka zawodowa" xr:uid="{E0A73029-174F-4CA5-B329-B0D5A3E2E645}"/>
    <hyperlink ref="C75" location="'M (16)'!A1" tooltip="-&gt; idź do karty modułu" display="Moduł aktywności praktycznej (2) ZB" xr:uid="{D1185FEE-B898-41FD-8521-9C25C241C6A9}"/>
    <hyperlink ref="C38" location="'M (6)'!A1" tooltip="-&gt; idź do karty modułu" display="Ekonomia Stosowana" xr:uid="{BEB3B38F-E0B0-472B-AF10-966B0E90CB01}"/>
  </hyperlinks>
  <printOptions horizontalCentered="1"/>
  <pageMargins left="0.31496062992125984" right="0.31496062992125984" top="0.43307086614173229" bottom="0.23622047244094491" header="0.19685039370078741" footer="0.19685039370078741"/>
  <pageSetup paperSize="9" scale="59" orientation="portrait" r:id="rId1"/>
  <headerFooter>
    <oddHeader>&amp;R
&amp;G</oddHeader>
  </headerFooter>
  <ignoredErrors>
    <ignoredError sqref="H16:I16 H30:I30 H42:I42 H51:I51 H59:I59 H63:I63 H68:I68 H72:I72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Z1_MNM!B16</f>
        <v>Moduł Z1/2</v>
      </c>
      <c r="B3" s="415"/>
      <c r="C3" s="415"/>
      <c r="D3" s="419" t="str">
        <f>Z1_MNM!C16</f>
        <v>Organizacja i zarządzanie</v>
      </c>
      <c r="E3" s="420"/>
      <c r="F3" s="420"/>
      <c r="G3" s="420"/>
      <c r="H3" s="420"/>
      <c r="I3" s="421"/>
      <c r="J3" s="3"/>
      <c r="K3" s="3"/>
      <c r="L3" s="4"/>
      <c r="M3" s="4"/>
      <c r="N3" s="4"/>
      <c r="O3" s="4"/>
      <c r="P3" s="4"/>
      <c r="Q3" s="4"/>
      <c r="R3" s="4"/>
    </row>
    <row r="4" spans="1:19" ht="18.75" thickBot="1" x14ac:dyDescent="0.3">
      <c r="A4" s="314" t="s">
        <v>110</v>
      </c>
      <c r="B4" s="314"/>
      <c r="C4" s="314"/>
      <c r="D4" s="416" t="str">
        <f>Z1_MNM!B18</f>
        <v>Kurs 2.2.</v>
      </c>
      <c r="E4" s="417"/>
      <c r="F4" s="417"/>
      <c r="G4" s="417"/>
      <c r="H4" s="417"/>
      <c r="I4" s="418"/>
      <c r="J4" s="3"/>
      <c r="K4" s="3"/>
      <c r="L4" s="4"/>
      <c r="M4" s="4"/>
      <c r="N4" s="4"/>
      <c r="O4" s="4"/>
      <c r="P4" s="4"/>
      <c r="Q4" s="4"/>
      <c r="R4" s="4"/>
    </row>
    <row r="5" spans="1:19" ht="23.25" thickBot="1" x14ac:dyDescent="0.3">
      <c r="A5" s="315" t="s">
        <v>111</v>
      </c>
      <c r="B5" s="315"/>
      <c r="C5" s="315"/>
      <c r="D5" s="316" t="str">
        <f>Z1_MNM!C18</f>
        <v>Zarządzanie zasobami ludzkimi</v>
      </c>
      <c r="E5" s="316"/>
      <c r="F5" s="316"/>
      <c r="G5" s="316"/>
      <c r="H5" s="316"/>
      <c r="I5" s="316"/>
      <c r="J5" s="316"/>
      <c r="K5" s="316"/>
      <c r="L5" s="317" t="s">
        <v>96</v>
      </c>
      <c r="M5" s="317"/>
      <c r="N5" s="16">
        <f>Z1_MNM!D18</f>
        <v>3</v>
      </c>
      <c r="O5" s="317" t="s">
        <v>97</v>
      </c>
      <c r="P5" s="317"/>
      <c r="Q5" s="339" t="str">
        <f>Z1_MNM!F16</f>
        <v>dr R. Nowak-Lewandowska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(2)'!G6</f>
        <v>I</v>
      </c>
      <c r="H7" s="176" t="s">
        <v>101</v>
      </c>
      <c r="I7" s="44">
        <f>'M (2)'!I6</f>
        <v>1</v>
      </c>
      <c r="J7" s="236" t="s">
        <v>289</v>
      </c>
      <c r="K7" s="237"/>
      <c r="L7" s="423" t="s">
        <v>102</v>
      </c>
      <c r="M7" s="424"/>
      <c r="N7" s="7" t="s">
        <v>103</v>
      </c>
      <c r="O7" s="339" t="s">
        <v>104</v>
      </c>
      <c r="P7" s="339"/>
      <c r="Q7" s="340" t="s">
        <v>105</v>
      </c>
      <c r="R7" s="340"/>
      <c r="S7" s="17">
        <f>Z1_MNM!G18</f>
        <v>24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440</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253</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t="s">
        <v>255</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441</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254</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255</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439</v>
      </c>
      <c r="C24" s="329"/>
      <c r="D24" s="329"/>
      <c r="E24" s="329"/>
      <c r="F24" s="329"/>
      <c r="G24" s="329"/>
      <c r="H24" s="329"/>
      <c r="I24" s="329"/>
      <c r="J24" s="329"/>
      <c r="K24" s="329"/>
      <c r="L24" s="329"/>
      <c r="M24" s="330"/>
      <c r="N24" s="379" t="s">
        <v>251</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252</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255</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442</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271</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275</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31" t="s">
        <v>443</v>
      </c>
      <c r="C39" s="332"/>
      <c r="D39" s="332"/>
      <c r="E39" s="332"/>
      <c r="F39" s="332"/>
      <c r="G39" s="332"/>
      <c r="H39" s="332"/>
      <c r="I39" s="332"/>
      <c r="J39" s="332"/>
      <c r="K39" s="332"/>
      <c r="L39" s="332"/>
      <c r="M39" s="333"/>
      <c r="N39" s="379" t="s">
        <v>269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271</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273</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t="s">
        <v>279</v>
      </c>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444</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275</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t="s">
        <v>279</v>
      </c>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692</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445</v>
      </c>
      <c r="C59" s="329"/>
      <c r="D59" s="329"/>
      <c r="E59" s="329"/>
      <c r="F59" s="329"/>
      <c r="G59" s="329"/>
      <c r="H59" s="329"/>
      <c r="I59" s="329"/>
      <c r="J59" s="329"/>
      <c r="K59" s="329"/>
      <c r="L59" s="329"/>
      <c r="M59" s="330"/>
      <c r="N59" s="379" t="s">
        <v>282</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288</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446</v>
      </c>
      <c r="C64" s="329"/>
      <c r="D64" s="329"/>
      <c r="E64" s="329"/>
      <c r="F64" s="329"/>
      <c r="G64" s="329"/>
      <c r="H64" s="329"/>
      <c r="I64" s="329"/>
      <c r="J64" s="329"/>
      <c r="K64" s="329"/>
      <c r="L64" s="329"/>
      <c r="M64" s="330"/>
      <c r="N64" s="379" t="s">
        <v>284</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287</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Z1_MNM!G18</f>
        <v>24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24</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10</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6</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154</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157</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174</v>
      </c>
      <c r="M77" s="426"/>
      <c r="N77" s="426"/>
      <c r="O77" s="426"/>
      <c r="P77" s="426"/>
      <c r="Q77" s="426"/>
      <c r="R77" s="426"/>
      <c r="S77" s="427"/>
    </row>
    <row r="78" spans="1:19" ht="15" customHeight="1" x14ac:dyDescent="0.25">
      <c r="A78" s="320"/>
      <c r="B78" s="408" t="s">
        <v>128</v>
      </c>
      <c r="C78" s="409"/>
      <c r="D78" s="409"/>
      <c r="E78" s="409"/>
      <c r="F78" s="410"/>
      <c r="G78" s="428">
        <v>4</v>
      </c>
      <c r="H78" s="429"/>
      <c r="I78" s="430"/>
      <c r="J78" s="406"/>
      <c r="K78" s="441"/>
      <c r="L78" s="425" t="s">
        <v>177</v>
      </c>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2</v>
      </c>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170</v>
      </c>
      <c r="M83" s="426"/>
      <c r="N83" s="426"/>
      <c r="O83" s="426"/>
      <c r="P83" s="426"/>
      <c r="Q83" s="426"/>
      <c r="R83" s="426"/>
      <c r="S83" s="427"/>
    </row>
    <row r="84" spans="1:19" ht="15" customHeight="1" x14ac:dyDescent="0.25">
      <c r="A84" s="320"/>
      <c r="B84" s="452" t="s">
        <v>134</v>
      </c>
      <c r="C84" s="453"/>
      <c r="D84" s="453"/>
      <c r="E84" s="453"/>
      <c r="F84" s="454"/>
      <c r="G84" s="462">
        <f>Z1_MNM!H18</f>
        <v>51</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Z1_MNM!E18</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148</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40</v>
      </c>
      <c r="G91" s="377"/>
      <c r="H91" s="377"/>
      <c r="I91" s="378"/>
      <c r="J91" s="351"/>
      <c r="K91" s="364"/>
      <c r="L91" s="355" t="s">
        <v>140</v>
      </c>
      <c r="M91" s="356"/>
      <c r="N91" s="356"/>
      <c r="O91" s="356"/>
      <c r="P91" s="356"/>
      <c r="Q91" s="356"/>
      <c r="R91" s="356"/>
      <c r="S91" s="357"/>
    </row>
    <row r="92" spans="1:19" ht="15" customHeight="1" x14ac:dyDescent="0.25">
      <c r="A92" s="347"/>
      <c r="B92" s="373" t="s">
        <v>166</v>
      </c>
      <c r="C92" s="374"/>
      <c r="D92" s="374"/>
      <c r="E92" s="375"/>
      <c r="F92" s="376">
        <v>10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27.5" customHeight="1" x14ac:dyDescent="0.25">
      <c r="A98" s="411"/>
      <c r="B98" s="369" t="s">
        <v>384</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91.5" customHeight="1" x14ac:dyDescent="0.25">
      <c r="A100" s="411"/>
      <c r="B100" s="369" t="s">
        <v>387</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8.25" customHeight="1" x14ac:dyDescent="0.25">
      <c r="A102" s="411"/>
      <c r="B102" s="369" t="s">
        <v>388</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9Nh/jkkzCJIAU+quFcm4l1+6+S6PDuT34vIRR0eTrV4pxkkXKk6wda/L08J8dJxNnOhRTXUFsGykEXj1qlyCQQ==" saltValue="iRNKfiHK3qoxGq0GpLUf8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KEW_Z1</formula1>
    </dataValidation>
    <dataValidation type="list" allowBlank="1" showInputMessage="1" showErrorMessage="1" sqref="N34:S53" xr:uid="{00000000-0002-0000-0900-000005000000}">
      <formula1>KEU_Z1</formula1>
    </dataValidation>
    <dataValidation type="list" allowBlank="1" showInputMessage="1" showErrorMessage="1" sqref="N54:S68" xr:uid="{00000000-0002-0000-0900-000006000000}">
      <formula1>KEK_Z1</formula1>
    </dataValidation>
  </dataValidations>
  <hyperlinks>
    <hyperlink ref="O13" r:id="rId1" xr:uid="{0D9043DB-B84F-4B7D-8DD1-C992CAF6B85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Z1_MNM!B16</f>
        <v>Moduł Z1/2</v>
      </c>
      <c r="B3" s="415"/>
      <c r="C3" s="415"/>
      <c r="D3" s="419" t="str">
        <f>Z1_MNM!C16</f>
        <v>Organizacja i zarządzanie</v>
      </c>
      <c r="E3" s="420"/>
      <c r="F3" s="420"/>
      <c r="G3" s="420"/>
      <c r="H3" s="420"/>
      <c r="I3" s="421"/>
      <c r="J3" s="3"/>
      <c r="K3" s="3"/>
      <c r="L3" s="4"/>
      <c r="M3" s="4"/>
      <c r="N3" s="4"/>
      <c r="O3" s="4"/>
      <c r="P3" s="4"/>
      <c r="Q3" s="4"/>
      <c r="R3" s="4"/>
    </row>
    <row r="4" spans="1:19" ht="18.75" thickBot="1" x14ac:dyDescent="0.3">
      <c r="A4" s="314" t="s">
        <v>110</v>
      </c>
      <c r="B4" s="314"/>
      <c r="C4" s="314"/>
      <c r="D4" s="416" t="str">
        <f>Z1_MNM!B19</f>
        <v>Kurs 2.3.</v>
      </c>
      <c r="E4" s="417"/>
      <c r="F4" s="417"/>
      <c r="G4" s="417"/>
      <c r="H4" s="417"/>
      <c r="I4" s="418"/>
      <c r="J4" s="3"/>
      <c r="K4" s="3"/>
      <c r="L4" s="4"/>
      <c r="M4" s="4"/>
      <c r="N4" s="4"/>
      <c r="O4" s="4"/>
      <c r="P4" s="4"/>
      <c r="Q4" s="4"/>
      <c r="R4" s="4"/>
    </row>
    <row r="5" spans="1:19" ht="23.25" thickBot="1" x14ac:dyDescent="0.3">
      <c r="A5" s="315" t="s">
        <v>111</v>
      </c>
      <c r="B5" s="315"/>
      <c r="C5" s="315"/>
      <c r="D5" s="316" t="str">
        <f>Z1_MNM!C19</f>
        <v>Zarządzanie procesowe i logistyka w organizacji</v>
      </c>
      <c r="E5" s="316"/>
      <c r="F5" s="316"/>
      <c r="G5" s="316"/>
      <c r="H5" s="316"/>
      <c r="I5" s="316"/>
      <c r="J5" s="316"/>
      <c r="K5" s="316"/>
      <c r="L5" s="317" t="s">
        <v>96</v>
      </c>
      <c r="M5" s="317"/>
      <c r="N5" s="16">
        <f>Z1_MNM!D19</f>
        <v>3</v>
      </c>
      <c r="O5" s="317" t="s">
        <v>97</v>
      </c>
      <c r="P5" s="317"/>
      <c r="Q5" s="339" t="str">
        <f>Z1_MNM!F16</f>
        <v>dr R. Nowak-Lewandowska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(2)'!G6</f>
        <v>I</v>
      </c>
      <c r="H7" s="176" t="s">
        <v>101</v>
      </c>
      <c r="I7" s="44">
        <f>'M (2)'!I6</f>
        <v>1</v>
      </c>
      <c r="J7" s="236" t="s">
        <v>289</v>
      </c>
      <c r="K7" s="237"/>
      <c r="L7" s="423" t="s">
        <v>102</v>
      </c>
      <c r="M7" s="424"/>
      <c r="N7" s="7" t="s">
        <v>103</v>
      </c>
      <c r="O7" s="339" t="s">
        <v>104</v>
      </c>
      <c r="P7" s="339"/>
      <c r="Q7" s="340" t="s">
        <v>105</v>
      </c>
      <c r="R7" s="340"/>
      <c r="S7" s="17">
        <f>Z1_MNM!G19</f>
        <v>20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693</v>
      </c>
      <c r="C14" s="383"/>
      <c r="D14" s="383"/>
      <c r="E14" s="383"/>
      <c r="F14" s="383"/>
      <c r="G14" s="383"/>
      <c r="H14" s="383"/>
      <c r="I14" s="383"/>
      <c r="J14" s="383"/>
      <c r="K14" s="383"/>
      <c r="L14" s="383"/>
      <c r="M14" s="384"/>
      <c r="N14" s="341" t="s">
        <v>252</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253</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255</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447</v>
      </c>
      <c r="C19" s="329"/>
      <c r="D19" s="329"/>
      <c r="E19" s="329"/>
      <c r="F19" s="329"/>
      <c r="G19" s="329"/>
      <c r="H19" s="329"/>
      <c r="I19" s="329"/>
      <c r="J19" s="329"/>
      <c r="K19" s="329"/>
      <c r="L19" s="329"/>
      <c r="M19" s="330"/>
      <c r="N19" s="379" t="s">
        <v>257</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694</v>
      </c>
      <c r="C24" s="329"/>
      <c r="D24" s="329"/>
      <c r="E24" s="329"/>
      <c r="F24" s="329"/>
      <c r="G24" s="329"/>
      <c r="H24" s="329"/>
      <c r="I24" s="329"/>
      <c r="J24" s="329"/>
      <c r="K24" s="329"/>
      <c r="L24" s="329"/>
      <c r="M24" s="330"/>
      <c r="N24" s="379" t="s">
        <v>252</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876</v>
      </c>
      <c r="C29" s="329"/>
      <c r="D29" s="329"/>
      <c r="E29" s="329"/>
      <c r="F29" s="329"/>
      <c r="G29" s="329"/>
      <c r="H29" s="329"/>
      <c r="I29" s="329"/>
      <c r="J29" s="329"/>
      <c r="K29" s="329"/>
      <c r="L29" s="329"/>
      <c r="M29" s="330"/>
      <c r="N29" s="379" t="s">
        <v>255</v>
      </c>
      <c r="O29" s="380"/>
      <c r="P29" s="380"/>
      <c r="Q29" s="380"/>
      <c r="R29" s="380"/>
      <c r="S29" s="381"/>
    </row>
    <row r="30" spans="1:19" ht="15"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451</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452</v>
      </c>
      <c r="C39" s="329"/>
      <c r="D39" s="329"/>
      <c r="E39" s="329"/>
      <c r="F39" s="329"/>
      <c r="G39" s="329"/>
      <c r="H39" s="329"/>
      <c r="I39" s="329"/>
      <c r="J39" s="329"/>
      <c r="K39" s="329"/>
      <c r="L39" s="329"/>
      <c r="M39" s="330"/>
      <c r="N39" s="379" t="s">
        <v>269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273</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448</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449</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284</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450</v>
      </c>
      <c r="C64" s="329"/>
      <c r="D64" s="329"/>
      <c r="E64" s="329"/>
      <c r="F64" s="329"/>
      <c r="G64" s="329"/>
      <c r="H64" s="329"/>
      <c r="I64" s="329"/>
      <c r="J64" s="329"/>
      <c r="K64" s="329"/>
      <c r="L64" s="329"/>
      <c r="M64" s="330"/>
      <c r="N64" s="379" t="s">
        <v>282</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Z1_MNM!G19</f>
        <v>20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20</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v>12</v>
      </c>
      <c r="H74" s="429"/>
      <c r="I74" s="430"/>
      <c r="J74" s="406"/>
      <c r="K74" s="441"/>
      <c r="L74" s="425" t="s">
        <v>157</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154</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Z1_MNM!H19</f>
        <v>55</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Z1_MNM!E19</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60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20</v>
      </c>
      <c r="G91" s="377"/>
      <c r="H91" s="377"/>
      <c r="I91" s="378"/>
      <c r="J91" s="351"/>
      <c r="K91" s="364"/>
      <c r="L91" s="355" t="s">
        <v>140</v>
      </c>
      <c r="M91" s="356"/>
      <c r="N91" s="356"/>
      <c r="O91" s="356"/>
      <c r="P91" s="356"/>
      <c r="Q91" s="356"/>
      <c r="R91" s="356"/>
      <c r="S91" s="357"/>
    </row>
    <row r="92" spans="1:19" ht="15" customHeight="1" x14ac:dyDescent="0.25">
      <c r="A92" s="347"/>
      <c r="B92" s="373" t="s">
        <v>148</v>
      </c>
      <c r="C92" s="374"/>
      <c r="D92" s="374"/>
      <c r="E92" s="375"/>
      <c r="F92" s="376">
        <v>20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04.75" customHeight="1" x14ac:dyDescent="0.25">
      <c r="A98" s="411"/>
      <c r="B98" s="470" t="s">
        <v>877</v>
      </c>
      <c r="C98" s="470"/>
      <c r="D98" s="470"/>
      <c r="E98" s="470"/>
      <c r="F98" s="470"/>
      <c r="G98" s="470"/>
      <c r="H98" s="470"/>
      <c r="I98" s="470"/>
      <c r="J98" s="470"/>
      <c r="K98" s="470"/>
      <c r="L98" s="470"/>
      <c r="M98" s="470"/>
      <c r="N98" s="470"/>
      <c r="O98" s="470"/>
      <c r="P98" s="470"/>
      <c r="Q98" s="470"/>
      <c r="R98" s="470"/>
      <c r="S98" s="471"/>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95.25" customHeight="1" x14ac:dyDescent="0.25">
      <c r="A100" s="411"/>
      <c r="B100" s="470" t="s">
        <v>878</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1" customHeight="1" x14ac:dyDescent="0.25">
      <c r="A102" s="411"/>
      <c r="B102" s="470" t="s">
        <v>879</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fwp+gQH3ZgATwnAD+mEgPHRD4sTNdJENTDfV+7Bucald3GqmQtsYihaqk93mRTApVRRLx/MKd3l01VZyoJXE4A==" saltValue="2byr9Uir+GLV04Bwiw1FR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A00-000000000000}">
      <formula1>KEK_Z1</formula1>
    </dataValidation>
    <dataValidation type="list" allowBlank="1" showInputMessage="1" showErrorMessage="1" sqref="N34:S53" xr:uid="{00000000-0002-0000-0A00-000001000000}">
      <formula1>KEU_Z1</formula1>
    </dataValidation>
    <dataValidation type="list" allowBlank="1" showInputMessage="1" showErrorMessage="1" sqref="N14:S33" xr:uid="{00000000-0002-0000-0A00-000002000000}">
      <formula1>KEW_Z1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2986F225-4102-4E98-8C17-DB94025E43F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Z1_MNM!B16</f>
        <v>Moduł Z1/2</v>
      </c>
      <c r="B3" s="415"/>
      <c r="C3" s="415"/>
      <c r="D3" s="419" t="str">
        <f>Z1_MNM!C16</f>
        <v>Organizacja i zarządzanie</v>
      </c>
      <c r="E3" s="420"/>
      <c r="F3" s="420"/>
      <c r="G3" s="420"/>
      <c r="H3" s="420"/>
      <c r="I3" s="421"/>
      <c r="J3" s="3"/>
      <c r="K3" s="3"/>
      <c r="L3" s="4"/>
      <c r="M3" s="4"/>
      <c r="N3" s="4"/>
      <c r="O3" s="4"/>
      <c r="P3" s="4"/>
      <c r="Q3" s="4"/>
      <c r="R3" s="4"/>
    </row>
    <row r="4" spans="1:19" ht="18.75" thickBot="1" x14ac:dyDescent="0.3">
      <c r="A4" s="314" t="s">
        <v>110</v>
      </c>
      <c r="B4" s="314"/>
      <c r="C4" s="314"/>
      <c r="D4" s="416" t="str">
        <f>Z1_MNM!B20</f>
        <v>Kurs 2.4.</v>
      </c>
      <c r="E4" s="417"/>
      <c r="F4" s="417"/>
      <c r="G4" s="417"/>
      <c r="H4" s="417"/>
      <c r="I4" s="418"/>
      <c r="J4" s="3"/>
      <c r="K4" s="3"/>
      <c r="L4" s="4"/>
      <c r="M4" s="4"/>
      <c r="N4" s="4"/>
      <c r="O4" s="4"/>
      <c r="P4" s="4"/>
      <c r="Q4" s="4"/>
      <c r="R4" s="4"/>
    </row>
    <row r="5" spans="1:19" ht="23.25" thickBot="1" x14ac:dyDescent="0.3">
      <c r="A5" s="315" t="s">
        <v>111</v>
      </c>
      <c r="B5" s="315"/>
      <c r="C5" s="315"/>
      <c r="D5" s="316" t="str">
        <f>Z1_MNM!C20</f>
        <v>Zarządzanie jakością</v>
      </c>
      <c r="E5" s="316"/>
      <c r="F5" s="316"/>
      <c r="G5" s="316"/>
      <c r="H5" s="316"/>
      <c r="I5" s="316"/>
      <c r="J5" s="316"/>
      <c r="K5" s="316"/>
      <c r="L5" s="317" t="s">
        <v>96</v>
      </c>
      <c r="M5" s="317"/>
      <c r="N5" s="16">
        <f>Z1_MNM!D20</f>
        <v>2</v>
      </c>
      <c r="O5" s="317" t="s">
        <v>97</v>
      </c>
      <c r="P5" s="317"/>
      <c r="Q5" s="339" t="str">
        <f>Z1_MNM!F16</f>
        <v>dr R. Nowak-Lewandowska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(2)'!G6</f>
        <v>I</v>
      </c>
      <c r="H7" s="176" t="s">
        <v>101</v>
      </c>
      <c r="I7" s="44">
        <f>'M (2)'!I6</f>
        <v>1</v>
      </c>
      <c r="J7" s="236" t="s">
        <v>289</v>
      </c>
      <c r="K7" s="237"/>
      <c r="L7" s="423" t="s">
        <v>102</v>
      </c>
      <c r="M7" s="424"/>
      <c r="N7" s="7" t="s">
        <v>103</v>
      </c>
      <c r="O7" s="339" t="s">
        <v>104</v>
      </c>
      <c r="P7" s="339"/>
      <c r="Q7" s="340" t="s">
        <v>105</v>
      </c>
      <c r="R7" s="340"/>
      <c r="S7" s="17">
        <f>Z1_MNM!G20</f>
        <v>14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880</v>
      </c>
      <c r="C14" s="383"/>
      <c r="D14" s="383"/>
      <c r="E14" s="383"/>
      <c r="F14" s="383"/>
      <c r="G14" s="383"/>
      <c r="H14" s="383"/>
      <c r="I14" s="383"/>
      <c r="J14" s="383"/>
      <c r="K14" s="383"/>
      <c r="L14" s="383"/>
      <c r="M14" s="384"/>
      <c r="N14" s="341" t="s">
        <v>252</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453</v>
      </c>
      <c r="C19" s="329"/>
      <c r="D19" s="329"/>
      <c r="E19" s="329"/>
      <c r="F19" s="329"/>
      <c r="G19" s="329"/>
      <c r="H19" s="329"/>
      <c r="I19" s="329"/>
      <c r="J19" s="329"/>
      <c r="K19" s="329"/>
      <c r="L19" s="329"/>
      <c r="M19" s="330"/>
      <c r="N19" s="379" t="s">
        <v>252</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253</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255</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454</v>
      </c>
      <c r="C24" s="329"/>
      <c r="D24" s="329"/>
      <c r="E24" s="329"/>
      <c r="F24" s="329"/>
      <c r="G24" s="329"/>
      <c r="H24" s="329"/>
      <c r="I24" s="329"/>
      <c r="J24" s="329"/>
      <c r="K24" s="329"/>
      <c r="L24" s="329"/>
      <c r="M24" s="330"/>
      <c r="N24" s="379" t="s">
        <v>255</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455</v>
      </c>
      <c r="C29" s="329"/>
      <c r="D29" s="329"/>
      <c r="E29" s="329"/>
      <c r="F29" s="329"/>
      <c r="G29" s="329"/>
      <c r="H29" s="329"/>
      <c r="I29" s="329"/>
      <c r="J29" s="329"/>
      <c r="K29" s="329"/>
      <c r="L29" s="329"/>
      <c r="M29" s="330"/>
      <c r="N29" s="379" t="s">
        <v>255</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456</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457</v>
      </c>
      <c r="C39" s="329"/>
      <c r="D39" s="329"/>
      <c r="E39" s="329"/>
      <c r="F39" s="329"/>
      <c r="G39" s="329"/>
      <c r="H39" s="329"/>
      <c r="I39" s="329"/>
      <c r="J39" s="329"/>
      <c r="K39" s="329"/>
      <c r="L39" s="329"/>
      <c r="M39" s="330"/>
      <c r="N39" s="379" t="s">
        <v>271</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458</v>
      </c>
      <c r="C44" s="329"/>
      <c r="D44" s="329"/>
      <c r="E44" s="329"/>
      <c r="F44" s="329"/>
      <c r="G44" s="329"/>
      <c r="H44" s="329"/>
      <c r="I44" s="329"/>
      <c r="J44" s="329"/>
      <c r="K44" s="329"/>
      <c r="L44" s="329"/>
      <c r="M44" s="330"/>
      <c r="N44" s="379" t="s">
        <v>268</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269</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459</v>
      </c>
      <c r="C49" s="329"/>
      <c r="D49" s="329"/>
      <c r="E49" s="329"/>
      <c r="F49" s="329"/>
      <c r="G49" s="329"/>
      <c r="H49" s="329"/>
      <c r="I49" s="329"/>
      <c r="J49" s="329"/>
      <c r="K49" s="329"/>
      <c r="L49" s="329"/>
      <c r="M49" s="330"/>
      <c r="N49" s="379" t="s">
        <v>270</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460</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461</v>
      </c>
      <c r="C59" s="329"/>
      <c r="D59" s="329"/>
      <c r="E59" s="329"/>
      <c r="F59" s="329"/>
      <c r="G59" s="329"/>
      <c r="H59" s="329"/>
      <c r="I59" s="329"/>
      <c r="J59" s="329"/>
      <c r="K59" s="329"/>
      <c r="L59" s="329"/>
      <c r="M59" s="330"/>
      <c r="N59" s="379" t="s">
        <v>285</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462</v>
      </c>
      <c r="C64" s="329"/>
      <c r="D64" s="329"/>
      <c r="E64" s="329"/>
      <c r="F64" s="329"/>
      <c r="G64" s="329"/>
      <c r="H64" s="329"/>
      <c r="I64" s="329"/>
      <c r="J64" s="329"/>
      <c r="K64" s="329"/>
      <c r="L64" s="329"/>
      <c r="M64" s="330"/>
      <c r="N64" s="379" t="s">
        <v>282</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Z1_MNM!G20</f>
        <v>14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14</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v>12</v>
      </c>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344</v>
      </c>
      <c r="M83" s="426"/>
      <c r="N83" s="426"/>
      <c r="O83" s="426"/>
      <c r="P83" s="426"/>
      <c r="Q83" s="426"/>
      <c r="R83" s="426"/>
      <c r="S83" s="427"/>
    </row>
    <row r="84" spans="1:19" ht="15" customHeight="1" x14ac:dyDescent="0.25">
      <c r="A84" s="320"/>
      <c r="B84" s="452" t="s">
        <v>134</v>
      </c>
      <c r="C84" s="453"/>
      <c r="D84" s="453"/>
      <c r="E84" s="453"/>
      <c r="F84" s="454"/>
      <c r="G84" s="462">
        <f>Z1_MNM!H20</f>
        <v>36</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Z1_MNM!E20</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148</v>
      </c>
      <c r="C90" s="374"/>
      <c r="D90" s="374"/>
      <c r="E90" s="375"/>
      <c r="F90" s="376">
        <v>60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30</v>
      </c>
      <c r="G91" s="377"/>
      <c r="H91" s="377"/>
      <c r="I91" s="378"/>
      <c r="J91" s="351"/>
      <c r="K91" s="364"/>
      <c r="L91" s="355" t="s">
        <v>140</v>
      </c>
      <c r="M91" s="356"/>
      <c r="N91" s="356"/>
      <c r="O91" s="356"/>
      <c r="P91" s="356"/>
      <c r="Q91" s="356"/>
      <c r="R91" s="356"/>
      <c r="S91" s="357"/>
    </row>
    <row r="92" spans="1:19" ht="15" customHeight="1" x14ac:dyDescent="0.25">
      <c r="A92" s="347"/>
      <c r="B92" s="373" t="s">
        <v>166</v>
      </c>
      <c r="C92" s="374"/>
      <c r="D92" s="374"/>
      <c r="E92" s="375"/>
      <c r="F92" s="376">
        <v>10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49" customHeight="1" x14ac:dyDescent="0.25">
      <c r="A98" s="411"/>
      <c r="B98" s="470" t="s">
        <v>881</v>
      </c>
      <c r="C98" s="470"/>
      <c r="D98" s="470"/>
      <c r="E98" s="470"/>
      <c r="F98" s="470"/>
      <c r="G98" s="470"/>
      <c r="H98" s="470"/>
      <c r="I98" s="470"/>
      <c r="J98" s="470"/>
      <c r="K98" s="470"/>
      <c r="L98" s="470"/>
      <c r="M98" s="470"/>
      <c r="N98" s="470"/>
      <c r="O98" s="470"/>
      <c r="P98" s="470"/>
      <c r="Q98" s="470"/>
      <c r="R98" s="470"/>
      <c r="S98" s="471"/>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109.5" customHeight="1" x14ac:dyDescent="0.25">
      <c r="A100" s="411"/>
      <c r="B100" s="470" t="s">
        <v>882</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5.25" customHeight="1" x14ac:dyDescent="0.25">
      <c r="A102" s="411"/>
      <c r="B102" s="470" t="s">
        <v>883</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7+9wGsDxTGzzecYIna/km7bm5NS+KtJlH6qk5gvGyU5m4r2nRqSsIqj+C/lnBSfmFdTpeGJVYPj4gE2lSZkB3Q==" saltValue="TDBpoUU3Uyup7BxNMleEn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KEW_Z1</formula1>
    </dataValidation>
    <dataValidation type="list" allowBlank="1" showInputMessage="1" showErrorMessage="1" sqref="N34:S53" xr:uid="{00000000-0002-0000-0B00-000005000000}">
      <formula1>KEU_Z1</formula1>
    </dataValidation>
    <dataValidation type="list" allowBlank="1" showInputMessage="1" showErrorMessage="1" sqref="N54:S68" xr:uid="{00000000-0002-0000-0B00-000006000000}">
      <formula1>KEK_Z1</formula1>
    </dataValidation>
  </dataValidations>
  <hyperlinks>
    <hyperlink ref="O13" r:id="rId1" xr:uid="{480B5126-F165-4AE7-8094-FFB80F8906E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C6E0B4"/>
    <pageSetUpPr fitToPage="1"/>
  </sheetPr>
  <dimension ref="A1:S29"/>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Z1_MNM!B25</f>
        <v>Moduł Z1/3</v>
      </c>
      <c r="D3" s="231"/>
      <c r="E3" s="231"/>
      <c r="F3" s="232"/>
      <c r="G3" s="3"/>
      <c r="H3" s="3"/>
      <c r="I3" s="3"/>
      <c r="J3" s="3"/>
      <c r="K3" s="3"/>
      <c r="L3" s="4"/>
      <c r="M3" s="4"/>
      <c r="N3" s="4"/>
      <c r="O3" s="4"/>
      <c r="P3" s="4"/>
      <c r="Q3" s="4"/>
    </row>
    <row r="4" spans="1:19" s="137" customFormat="1" ht="39.75" customHeight="1" thickBot="1" x14ac:dyDescent="0.3">
      <c r="A4" s="229" t="s">
        <v>95</v>
      </c>
      <c r="B4" s="229"/>
      <c r="C4" s="219" t="str">
        <f>Z1_MNM!C25</f>
        <v xml:space="preserve">Kluczowe kompetencje dla biznesu </v>
      </c>
      <c r="D4" s="220"/>
      <c r="E4" s="220"/>
      <c r="F4" s="220"/>
      <c r="G4" s="220"/>
      <c r="H4" s="220"/>
      <c r="I4" s="220"/>
      <c r="J4" s="221"/>
      <c r="K4" s="224" t="s">
        <v>96</v>
      </c>
      <c r="L4" s="224"/>
      <c r="M4" s="177">
        <f>Z1_MNM!D25</f>
        <v>13</v>
      </c>
      <c r="N4" s="222" t="s">
        <v>97</v>
      </c>
      <c r="O4" s="223"/>
      <c r="P4" s="216" t="str">
        <f>Z1_MNM!F25</f>
        <v>dr M. Stankiewicz</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100</v>
      </c>
      <c r="H6" s="175" t="s">
        <v>101</v>
      </c>
      <c r="I6" s="44">
        <v>2</v>
      </c>
      <c r="J6" s="7" t="s">
        <v>290</v>
      </c>
      <c r="K6" s="234" t="s">
        <v>102</v>
      </c>
      <c r="L6" s="234"/>
      <c r="M6" s="235" t="s">
        <v>103</v>
      </c>
      <c r="N6" s="235"/>
      <c r="O6" s="142" t="s">
        <v>860</v>
      </c>
      <c r="P6" s="236" t="s">
        <v>105</v>
      </c>
      <c r="Q6" s="237"/>
      <c r="R6" s="177">
        <f>Z1_MNM!G25</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8.75" customHeight="1" thickBot="1" x14ac:dyDescent="0.3">
      <c r="A11" s="472" t="s">
        <v>861</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409</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611</v>
      </c>
      <c r="B22" s="252"/>
      <c r="C22" s="252"/>
      <c r="D22" s="252"/>
      <c r="E22" s="252"/>
      <c r="F22" s="252" t="s">
        <v>612</v>
      </c>
      <c r="G22" s="252"/>
      <c r="H22" s="252"/>
      <c r="I22" s="252"/>
      <c r="J22" s="252"/>
      <c r="K22" s="252"/>
      <c r="L22" s="252" t="s">
        <v>613</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Z1_MNM!B25</f>
        <v>Moduł Z1/3</v>
      </c>
      <c r="C26" s="273"/>
      <c r="D26" s="37" t="str">
        <f>Z1_MNM!B26</f>
        <v>Kurs 3.1.</v>
      </c>
      <c r="E26" s="140" t="str">
        <f>Z1_MNM!B25</f>
        <v>Moduł Z1/3</v>
      </c>
      <c r="F26" s="277" t="str">
        <f>Z1_MNM!B27</f>
        <v>Kurs 3.2.</v>
      </c>
      <c r="G26" s="278"/>
      <c r="H26" s="282" t="str">
        <f>Z1_MNM!B25</f>
        <v>Moduł Z1/3</v>
      </c>
      <c r="I26" s="283"/>
      <c r="J26" s="38" t="str">
        <f>Z1_MNM!B28</f>
        <v>Kurs 3.3.</v>
      </c>
      <c r="K26" s="287" t="str">
        <f>Z1_MNM!B25</f>
        <v>Moduł Z1/3</v>
      </c>
      <c r="L26" s="288"/>
      <c r="M26" s="287" t="str">
        <f>Z1_MNM!B29</f>
        <v>Kurs 3.4.</v>
      </c>
      <c r="N26" s="288"/>
      <c r="O26" s="289"/>
      <c r="P26" s="290"/>
      <c r="Q26" s="289"/>
      <c r="R26" s="291"/>
    </row>
    <row r="27" spans="1:19" s="141" customFormat="1" ht="59.25" customHeight="1" x14ac:dyDescent="0.25">
      <c r="A27" s="130" t="s">
        <v>111</v>
      </c>
      <c r="B27" s="477" t="str">
        <f>Z1_MNM!C26</f>
        <v xml:space="preserve">Technologie informatyczne i komunikacyjne </v>
      </c>
      <c r="C27" s="478"/>
      <c r="D27" s="479"/>
      <c r="E27" s="480" t="str">
        <f>Z1_MNM!C27</f>
        <v xml:space="preserve">Arkusze kalkulacyjne i bazy danych w praktyce </v>
      </c>
      <c r="F27" s="481"/>
      <c r="G27" s="482"/>
      <c r="H27" s="483" t="str">
        <f>Z1_MNM!C28</f>
        <v xml:space="preserve">Język obcy profesjonalny </v>
      </c>
      <c r="I27" s="484"/>
      <c r="J27" s="485"/>
      <c r="K27" s="486" t="str">
        <f>Z1_MNM!C29</f>
        <v xml:space="preserve">Socjologia </v>
      </c>
      <c r="L27" s="487"/>
      <c r="M27" s="487"/>
      <c r="N27" s="488"/>
      <c r="O27" s="489"/>
      <c r="P27" s="490"/>
      <c r="Q27" s="490"/>
      <c r="R27" s="491"/>
    </row>
    <row r="28" spans="1:19" s="141" customFormat="1" ht="30" customHeight="1" thickBot="1" x14ac:dyDescent="0.3">
      <c r="A28" s="43" t="s">
        <v>112</v>
      </c>
      <c r="B28" s="298">
        <f>Z1_MNM!D26</f>
        <v>3</v>
      </c>
      <c r="C28" s="299"/>
      <c r="D28" s="300"/>
      <c r="E28" s="301">
        <f>Z1_MNM!D27</f>
        <v>4</v>
      </c>
      <c r="F28" s="302"/>
      <c r="G28" s="303"/>
      <c r="H28" s="304">
        <f>Z1_MNM!D28</f>
        <v>4</v>
      </c>
      <c r="I28" s="305"/>
      <c r="J28" s="306"/>
      <c r="K28" s="307">
        <f>Z1_MNM!D29</f>
        <v>2</v>
      </c>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0" t="s">
        <v>570</v>
      </c>
      <c r="M29" s="161"/>
      <c r="N29" s="162"/>
      <c r="O29" s="163"/>
      <c r="P29" s="167"/>
      <c r="Q29" s="165"/>
      <c r="R29" s="166"/>
    </row>
  </sheetData>
  <sheetProtection algorithmName="SHA-512" hashValue="W91Z8Sl09OQNi1qQWO68E3rSy/LI5sGW4SqszNDhq+4ZEQdAewMi5V1yH36Vm3uSDaFsz6BwlLdfHusAPmX6cQ==" saltValue="2Y36dfLYtTDf5icKGvXoa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8D7B3819-F8F2-47F3-AE82-11770F02BF9E}"/>
    <hyperlink ref="L29" r:id="rId2" xr:uid="{4E112E02-59D7-4AC4-A403-513BFC691DA4}"/>
    <hyperlink ref="C29" r:id="rId3" xr:uid="{4BAF5757-6692-4B80-99E3-CBBDA492B810}"/>
    <hyperlink ref="I29" r:id="rId4" xr:uid="{D9403FC7-C20A-4C1B-AE4B-3E6787ADA8C6}"/>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Gothic,Pogrubiony"&amp;12&amp;K05-047KARTA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Z1_MNM!B25</f>
        <v>Moduł Z1/3</v>
      </c>
      <c r="B3" s="415"/>
      <c r="C3" s="415"/>
      <c r="D3" s="419" t="str">
        <f>Z1_MNM!C25</f>
        <v xml:space="preserve">Kluczowe kompetencje dla biznesu </v>
      </c>
      <c r="E3" s="420"/>
      <c r="F3" s="420"/>
      <c r="G3" s="420"/>
      <c r="H3" s="420"/>
      <c r="I3" s="421"/>
      <c r="J3" s="3"/>
      <c r="K3" s="3"/>
      <c r="L3" s="4"/>
      <c r="M3" s="4"/>
      <c r="N3" s="4"/>
      <c r="O3" s="4"/>
      <c r="P3" s="4"/>
      <c r="Q3" s="4"/>
      <c r="R3" s="4"/>
    </row>
    <row r="4" spans="1:19" ht="18.75" thickBot="1" x14ac:dyDescent="0.3">
      <c r="A4" s="314" t="s">
        <v>110</v>
      </c>
      <c r="B4" s="314"/>
      <c r="C4" s="314"/>
      <c r="D4" s="416" t="str">
        <f>Z1_MNM!B26</f>
        <v>Kurs 3.1.</v>
      </c>
      <c r="E4" s="417"/>
      <c r="F4" s="417"/>
      <c r="G4" s="417"/>
      <c r="H4" s="417"/>
      <c r="I4" s="418"/>
      <c r="J4" s="3"/>
      <c r="K4" s="3"/>
      <c r="L4" s="4"/>
      <c r="M4" s="4"/>
      <c r="N4" s="4"/>
      <c r="O4" s="4"/>
      <c r="P4" s="4"/>
      <c r="Q4" s="4"/>
      <c r="R4" s="4"/>
    </row>
    <row r="5" spans="1:19" ht="23.25" thickBot="1" x14ac:dyDescent="0.3">
      <c r="A5" s="315" t="s">
        <v>111</v>
      </c>
      <c r="B5" s="315"/>
      <c r="C5" s="315"/>
      <c r="D5" s="316" t="str">
        <f>Z1_MNM!C26</f>
        <v xml:space="preserve">Technologie informatyczne i komunikacyjne </v>
      </c>
      <c r="E5" s="316"/>
      <c r="F5" s="316"/>
      <c r="G5" s="316"/>
      <c r="H5" s="316"/>
      <c r="I5" s="316"/>
      <c r="J5" s="316"/>
      <c r="K5" s="316"/>
      <c r="L5" s="317" t="s">
        <v>96</v>
      </c>
      <c r="M5" s="317"/>
      <c r="N5" s="16">
        <f>Z1_MNM!D26</f>
        <v>3</v>
      </c>
      <c r="O5" s="317" t="s">
        <v>97</v>
      </c>
      <c r="P5" s="317"/>
      <c r="Q5" s="318" t="str">
        <f>Z1_MNM!F25</f>
        <v>dr M. Stankiewicz</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(3)'!G6</f>
        <v>I</v>
      </c>
      <c r="H7" s="176" t="s">
        <v>101</v>
      </c>
      <c r="I7" s="44">
        <f>'M (3)'!I6</f>
        <v>2</v>
      </c>
      <c r="J7" s="236" t="s">
        <v>289</v>
      </c>
      <c r="K7" s="237"/>
      <c r="L7" s="423" t="s">
        <v>102</v>
      </c>
      <c r="M7" s="424"/>
      <c r="N7" s="7" t="s">
        <v>103</v>
      </c>
      <c r="O7" s="339" t="s">
        <v>104</v>
      </c>
      <c r="P7" s="339"/>
      <c r="Q7" s="340" t="s">
        <v>105</v>
      </c>
      <c r="R7" s="340"/>
      <c r="S7" s="17">
        <f>Z1_MNM!G26</f>
        <v>18</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589</v>
      </c>
      <c r="C14" s="383"/>
      <c r="D14" s="383"/>
      <c r="E14" s="383"/>
      <c r="F14" s="383"/>
      <c r="G14" s="383"/>
      <c r="H14" s="383"/>
      <c r="I14" s="383"/>
      <c r="J14" s="383"/>
      <c r="K14" s="383"/>
      <c r="L14" s="383"/>
      <c r="M14" s="384"/>
      <c r="N14" s="341" t="s">
        <v>262</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264</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590</v>
      </c>
      <c r="C19" s="329"/>
      <c r="D19" s="329"/>
      <c r="E19" s="329"/>
      <c r="F19" s="329"/>
      <c r="G19" s="329"/>
      <c r="H19" s="329"/>
      <c r="I19" s="329"/>
      <c r="J19" s="329"/>
      <c r="K19" s="329"/>
      <c r="L19" s="329"/>
      <c r="M19" s="330"/>
      <c r="N19" s="379" t="s">
        <v>267</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463</v>
      </c>
      <c r="C24" s="329"/>
      <c r="D24" s="329"/>
      <c r="E24" s="329"/>
      <c r="F24" s="329"/>
      <c r="G24" s="329"/>
      <c r="H24" s="329"/>
      <c r="I24" s="329"/>
      <c r="J24" s="329"/>
      <c r="K24" s="329"/>
      <c r="L24" s="329"/>
      <c r="M24" s="330"/>
      <c r="N24" s="379" t="s">
        <v>264</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591</v>
      </c>
      <c r="C34" s="383"/>
      <c r="D34" s="383"/>
      <c r="E34" s="383"/>
      <c r="F34" s="383"/>
      <c r="G34" s="383"/>
      <c r="H34" s="383"/>
      <c r="I34" s="383"/>
      <c r="J34" s="383"/>
      <c r="K34" s="383"/>
      <c r="L34" s="383"/>
      <c r="M34" s="384"/>
      <c r="N34" s="341"/>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277</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280</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592</v>
      </c>
      <c r="C39" s="329"/>
      <c r="D39" s="329"/>
      <c r="E39" s="329"/>
      <c r="F39" s="329"/>
      <c r="G39" s="329"/>
      <c r="H39" s="329"/>
      <c r="I39" s="329"/>
      <c r="J39" s="329"/>
      <c r="K39" s="329"/>
      <c r="L39" s="329"/>
      <c r="M39" s="330"/>
      <c r="N39" s="379" t="s">
        <v>271</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593</v>
      </c>
      <c r="C44" s="329"/>
      <c r="D44" s="329"/>
      <c r="E44" s="329"/>
      <c r="F44" s="329"/>
      <c r="G44" s="329"/>
      <c r="H44" s="329"/>
      <c r="I44" s="329"/>
      <c r="J44" s="329"/>
      <c r="K44" s="329"/>
      <c r="L44" s="329"/>
      <c r="M44" s="330"/>
      <c r="N44" s="379" t="s">
        <v>276</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594</v>
      </c>
      <c r="C49" s="329"/>
      <c r="D49" s="329"/>
      <c r="E49" s="329"/>
      <c r="F49" s="329"/>
      <c r="G49" s="329"/>
      <c r="H49" s="329"/>
      <c r="I49" s="329"/>
      <c r="J49" s="329"/>
      <c r="K49" s="329"/>
      <c r="L49" s="329"/>
      <c r="M49" s="330"/>
      <c r="N49" s="379" t="s">
        <v>276</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595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284</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596</v>
      </c>
      <c r="C59" s="329"/>
      <c r="D59" s="329"/>
      <c r="E59" s="329"/>
      <c r="F59" s="329"/>
      <c r="G59" s="329"/>
      <c r="H59" s="329"/>
      <c r="I59" s="329"/>
      <c r="J59" s="329"/>
      <c r="K59" s="329"/>
      <c r="L59" s="329"/>
      <c r="M59" s="330"/>
      <c r="N59" s="379" t="s">
        <v>285</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597</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288</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Z1_MNM!G26</f>
        <v>18</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18</v>
      </c>
      <c r="H72" s="432"/>
      <c r="I72" s="433"/>
      <c r="J72" s="406"/>
      <c r="K72" s="441"/>
      <c r="L72" s="425" t="s">
        <v>165</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173</v>
      </c>
      <c r="M73" s="426"/>
      <c r="N73" s="426"/>
      <c r="O73" s="426"/>
      <c r="P73" s="426"/>
      <c r="Q73" s="426"/>
      <c r="R73" s="426"/>
      <c r="S73" s="427"/>
    </row>
    <row r="74" spans="1:19" ht="15" customHeight="1" x14ac:dyDescent="0.25">
      <c r="A74" s="320"/>
      <c r="B74" s="408" t="s">
        <v>124</v>
      </c>
      <c r="C74" s="409"/>
      <c r="D74" s="409"/>
      <c r="E74" s="409"/>
      <c r="F74" s="410"/>
      <c r="G74" s="428">
        <v>16</v>
      </c>
      <c r="H74" s="429"/>
      <c r="I74" s="430"/>
      <c r="J74" s="406"/>
      <c r="K74" s="441"/>
      <c r="L74" s="425" t="s">
        <v>161</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173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150</v>
      </c>
      <c r="M83" s="426"/>
      <c r="N83" s="426"/>
      <c r="O83" s="426"/>
      <c r="P83" s="426"/>
      <c r="Q83" s="426"/>
      <c r="R83" s="426"/>
      <c r="S83" s="427"/>
    </row>
    <row r="84" spans="1:19" ht="15" customHeight="1" x14ac:dyDescent="0.25">
      <c r="A84" s="320"/>
      <c r="B84" s="452" t="s">
        <v>134</v>
      </c>
      <c r="C84" s="453"/>
      <c r="D84" s="453"/>
      <c r="E84" s="453"/>
      <c r="F84" s="454"/>
      <c r="G84" s="462">
        <f>Z1_MNM!H26</f>
        <v>57</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Z1_MNM!E26</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341</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01.25" customHeight="1" x14ac:dyDescent="0.25">
      <c r="A98" s="411"/>
      <c r="B98" s="369" t="s">
        <v>598</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120.75" customHeight="1" x14ac:dyDescent="0.25">
      <c r="A100" s="411"/>
      <c r="B100" s="369" t="s">
        <v>695</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9.950000000000003" customHeight="1" x14ac:dyDescent="0.25">
      <c r="A102" s="411"/>
      <c r="B102" s="369" t="s">
        <v>696</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kCMcaOI/jcbmyAw4UJH8eKIoS7nc0zowMP/SMDCiPt7NXTaC+p+tay5UbMnZF5jKB39k+VjegDlj2LE+mEISgg==" saltValue="nAQdbWe6ffNi1yUKbnqRg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D00-000000000000}">
      <formula1>KEK_Z1</formula1>
    </dataValidation>
    <dataValidation type="list" allowBlank="1" showInputMessage="1" showErrorMessage="1" sqref="N34:S53" xr:uid="{00000000-0002-0000-0D00-000001000000}">
      <formula1>KEU_Z1</formula1>
    </dataValidation>
    <dataValidation type="list" allowBlank="1" showInputMessage="1" showErrorMessage="1" sqref="N14:S33" xr:uid="{00000000-0002-0000-0D00-000002000000}">
      <formula1>KEW_Z1</formula1>
    </dataValidation>
    <dataValidation type="list" allowBlank="1" showInputMessage="1" showErrorMessage="1" sqref="L81:L85" xr:uid="{00000000-0002-0000-0D00-000003000000}">
      <formula1>PRAC_STUD</formula1>
    </dataValidation>
    <dataValidation type="list" allowBlank="1" showInputMessage="1" showErrorMessage="1" sqref="L72:L79" xr:uid="{00000000-0002-0000-0D00-000004000000}">
      <formula1>METODY</formula1>
    </dataValidation>
    <dataValidation type="list" allowBlank="1" showInputMessage="1" showErrorMessage="1" sqref="L7" xr:uid="{00000000-0002-0000-0D00-000005000000}">
      <formula1>STATUS</formula1>
    </dataValidation>
    <dataValidation type="list" allowBlank="1" showInputMessage="1" showErrorMessage="1" sqref="B90:E94" xr:uid="{00000000-0002-0000-0D00-000006000000}">
      <formula1>ZAL</formula1>
    </dataValidation>
  </dataValidations>
  <hyperlinks>
    <hyperlink ref="O13" r:id="rId1" xr:uid="{12BAC8F6-36DE-4EE2-BEA0-5418D11D7B1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Z1_MNM!B25</f>
        <v>Moduł Z1/3</v>
      </c>
      <c r="B3" s="415"/>
      <c r="C3" s="415"/>
      <c r="D3" s="419" t="str">
        <f>Z1_MNM!C25</f>
        <v xml:space="preserve">Kluczowe kompetencje dla biznesu </v>
      </c>
      <c r="E3" s="420"/>
      <c r="F3" s="420"/>
      <c r="G3" s="420"/>
      <c r="H3" s="420"/>
      <c r="I3" s="421"/>
      <c r="J3" s="3"/>
      <c r="K3" s="3"/>
      <c r="L3" s="4"/>
      <c r="M3" s="4"/>
      <c r="N3" s="4"/>
      <c r="O3" s="4"/>
      <c r="P3" s="4"/>
      <c r="Q3" s="4"/>
      <c r="R3" s="4"/>
    </row>
    <row r="4" spans="1:19" ht="18.75" thickBot="1" x14ac:dyDescent="0.3">
      <c r="A4" s="314" t="s">
        <v>110</v>
      </c>
      <c r="B4" s="314"/>
      <c r="C4" s="314"/>
      <c r="D4" s="416" t="str">
        <f>Z1_MNM!B27</f>
        <v>Kurs 3.2.</v>
      </c>
      <c r="E4" s="417"/>
      <c r="F4" s="417"/>
      <c r="G4" s="417"/>
      <c r="H4" s="417"/>
      <c r="I4" s="418"/>
      <c r="J4" s="3"/>
      <c r="K4" s="3"/>
      <c r="L4" s="4"/>
      <c r="M4" s="4"/>
      <c r="N4" s="4"/>
      <c r="O4" s="4"/>
      <c r="P4" s="4"/>
      <c r="Q4" s="4"/>
      <c r="R4" s="4"/>
    </row>
    <row r="5" spans="1:19" ht="23.25" thickBot="1" x14ac:dyDescent="0.3">
      <c r="A5" s="315" t="s">
        <v>111</v>
      </c>
      <c r="B5" s="315"/>
      <c r="C5" s="315"/>
      <c r="D5" s="316" t="str">
        <f>Z1_MNM!C27</f>
        <v xml:space="preserve">Arkusze kalkulacyjne i bazy danych w praktyce </v>
      </c>
      <c r="E5" s="316"/>
      <c r="F5" s="316"/>
      <c r="G5" s="316"/>
      <c r="H5" s="316"/>
      <c r="I5" s="316"/>
      <c r="J5" s="316"/>
      <c r="K5" s="316"/>
      <c r="L5" s="317" t="s">
        <v>96</v>
      </c>
      <c r="M5" s="317"/>
      <c r="N5" s="16">
        <f>Z1_MNM!D27</f>
        <v>4</v>
      </c>
      <c r="O5" s="317" t="s">
        <v>97</v>
      </c>
      <c r="P5" s="317"/>
      <c r="Q5" s="318" t="str">
        <f>Z1_MNM!F25</f>
        <v>dr M. Stankiewicz</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(3)'!G6</f>
        <v>I</v>
      </c>
      <c r="H7" s="176" t="s">
        <v>101</v>
      </c>
      <c r="I7" s="44">
        <f>'M (3)'!I6</f>
        <v>2</v>
      </c>
      <c r="J7" s="236" t="s">
        <v>289</v>
      </c>
      <c r="K7" s="237"/>
      <c r="L7" s="423" t="s">
        <v>102</v>
      </c>
      <c r="M7" s="424"/>
      <c r="N7" s="7" t="s">
        <v>103</v>
      </c>
      <c r="O7" s="339" t="s">
        <v>104</v>
      </c>
      <c r="P7" s="339"/>
      <c r="Q7" s="340" t="s">
        <v>105</v>
      </c>
      <c r="R7" s="340"/>
      <c r="S7" s="17">
        <f>Z1_MNM!G27</f>
        <v>24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605</v>
      </c>
      <c r="C14" s="383"/>
      <c r="D14" s="383"/>
      <c r="E14" s="383"/>
      <c r="F14" s="383"/>
      <c r="G14" s="383"/>
      <c r="H14" s="383"/>
      <c r="I14" s="383"/>
      <c r="J14" s="383"/>
      <c r="K14" s="383"/>
      <c r="L14" s="383"/>
      <c r="M14" s="384"/>
      <c r="N14" s="341" t="s">
        <v>257</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264</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604</v>
      </c>
      <c r="C19" s="329"/>
      <c r="D19" s="329"/>
      <c r="E19" s="329"/>
      <c r="F19" s="329"/>
      <c r="G19" s="329"/>
      <c r="H19" s="329"/>
      <c r="I19" s="329"/>
      <c r="J19" s="329"/>
      <c r="K19" s="329"/>
      <c r="L19" s="329"/>
      <c r="M19" s="330"/>
      <c r="N19" s="379" t="s">
        <v>257</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267</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603</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262</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602</v>
      </c>
      <c r="C29" s="329"/>
      <c r="D29" s="329"/>
      <c r="E29" s="329"/>
      <c r="F29" s="329"/>
      <c r="G29" s="329"/>
      <c r="H29" s="329"/>
      <c r="I29" s="329"/>
      <c r="J29" s="329"/>
      <c r="K29" s="329"/>
      <c r="L29" s="329"/>
      <c r="M29" s="330"/>
      <c r="N29" s="379" t="s">
        <v>264</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601</v>
      </c>
      <c r="C34" s="383"/>
      <c r="D34" s="383"/>
      <c r="E34" s="383"/>
      <c r="F34" s="383"/>
      <c r="G34" s="383"/>
      <c r="H34" s="383"/>
      <c r="I34" s="383"/>
      <c r="J34" s="383"/>
      <c r="K34" s="383"/>
      <c r="L34" s="383"/>
      <c r="M34" s="384"/>
      <c r="N34" s="341" t="s">
        <v>268</v>
      </c>
      <c r="O34" s="342"/>
      <c r="P34" s="342"/>
      <c r="Q34" s="342"/>
      <c r="R34" s="342"/>
      <c r="S34" s="343"/>
    </row>
    <row r="35" spans="1:19" x14ac:dyDescent="0.25">
      <c r="A35" s="326"/>
      <c r="B35" s="331"/>
      <c r="C35" s="332"/>
      <c r="D35" s="332"/>
      <c r="E35" s="332"/>
      <c r="F35" s="332"/>
      <c r="G35" s="332"/>
      <c r="H35" s="332"/>
      <c r="I35" s="332"/>
      <c r="J35" s="332"/>
      <c r="K35" s="332"/>
      <c r="L35" s="332"/>
      <c r="M35" s="333"/>
      <c r="N35" s="322" t="s">
        <v>269</v>
      </c>
      <c r="O35" s="323"/>
      <c r="P35" s="323"/>
      <c r="Q35" s="323"/>
      <c r="R35" s="323"/>
      <c r="S35" s="324"/>
    </row>
    <row r="36" spans="1:19" x14ac:dyDescent="0.25">
      <c r="A36" s="326"/>
      <c r="B36" s="331"/>
      <c r="C36" s="332"/>
      <c r="D36" s="332"/>
      <c r="E36" s="332"/>
      <c r="F36" s="332"/>
      <c r="G36" s="332"/>
      <c r="H36" s="332"/>
      <c r="I36" s="332"/>
      <c r="J36" s="332"/>
      <c r="K36" s="332"/>
      <c r="L36" s="332"/>
      <c r="M36" s="333"/>
      <c r="N36" s="322" t="s">
        <v>270</v>
      </c>
      <c r="O36" s="323"/>
      <c r="P36" s="323"/>
      <c r="Q36" s="323"/>
      <c r="R36" s="323"/>
      <c r="S36" s="324"/>
    </row>
    <row r="37" spans="1:19" x14ac:dyDescent="0.25">
      <c r="A37" s="326"/>
      <c r="B37" s="331"/>
      <c r="C37" s="332"/>
      <c r="D37" s="332"/>
      <c r="E37" s="332"/>
      <c r="F37" s="332"/>
      <c r="G37" s="332"/>
      <c r="H37" s="332"/>
      <c r="I37" s="332"/>
      <c r="J37" s="332"/>
      <c r="K37" s="332"/>
      <c r="L37" s="332"/>
      <c r="M37" s="333"/>
      <c r="N37" s="322"/>
      <c r="O37" s="323"/>
      <c r="P37" s="323"/>
      <c r="Q37" s="323"/>
      <c r="R37" s="323"/>
      <c r="S37" s="324"/>
    </row>
    <row r="38" spans="1:19"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600</v>
      </c>
      <c r="C39" s="329"/>
      <c r="D39" s="329"/>
      <c r="E39" s="329"/>
      <c r="F39" s="329"/>
      <c r="G39" s="329"/>
      <c r="H39" s="329"/>
      <c r="I39" s="329"/>
      <c r="J39" s="329"/>
      <c r="K39" s="329"/>
      <c r="L39" s="329"/>
      <c r="M39" s="330"/>
      <c r="N39" s="379" t="s">
        <v>275</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599</v>
      </c>
      <c r="C44" s="329"/>
      <c r="D44" s="329"/>
      <c r="E44" s="329"/>
      <c r="F44" s="329"/>
      <c r="G44" s="329"/>
      <c r="H44" s="329"/>
      <c r="I44" s="329"/>
      <c r="J44" s="329"/>
      <c r="K44" s="329"/>
      <c r="L44" s="329"/>
      <c r="M44" s="330"/>
      <c r="N44" s="379" t="s">
        <v>276</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277</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595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284</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596</v>
      </c>
      <c r="C59" s="329"/>
      <c r="D59" s="329"/>
      <c r="E59" s="329"/>
      <c r="F59" s="329"/>
      <c r="G59" s="329"/>
      <c r="H59" s="329"/>
      <c r="I59" s="329"/>
      <c r="J59" s="329"/>
      <c r="K59" s="329"/>
      <c r="L59" s="329"/>
      <c r="M59" s="330"/>
      <c r="N59" s="379" t="s">
        <v>285</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285</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597</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285</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288</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Z1_MNM!G27</f>
        <v>24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24</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4</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165</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v>18</v>
      </c>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173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170</v>
      </c>
      <c r="M83" s="426"/>
      <c r="N83" s="426"/>
      <c r="O83" s="426"/>
      <c r="P83" s="426"/>
      <c r="Q83" s="426"/>
      <c r="R83" s="426"/>
      <c r="S83" s="427"/>
    </row>
    <row r="84" spans="1:19" ht="15" customHeight="1" x14ac:dyDescent="0.25">
      <c r="A84" s="320"/>
      <c r="B84" s="452" t="s">
        <v>134</v>
      </c>
      <c r="C84" s="453"/>
      <c r="D84" s="453"/>
      <c r="E84" s="453"/>
      <c r="F84" s="454"/>
      <c r="G84" s="462">
        <f>Z1_MNM!H27</f>
        <v>76</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Z1_MNM!E27</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155</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341</v>
      </c>
      <c r="C91" s="374"/>
      <c r="D91" s="374"/>
      <c r="E91" s="375"/>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38.75" customHeight="1" x14ac:dyDescent="0.25">
      <c r="A98" s="411"/>
      <c r="B98" s="369" t="s">
        <v>697</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87" customHeight="1" x14ac:dyDescent="0.25">
      <c r="A100" s="411"/>
      <c r="B100" s="369" t="s">
        <v>698</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9.950000000000003" customHeight="1" x14ac:dyDescent="0.25">
      <c r="A102" s="411"/>
      <c r="B102" s="369" t="s">
        <v>699</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WqohsAyhTkW9nAvTGnWMTjK3HzqPrcKE+5NAU2YpdYyotM+CcZBSJ/OMpOIaJ9c7ZEYAJfDaKX9zG/1dt+HUPQ==" saltValue="7f2XZn4Si+fymB50XeKLf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KEW_Z1</formula1>
    </dataValidation>
    <dataValidation type="list" allowBlank="1" showInputMessage="1" showErrorMessage="1" sqref="N34:S53" xr:uid="{00000000-0002-0000-0E00-000005000000}">
      <formula1>KEU_Z1</formula1>
    </dataValidation>
    <dataValidation type="list" allowBlank="1" showInputMessage="1" showErrorMessage="1" sqref="N54:S68" xr:uid="{00000000-0002-0000-0E00-000006000000}">
      <formula1>KEK_Z1</formula1>
    </dataValidation>
  </dataValidations>
  <hyperlinks>
    <hyperlink ref="O13" r:id="rId1" xr:uid="{C26AABB4-2F5E-4B4F-9387-9A80D43A0B3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Z1_MNM!B25</f>
        <v>Moduł Z1/3</v>
      </c>
      <c r="B3" s="415"/>
      <c r="C3" s="415"/>
      <c r="D3" s="419" t="str">
        <f>Z1_MNM!C25</f>
        <v xml:space="preserve">Kluczowe kompetencje dla biznesu </v>
      </c>
      <c r="E3" s="420"/>
      <c r="F3" s="420"/>
      <c r="G3" s="420"/>
      <c r="H3" s="420"/>
      <c r="I3" s="421"/>
      <c r="J3" s="3"/>
      <c r="K3" s="3"/>
      <c r="L3" s="4"/>
      <c r="M3" s="4"/>
      <c r="N3" s="4"/>
      <c r="O3" s="4"/>
      <c r="P3" s="4"/>
      <c r="Q3" s="4"/>
      <c r="R3" s="4"/>
    </row>
    <row r="4" spans="1:19" ht="18.75" thickBot="1" x14ac:dyDescent="0.3">
      <c r="A4" s="314" t="s">
        <v>110</v>
      </c>
      <c r="B4" s="314"/>
      <c r="C4" s="314"/>
      <c r="D4" s="416" t="str">
        <f>Z1_MNM!B28</f>
        <v>Kurs 3.3.</v>
      </c>
      <c r="E4" s="417"/>
      <c r="F4" s="417"/>
      <c r="G4" s="417"/>
      <c r="H4" s="417"/>
      <c r="I4" s="418"/>
      <c r="J4" s="3"/>
      <c r="K4" s="3"/>
      <c r="L4" s="4"/>
      <c r="M4" s="4"/>
      <c r="N4" s="4"/>
      <c r="O4" s="4"/>
      <c r="P4" s="4"/>
      <c r="Q4" s="4"/>
      <c r="R4" s="4"/>
    </row>
    <row r="5" spans="1:19" ht="23.25" thickBot="1" x14ac:dyDescent="0.3">
      <c r="A5" s="315" t="s">
        <v>111</v>
      </c>
      <c r="B5" s="315"/>
      <c r="C5" s="315"/>
      <c r="D5" s="316" t="str">
        <f>Z1_MNM!C28</f>
        <v xml:space="preserve">Język obcy profesjonalny </v>
      </c>
      <c r="E5" s="316"/>
      <c r="F5" s="316"/>
      <c r="G5" s="316"/>
      <c r="H5" s="316"/>
      <c r="I5" s="316"/>
      <c r="J5" s="316"/>
      <c r="K5" s="316"/>
      <c r="L5" s="317" t="s">
        <v>96</v>
      </c>
      <c r="M5" s="317"/>
      <c r="N5" s="16">
        <f>Z1_MNM!D28</f>
        <v>4</v>
      </c>
      <c r="O5" s="317" t="s">
        <v>97</v>
      </c>
      <c r="P5" s="317"/>
      <c r="Q5" s="318" t="str">
        <f>Z1_MNM!F25</f>
        <v>dr M. Stankiewicz</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(3)'!G6</f>
        <v>I</v>
      </c>
      <c r="H7" s="176" t="s">
        <v>101</v>
      </c>
      <c r="I7" s="44">
        <f>'M (3)'!I6</f>
        <v>2</v>
      </c>
      <c r="J7" s="236" t="s">
        <v>289</v>
      </c>
      <c r="K7" s="237"/>
      <c r="L7" s="423" t="s">
        <v>102</v>
      </c>
      <c r="M7" s="424"/>
      <c r="N7" s="7" t="s">
        <v>103</v>
      </c>
      <c r="O7" s="339" t="s">
        <v>859</v>
      </c>
      <c r="P7" s="339"/>
      <c r="Q7" s="340" t="s">
        <v>105</v>
      </c>
      <c r="R7" s="340"/>
      <c r="S7" s="17">
        <f>Z1_MNM!G28</f>
        <v>36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464</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258</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265</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465</v>
      </c>
      <c r="C34" s="383"/>
      <c r="D34" s="383"/>
      <c r="E34" s="383"/>
      <c r="F34" s="383"/>
      <c r="G34" s="383"/>
      <c r="H34" s="383"/>
      <c r="I34" s="383"/>
      <c r="J34" s="383"/>
      <c r="K34" s="383"/>
      <c r="L34" s="383"/>
      <c r="M34" s="384"/>
      <c r="N34" s="341" t="s">
        <v>278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466</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282</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283</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Z1_MNM!G28</f>
        <v>36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36</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154</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167</v>
      </c>
      <c r="M82" s="426"/>
      <c r="N82" s="426"/>
      <c r="O82" s="426"/>
      <c r="P82" s="426"/>
      <c r="Q82" s="426"/>
      <c r="R82" s="426"/>
      <c r="S82" s="427"/>
    </row>
    <row r="83" spans="1:19" ht="15" customHeight="1" x14ac:dyDescent="0.25">
      <c r="A83" s="320"/>
      <c r="B83" s="408" t="s">
        <v>133</v>
      </c>
      <c r="C83" s="409"/>
      <c r="D83" s="409"/>
      <c r="E83" s="409"/>
      <c r="F83" s="410"/>
      <c r="G83" s="428">
        <v>34</v>
      </c>
      <c r="H83" s="429"/>
      <c r="I83" s="430"/>
      <c r="J83" s="406"/>
      <c r="K83" s="441"/>
      <c r="L83" s="425" t="s">
        <v>170</v>
      </c>
      <c r="M83" s="426"/>
      <c r="N83" s="426"/>
      <c r="O83" s="426"/>
      <c r="P83" s="426"/>
      <c r="Q83" s="426"/>
      <c r="R83" s="426"/>
      <c r="S83" s="427"/>
    </row>
    <row r="84" spans="1:19" ht="15" customHeight="1" x14ac:dyDescent="0.25">
      <c r="A84" s="320"/>
      <c r="B84" s="452" t="s">
        <v>134</v>
      </c>
      <c r="C84" s="453"/>
      <c r="D84" s="453"/>
      <c r="E84" s="453"/>
      <c r="F84" s="454"/>
      <c r="G84" s="462">
        <f>Z1_MNM!H28</f>
        <v>64</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Z1_MNM!E28</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40</v>
      </c>
      <c r="G91" s="377"/>
      <c r="H91" s="377"/>
      <c r="I91" s="378"/>
      <c r="J91" s="351"/>
      <c r="K91" s="364"/>
      <c r="L91" s="355" t="s">
        <v>140</v>
      </c>
      <c r="M91" s="356"/>
      <c r="N91" s="356"/>
      <c r="O91" s="356"/>
      <c r="P91" s="356"/>
      <c r="Q91" s="356"/>
      <c r="R91" s="356"/>
      <c r="S91" s="357"/>
    </row>
    <row r="92" spans="1:19" ht="15" customHeight="1" x14ac:dyDescent="0.25">
      <c r="A92" s="347"/>
      <c r="B92" s="373" t="s">
        <v>166</v>
      </c>
      <c r="C92" s="374"/>
      <c r="D92" s="374"/>
      <c r="E92" s="375"/>
      <c r="F92" s="376">
        <v>10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98.75" customHeight="1" x14ac:dyDescent="0.25">
      <c r="A98" s="411"/>
      <c r="B98" s="369" t="s">
        <v>606</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9.950000000000003" customHeight="1" x14ac:dyDescent="0.25">
      <c r="A100" s="411"/>
      <c r="B100" s="369" t="s">
        <v>607</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9.950000000000003" customHeight="1" x14ac:dyDescent="0.25">
      <c r="A102" s="411"/>
      <c r="B102" s="369" t="s">
        <v>403</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Ml1hHXZvcwIKUXjRx7bEmfeGf8gXQt3lXyQibM9Z6EfzMNsO/7mTKr7ebYu11VpYLmQgjkYnhH3zD7i1x4W6hA==" saltValue="uI9DmLWhvWE9COVifBMQW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F00-000000000000}">
      <formula1>KEK_Z1</formula1>
    </dataValidation>
    <dataValidation type="list" allowBlank="1" showInputMessage="1" showErrorMessage="1" sqref="N34:S53" xr:uid="{00000000-0002-0000-0F00-000001000000}">
      <formula1>KEU_Z1</formula1>
    </dataValidation>
    <dataValidation type="list" allowBlank="1" showInputMessage="1" showErrorMessage="1" sqref="N14:S33" xr:uid="{00000000-0002-0000-0F00-000002000000}">
      <formula1>KEW_Z1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AE4A938E-53E2-45B6-BD38-B0DCD54CF3A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Z1_MNM!B25</f>
        <v>Moduł Z1/3</v>
      </c>
      <c r="B3" s="415"/>
      <c r="C3" s="415"/>
      <c r="D3" s="419" t="str">
        <f>Z1_MNM!C25</f>
        <v xml:space="preserve">Kluczowe kompetencje dla biznesu </v>
      </c>
      <c r="E3" s="420"/>
      <c r="F3" s="420"/>
      <c r="G3" s="420"/>
      <c r="H3" s="420"/>
      <c r="I3" s="421"/>
      <c r="J3" s="3"/>
      <c r="K3" s="3"/>
      <c r="L3" s="4"/>
      <c r="M3" s="4"/>
      <c r="N3" s="4"/>
      <c r="O3" s="4"/>
      <c r="P3" s="4"/>
      <c r="Q3" s="4"/>
      <c r="R3" s="4"/>
    </row>
    <row r="4" spans="1:19" ht="18.75" thickBot="1" x14ac:dyDescent="0.3">
      <c r="A4" s="314" t="s">
        <v>110</v>
      </c>
      <c r="B4" s="314"/>
      <c r="C4" s="314"/>
      <c r="D4" s="416" t="str">
        <f>Z1_MNM!B29</f>
        <v>Kurs 3.4.</v>
      </c>
      <c r="E4" s="417"/>
      <c r="F4" s="417"/>
      <c r="G4" s="417"/>
      <c r="H4" s="417"/>
      <c r="I4" s="418"/>
      <c r="J4" s="3"/>
      <c r="K4" s="3"/>
      <c r="L4" s="4"/>
      <c r="M4" s="4"/>
      <c r="N4" s="4"/>
      <c r="O4" s="4"/>
      <c r="P4" s="4"/>
      <c r="Q4" s="4"/>
      <c r="R4" s="4"/>
    </row>
    <row r="5" spans="1:19" ht="23.25" thickBot="1" x14ac:dyDescent="0.3">
      <c r="A5" s="315" t="s">
        <v>111</v>
      </c>
      <c r="B5" s="315"/>
      <c r="C5" s="315"/>
      <c r="D5" s="316" t="str">
        <f>Z1_MNM!C29</f>
        <v xml:space="preserve">Socjologia </v>
      </c>
      <c r="E5" s="316"/>
      <c r="F5" s="316"/>
      <c r="G5" s="316"/>
      <c r="H5" s="316"/>
      <c r="I5" s="316"/>
      <c r="J5" s="316"/>
      <c r="K5" s="316"/>
      <c r="L5" s="317" t="s">
        <v>96</v>
      </c>
      <c r="M5" s="317"/>
      <c r="N5" s="16">
        <f>Z1_MNM!D29</f>
        <v>2</v>
      </c>
      <c r="O5" s="317" t="s">
        <v>97</v>
      </c>
      <c r="P5" s="317"/>
      <c r="Q5" s="318" t="str">
        <f>Z1_MNM!F25</f>
        <v>dr M. Stankiewicz</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(3)'!G6</f>
        <v>I</v>
      </c>
      <c r="H7" s="176" t="s">
        <v>101</v>
      </c>
      <c r="I7" s="44">
        <f>'M (3)'!I6</f>
        <v>2</v>
      </c>
      <c r="J7" s="236" t="s">
        <v>289</v>
      </c>
      <c r="K7" s="237"/>
      <c r="L7" s="423" t="s">
        <v>102</v>
      </c>
      <c r="M7" s="424"/>
      <c r="N7" s="7" t="s">
        <v>103</v>
      </c>
      <c r="O7" s="339" t="s">
        <v>104</v>
      </c>
      <c r="P7" s="339"/>
      <c r="Q7" s="340" t="s">
        <v>105</v>
      </c>
      <c r="R7" s="340"/>
      <c r="S7" s="17">
        <f>Z1_MNM!G29</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467</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253</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468</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469</v>
      </c>
      <c r="C24" s="329"/>
      <c r="D24" s="329"/>
      <c r="E24" s="329"/>
      <c r="F24" s="329"/>
      <c r="G24" s="329"/>
      <c r="H24" s="329"/>
      <c r="I24" s="329"/>
      <c r="J24" s="329"/>
      <c r="K24" s="329"/>
      <c r="L24" s="329"/>
      <c r="M24" s="330"/>
      <c r="N24" s="379" t="s">
        <v>251</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470</v>
      </c>
      <c r="C29" s="329"/>
      <c r="D29" s="329"/>
      <c r="E29" s="329"/>
      <c r="F29" s="329"/>
      <c r="G29" s="329"/>
      <c r="H29" s="329"/>
      <c r="I29" s="329"/>
      <c r="J29" s="329"/>
      <c r="K29" s="329"/>
      <c r="L29" s="329"/>
      <c r="M29" s="330"/>
      <c r="N29" s="379" t="s">
        <v>258</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608</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471</v>
      </c>
      <c r="C39" s="329"/>
      <c r="D39" s="329"/>
      <c r="E39" s="329"/>
      <c r="F39" s="329"/>
      <c r="G39" s="329"/>
      <c r="H39" s="329"/>
      <c r="I39" s="329"/>
      <c r="J39" s="329"/>
      <c r="K39" s="329"/>
      <c r="L39" s="329"/>
      <c r="M39" s="330"/>
      <c r="N39" s="379" t="s">
        <v>279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609</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282</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283</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t="s">
        <v>284</v>
      </c>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t="s">
        <v>287</v>
      </c>
      <c r="O58" s="345"/>
      <c r="P58" s="345"/>
      <c r="Q58" s="345"/>
      <c r="R58" s="345"/>
      <c r="S58" s="346"/>
    </row>
    <row r="59" spans="1:19" ht="15" customHeight="1" x14ac:dyDescent="0.25">
      <c r="A59" s="320"/>
      <c r="B59" s="328" t="s">
        <v>472</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283</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Z1_MNM!G29</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12</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4</v>
      </c>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163</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151</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170</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173</v>
      </c>
      <c r="M83" s="426"/>
      <c r="N83" s="426"/>
      <c r="O83" s="426"/>
      <c r="P83" s="426"/>
      <c r="Q83" s="426"/>
      <c r="R83" s="426"/>
      <c r="S83" s="427"/>
    </row>
    <row r="84" spans="1:19" ht="15" customHeight="1" x14ac:dyDescent="0.25">
      <c r="A84" s="320"/>
      <c r="B84" s="452" t="s">
        <v>134</v>
      </c>
      <c r="C84" s="453"/>
      <c r="D84" s="453"/>
      <c r="E84" s="453"/>
      <c r="F84" s="454"/>
      <c r="G84" s="462">
        <f>Z1_MNM!H28</f>
        <v>64</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76</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Z1_MNM!E29</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148</v>
      </c>
      <c r="C90" s="374"/>
      <c r="D90" s="374"/>
      <c r="E90" s="375"/>
      <c r="F90" s="376">
        <v>90</v>
      </c>
      <c r="G90" s="377"/>
      <c r="H90" s="377"/>
      <c r="I90" s="378"/>
      <c r="J90" s="351"/>
      <c r="K90" s="364"/>
      <c r="L90" s="355" t="s">
        <v>292</v>
      </c>
      <c r="M90" s="356"/>
      <c r="N90" s="356"/>
      <c r="O90" s="356"/>
      <c r="P90" s="356"/>
      <c r="Q90" s="356"/>
      <c r="R90" s="356"/>
      <c r="S90" s="357"/>
    </row>
    <row r="91" spans="1:19" ht="15" customHeight="1" x14ac:dyDescent="0.25">
      <c r="A91" s="347"/>
      <c r="B91" s="373" t="s">
        <v>166</v>
      </c>
      <c r="C91" s="374"/>
      <c r="D91" s="374"/>
      <c r="E91" s="375"/>
      <c r="F91" s="376">
        <v>10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43.25" customHeight="1" x14ac:dyDescent="0.25">
      <c r="A98" s="411"/>
      <c r="B98" s="369" t="s">
        <v>700</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701</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123" customHeight="1" x14ac:dyDescent="0.25">
      <c r="A102" s="411"/>
      <c r="B102" s="369" t="s">
        <v>610</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NncHaFcPrj/PivdosRoIFui9M4VKJMwrKefXkDxMioXWkB4Nmu9uaaIccnzlOU5dFt52YOVzVcWPyuktYpG7QQ==" saltValue="TBBNet9/PrdsI2AICAjcl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KEW_Z1</formula1>
    </dataValidation>
    <dataValidation type="list" allowBlank="1" showInputMessage="1" showErrorMessage="1" sqref="N34:S53" xr:uid="{00000000-0002-0000-1000-000005000000}">
      <formula1>KEU_Z1</formula1>
    </dataValidation>
    <dataValidation type="list" allowBlank="1" showInputMessage="1" showErrorMessage="1" sqref="N54:S68" xr:uid="{00000000-0002-0000-1000-000006000000}">
      <formula1>KEK_Z1</formula1>
    </dataValidation>
  </dataValidations>
  <hyperlinks>
    <hyperlink ref="O13" r:id="rId1" xr:uid="{98AD1C59-205A-4B1D-9A14-20672A40D7A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C6E0B4"/>
    <pageSetUpPr fitToPage="1"/>
  </sheetPr>
  <dimension ref="A1:S29"/>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Z1_MNM!B30</f>
        <v>Moduł Z1/4</v>
      </c>
      <c r="D3" s="231"/>
      <c r="E3" s="231"/>
      <c r="F3" s="232"/>
      <c r="G3" s="3"/>
      <c r="H3" s="3"/>
      <c r="I3" s="3"/>
      <c r="J3" s="3"/>
      <c r="K3" s="3"/>
      <c r="L3" s="4"/>
      <c r="M3" s="4"/>
      <c r="N3" s="4"/>
      <c r="O3" s="4"/>
      <c r="P3" s="4"/>
      <c r="Q3" s="4"/>
    </row>
    <row r="4" spans="1:19" s="137" customFormat="1" ht="39.75" customHeight="1" thickBot="1" x14ac:dyDescent="0.3">
      <c r="A4" s="229" t="s">
        <v>95</v>
      </c>
      <c r="B4" s="229"/>
      <c r="C4" s="219" t="str">
        <f>Z1_MNM!C30</f>
        <v>Metody ilościowe w biznesie</v>
      </c>
      <c r="D4" s="220"/>
      <c r="E4" s="220"/>
      <c r="F4" s="220"/>
      <c r="G4" s="220"/>
      <c r="H4" s="220"/>
      <c r="I4" s="220"/>
      <c r="J4" s="220"/>
      <c r="K4" s="227" t="s">
        <v>96</v>
      </c>
      <c r="L4" s="228"/>
      <c r="M4" s="177">
        <f>Z1_MNM!D30</f>
        <v>16</v>
      </c>
      <c r="N4" s="222" t="s">
        <v>97</v>
      </c>
      <c r="O4" s="223"/>
      <c r="P4" s="216" t="str">
        <f>Z1_MNM!F30</f>
        <v>dr M. Bzunek</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100</v>
      </c>
      <c r="H6" s="175" t="s">
        <v>101</v>
      </c>
      <c r="I6" s="44">
        <v>2</v>
      </c>
      <c r="J6" s="7" t="s">
        <v>290</v>
      </c>
      <c r="K6" s="234" t="s">
        <v>102</v>
      </c>
      <c r="L6" s="234"/>
      <c r="M6" s="235" t="s">
        <v>103</v>
      </c>
      <c r="N6" s="235"/>
      <c r="O6" s="177" t="s">
        <v>104</v>
      </c>
      <c r="P6" s="236" t="s">
        <v>105</v>
      </c>
      <c r="Q6" s="237"/>
      <c r="R6" s="177">
        <f>Z1_MNM!G30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92" t="s">
        <v>412</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392</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473</v>
      </c>
      <c r="B22" s="252"/>
      <c r="C22" s="252"/>
      <c r="D22" s="252"/>
      <c r="E22" s="252"/>
      <c r="F22" s="252" t="s">
        <v>474</v>
      </c>
      <c r="G22" s="252"/>
      <c r="H22" s="252"/>
      <c r="I22" s="252"/>
      <c r="J22" s="252"/>
      <c r="K22" s="252"/>
      <c r="L22" s="252" t="s">
        <v>475</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Z1_MNM!B30</f>
        <v>Moduł Z1/4</v>
      </c>
      <c r="C26" s="273"/>
      <c r="D26" s="37" t="str">
        <f>Z1_MNM!B31</f>
        <v>Kurs 4.1.</v>
      </c>
      <c r="E26" s="140" t="str">
        <f>Z1_MNM!B30</f>
        <v>Moduł Z1/4</v>
      </c>
      <c r="F26" s="277" t="str">
        <f>Z1_MNM!B32</f>
        <v>Kurs 4.2.</v>
      </c>
      <c r="G26" s="278"/>
      <c r="H26" s="282"/>
      <c r="I26" s="283"/>
      <c r="J26" s="38"/>
      <c r="K26" s="287"/>
      <c r="L26" s="288"/>
      <c r="M26" s="287"/>
      <c r="N26" s="288"/>
      <c r="O26" s="289"/>
      <c r="P26" s="290"/>
      <c r="Q26" s="289"/>
      <c r="R26" s="291"/>
    </row>
    <row r="27" spans="1:19" s="141" customFormat="1" ht="59.25" customHeight="1" x14ac:dyDescent="0.25">
      <c r="A27" s="130" t="s">
        <v>111</v>
      </c>
      <c r="B27" s="477" t="str">
        <f>Z1_MNM!C31</f>
        <v>Matematyka w biznesie</v>
      </c>
      <c r="C27" s="478"/>
      <c r="D27" s="479"/>
      <c r="E27" s="480" t="str">
        <f>Z1_MNM!C32</f>
        <v>Statystyka</v>
      </c>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Z1_MNM!D31</f>
        <v>8</v>
      </c>
      <c r="C28" s="299"/>
      <c r="D28" s="300"/>
      <c r="E28" s="301">
        <f>Z1_MNM!D32</f>
        <v>8</v>
      </c>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68"/>
      <c r="J29" s="158"/>
      <c r="K29" s="159"/>
      <c r="L29" s="169"/>
      <c r="M29" s="161"/>
      <c r="N29" s="162"/>
      <c r="O29" s="163"/>
      <c r="P29" s="167"/>
      <c r="Q29" s="165"/>
      <c r="R29" s="166"/>
    </row>
  </sheetData>
  <sheetProtection algorithmName="SHA-512" hashValue="DfxTs+reB5J0fFk6Kad51jNYwQg73dwq7dwDng0i/wje2THTqZolQlkoWBMXU/k/Z0tGtdgMXpAUOBEDa7TyZw==" saltValue="KIGr0ZTWuMKNXDEjFGi9P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37D33B04-BCFF-4EB9-B1A1-22744485E33F}"/>
    <hyperlink ref="C29" r:id="rId2" xr:uid="{87750815-BE96-44EF-A3C1-714924254240}"/>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Z1_MNM!B30</f>
        <v>Moduł Z1/4</v>
      </c>
      <c r="B3" s="415"/>
      <c r="C3" s="415"/>
      <c r="D3" s="419" t="str">
        <f>Z1_MNM!C30</f>
        <v>Metody ilościowe w biznesie</v>
      </c>
      <c r="E3" s="420"/>
      <c r="F3" s="420"/>
      <c r="G3" s="420"/>
      <c r="H3" s="420"/>
      <c r="I3" s="421"/>
      <c r="J3" s="3"/>
      <c r="K3" s="3"/>
      <c r="L3" s="4"/>
      <c r="M3" s="4"/>
      <c r="N3" s="4"/>
      <c r="O3" s="4"/>
      <c r="P3" s="4"/>
      <c r="Q3" s="4"/>
      <c r="R3" s="4"/>
    </row>
    <row r="4" spans="1:19" ht="18.75" thickBot="1" x14ac:dyDescent="0.3">
      <c r="A4" s="314" t="s">
        <v>110</v>
      </c>
      <c r="B4" s="314"/>
      <c r="C4" s="314"/>
      <c r="D4" s="416" t="str">
        <f>Z1_MNM!B31</f>
        <v>Kurs 4.1.</v>
      </c>
      <c r="E4" s="417"/>
      <c r="F4" s="417"/>
      <c r="G4" s="417"/>
      <c r="H4" s="417"/>
      <c r="I4" s="418"/>
      <c r="J4" s="3"/>
      <c r="K4" s="3"/>
      <c r="L4" s="4"/>
      <c r="M4" s="4"/>
      <c r="N4" s="4"/>
      <c r="O4" s="4"/>
      <c r="P4" s="4"/>
      <c r="Q4" s="4"/>
      <c r="R4" s="4"/>
    </row>
    <row r="5" spans="1:19" ht="23.25" thickBot="1" x14ac:dyDescent="0.3">
      <c r="A5" s="315" t="s">
        <v>111</v>
      </c>
      <c r="B5" s="315"/>
      <c r="C5" s="315"/>
      <c r="D5" s="316" t="str">
        <f>Z1_MNM!C31</f>
        <v>Matematyka w biznesie</v>
      </c>
      <c r="E5" s="316"/>
      <c r="F5" s="316"/>
      <c r="G5" s="316"/>
      <c r="H5" s="316"/>
      <c r="I5" s="316"/>
      <c r="J5" s="316"/>
      <c r="K5" s="316"/>
      <c r="L5" s="317" t="s">
        <v>96</v>
      </c>
      <c r="M5" s="317"/>
      <c r="N5" s="16">
        <f>Z1_MNM!D31</f>
        <v>8</v>
      </c>
      <c r="O5" s="317" t="s">
        <v>97</v>
      </c>
      <c r="P5" s="317"/>
      <c r="Q5" s="318" t="str">
        <f>Z1_MNM!F30</f>
        <v>dr M. Bzunek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(4)'!G6</f>
        <v>I</v>
      </c>
      <c r="H7" s="176" t="s">
        <v>101</v>
      </c>
      <c r="I7" s="44">
        <f>'M (4)'!I6</f>
        <v>2</v>
      </c>
      <c r="J7" s="236" t="s">
        <v>289</v>
      </c>
      <c r="K7" s="237"/>
      <c r="L7" s="423" t="s">
        <v>102</v>
      </c>
      <c r="M7" s="424"/>
      <c r="N7" s="7" t="s">
        <v>103</v>
      </c>
      <c r="O7" s="339" t="s">
        <v>104</v>
      </c>
      <c r="P7" s="339"/>
      <c r="Q7" s="340" t="s">
        <v>105</v>
      </c>
      <c r="R7" s="340"/>
      <c r="S7" s="17">
        <f>Z1_MNM!G31</f>
        <v>32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614</v>
      </c>
      <c r="C14" s="383"/>
      <c r="D14" s="383"/>
      <c r="E14" s="383"/>
      <c r="F14" s="383"/>
      <c r="G14" s="383"/>
      <c r="H14" s="383"/>
      <c r="I14" s="383"/>
      <c r="J14" s="383"/>
      <c r="K14" s="383"/>
      <c r="L14" s="383"/>
      <c r="M14" s="384"/>
      <c r="N14" s="341" t="s">
        <v>257</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615</v>
      </c>
      <c r="C19" s="329"/>
      <c r="D19" s="329"/>
      <c r="E19" s="329"/>
      <c r="F19" s="329"/>
      <c r="G19" s="329"/>
      <c r="H19" s="329"/>
      <c r="I19" s="329"/>
      <c r="J19" s="329"/>
      <c r="K19" s="329"/>
      <c r="L19" s="329"/>
      <c r="M19" s="330"/>
      <c r="N19" s="379" t="s">
        <v>257</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469"/>
      <c r="D25" s="469"/>
      <c r="E25" s="469"/>
      <c r="F25" s="469"/>
      <c r="G25" s="469"/>
      <c r="H25" s="469"/>
      <c r="I25" s="469"/>
      <c r="J25" s="469"/>
      <c r="K25" s="469"/>
      <c r="L25" s="469"/>
      <c r="M25" s="333"/>
      <c r="N25" s="322"/>
      <c r="O25" s="323"/>
      <c r="P25" s="323"/>
      <c r="Q25" s="323"/>
      <c r="R25" s="323"/>
      <c r="S25" s="324"/>
    </row>
    <row r="26" spans="1:19" ht="15" hidden="1" customHeight="1" x14ac:dyDescent="0.25">
      <c r="A26" s="320"/>
      <c r="B26" s="331"/>
      <c r="C26" s="469"/>
      <c r="D26" s="469"/>
      <c r="E26" s="469"/>
      <c r="F26" s="469"/>
      <c r="G26" s="469"/>
      <c r="H26" s="469"/>
      <c r="I26" s="469"/>
      <c r="J26" s="469"/>
      <c r="K26" s="469"/>
      <c r="L26" s="469"/>
      <c r="M26" s="333"/>
      <c r="N26" s="322"/>
      <c r="O26" s="323"/>
      <c r="P26" s="323"/>
      <c r="Q26" s="323"/>
      <c r="R26" s="323"/>
      <c r="S26" s="324"/>
    </row>
    <row r="27" spans="1:19" ht="15" hidden="1"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hidden="1"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hidden="1"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616</v>
      </c>
      <c r="C34" s="383"/>
      <c r="D34" s="383"/>
      <c r="E34" s="383"/>
      <c r="F34" s="383"/>
      <c r="G34" s="383"/>
      <c r="H34" s="383"/>
      <c r="I34" s="383"/>
      <c r="J34" s="383"/>
      <c r="K34" s="383"/>
      <c r="L34" s="383"/>
      <c r="M34" s="384"/>
      <c r="N34" s="341" t="s">
        <v>270</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275</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279</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617</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469"/>
      <c r="D45" s="469"/>
      <c r="E45" s="469"/>
      <c r="F45" s="469"/>
      <c r="G45" s="469"/>
      <c r="H45" s="469"/>
      <c r="I45" s="469"/>
      <c r="J45" s="469"/>
      <c r="K45" s="469"/>
      <c r="L45" s="469"/>
      <c r="M45" s="333"/>
      <c r="N45" s="322"/>
      <c r="O45" s="323"/>
      <c r="P45" s="323"/>
      <c r="Q45" s="323"/>
      <c r="R45" s="323"/>
      <c r="S45" s="324"/>
    </row>
    <row r="46" spans="1:19" ht="15" hidden="1"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hidden="1"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618</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286</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619</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Z1_MNM!G31</f>
        <v>32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32</v>
      </c>
      <c r="H72" s="432"/>
      <c r="I72" s="433"/>
      <c r="J72" s="406"/>
      <c r="K72" s="441"/>
      <c r="L72" s="495" t="s">
        <v>123</v>
      </c>
      <c r="M72" s="496"/>
      <c r="N72" s="496"/>
      <c r="O72" s="496"/>
      <c r="P72" s="496"/>
      <c r="Q72" s="496"/>
      <c r="R72" s="496"/>
      <c r="S72" s="497"/>
    </row>
    <row r="73" spans="1:19" ht="15" customHeight="1" x14ac:dyDescent="0.25">
      <c r="A73" s="320"/>
      <c r="B73" s="408" t="s">
        <v>123</v>
      </c>
      <c r="C73" s="409"/>
      <c r="D73" s="409"/>
      <c r="E73" s="409"/>
      <c r="F73" s="410"/>
      <c r="G73" s="428">
        <v>10</v>
      </c>
      <c r="H73" s="429"/>
      <c r="I73" s="430"/>
      <c r="J73" s="406"/>
      <c r="K73" s="441"/>
      <c r="L73" s="495" t="s">
        <v>147</v>
      </c>
      <c r="M73" s="496"/>
      <c r="N73" s="496"/>
      <c r="O73" s="496"/>
      <c r="P73" s="496"/>
      <c r="Q73" s="496"/>
      <c r="R73" s="496"/>
      <c r="S73" s="497"/>
    </row>
    <row r="74" spans="1:19" ht="15" customHeight="1" x14ac:dyDescent="0.25">
      <c r="A74" s="320"/>
      <c r="B74" s="408" t="s">
        <v>124</v>
      </c>
      <c r="C74" s="409"/>
      <c r="D74" s="409"/>
      <c r="E74" s="409"/>
      <c r="F74" s="410"/>
      <c r="G74" s="428">
        <v>16</v>
      </c>
      <c r="H74" s="429"/>
      <c r="I74" s="430"/>
      <c r="J74" s="406"/>
      <c r="K74" s="441"/>
      <c r="L74" s="495" t="s">
        <v>151</v>
      </c>
      <c r="M74" s="496"/>
      <c r="N74" s="496"/>
      <c r="O74" s="496"/>
      <c r="P74" s="496"/>
      <c r="Q74" s="496"/>
      <c r="R74" s="496"/>
      <c r="S74" s="497"/>
    </row>
    <row r="75" spans="1:19" ht="15" customHeight="1" x14ac:dyDescent="0.25">
      <c r="A75" s="320"/>
      <c r="B75" s="408" t="s">
        <v>125</v>
      </c>
      <c r="C75" s="409"/>
      <c r="D75" s="409"/>
      <c r="E75" s="409"/>
      <c r="F75" s="410"/>
      <c r="G75" s="428"/>
      <c r="H75" s="429"/>
      <c r="I75" s="430"/>
      <c r="J75" s="406"/>
      <c r="K75" s="441"/>
      <c r="L75" s="495" t="s">
        <v>154</v>
      </c>
      <c r="M75" s="496"/>
      <c r="N75" s="496"/>
      <c r="O75" s="496"/>
      <c r="P75" s="496"/>
      <c r="Q75" s="496"/>
      <c r="R75" s="496"/>
      <c r="S75" s="497"/>
    </row>
    <row r="76" spans="1:19" ht="15" customHeight="1" x14ac:dyDescent="0.25">
      <c r="A76" s="320"/>
      <c r="B76" s="408" t="s">
        <v>126</v>
      </c>
      <c r="C76" s="409"/>
      <c r="D76" s="409"/>
      <c r="E76" s="409"/>
      <c r="F76" s="410"/>
      <c r="G76" s="428">
        <v>4</v>
      </c>
      <c r="H76" s="429"/>
      <c r="I76" s="430"/>
      <c r="J76" s="406"/>
      <c r="K76" s="441"/>
      <c r="L76" s="495" t="s">
        <v>173</v>
      </c>
      <c r="M76" s="496"/>
      <c r="N76" s="496"/>
      <c r="O76" s="496"/>
      <c r="P76" s="496"/>
      <c r="Q76" s="496"/>
      <c r="R76" s="496"/>
      <c r="S76" s="497"/>
    </row>
    <row r="77" spans="1:19" ht="15" customHeight="1" x14ac:dyDescent="0.25">
      <c r="A77" s="320"/>
      <c r="B77" s="408" t="s">
        <v>127</v>
      </c>
      <c r="C77" s="409"/>
      <c r="D77" s="409"/>
      <c r="E77" s="409"/>
      <c r="F77" s="410"/>
      <c r="G77" s="428"/>
      <c r="H77" s="429"/>
      <c r="I77" s="430"/>
      <c r="J77" s="406"/>
      <c r="K77" s="441"/>
      <c r="L77" s="495"/>
      <c r="M77" s="496"/>
      <c r="N77" s="496"/>
      <c r="O77" s="496"/>
      <c r="P77" s="496"/>
      <c r="Q77" s="496"/>
      <c r="R77" s="496"/>
      <c r="S77" s="49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146</v>
      </c>
      <c r="M81" s="496"/>
      <c r="N81" s="496"/>
      <c r="O81" s="496"/>
      <c r="P81" s="496"/>
      <c r="Q81" s="496"/>
      <c r="R81" s="496"/>
      <c r="S81" s="497"/>
    </row>
    <row r="82" spans="1:19" ht="15" customHeight="1" x14ac:dyDescent="0.25">
      <c r="A82" s="320"/>
      <c r="B82" s="408" t="s">
        <v>132</v>
      </c>
      <c r="C82" s="409"/>
      <c r="D82" s="409"/>
      <c r="E82" s="409"/>
      <c r="F82" s="410"/>
      <c r="G82" s="428">
        <v>2</v>
      </c>
      <c r="H82" s="429"/>
      <c r="I82" s="430"/>
      <c r="J82" s="406"/>
      <c r="K82" s="441"/>
      <c r="L82" s="495" t="s">
        <v>153</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173</v>
      </c>
      <c r="M83" s="496"/>
      <c r="N83" s="496"/>
      <c r="O83" s="496"/>
      <c r="P83" s="496"/>
      <c r="Q83" s="496"/>
      <c r="R83" s="496"/>
      <c r="S83" s="497"/>
    </row>
    <row r="84" spans="1:19" ht="15" customHeight="1" x14ac:dyDescent="0.25">
      <c r="A84" s="320"/>
      <c r="B84" s="452" t="s">
        <v>134</v>
      </c>
      <c r="C84" s="453"/>
      <c r="D84" s="453"/>
      <c r="E84" s="453"/>
      <c r="F84" s="454"/>
      <c r="G84" s="462">
        <f>Z1_MNM!H31</f>
        <v>168</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200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Z1_MNM!E31</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319.5" customHeight="1" x14ac:dyDescent="0.25">
      <c r="A98" s="411"/>
      <c r="B98" s="369" t="s">
        <v>702</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4.5" customHeight="1" x14ac:dyDescent="0.25">
      <c r="A100" s="411"/>
      <c r="B100" s="369" t="s">
        <v>620</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122.25" customHeight="1" x14ac:dyDescent="0.25">
      <c r="A102" s="411"/>
      <c r="B102" s="369" t="s">
        <v>621</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0cDczruTXBHuqPjsqwgkbfD4Ntm+LTqg+1qo+1liPBgy6EhRyVJi9JcmFEO0lJzL+MstayX+iDLqWvpiExdf9w==" saltValue="GvXPsGr0jNQ0foETyAs84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200-000000000000}">
      <formula1>KEK_Z1</formula1>
    </dataValidation>
    <dataValidation type="list" allowBlank="1" showInputMessage="1" showErrorMessage="1" sqref="N34:S53" xr:uid="{00000000-0002-0000-1200-000001000000}">
      <formula1>KEU_Z1</formula1>
    </dataValidation>
    <dataValidation type="list" allowBlank="1" showInputMessage="1" showErrorMessage="1" sqref="N14:S33" xr:uid="{00000000-0002-0000-1200-000002000000}">
      <formula1>KEW_Z1</formula1>
    </dataValidation>
    <dataValidation type="list" allowBlank="1" showInputMessage="1" showErrorMessage="1" sqref="L81:L85" xr:uid="{00000000-0002-0000-1200-000003000000}">
      <formula1>PRAC_STUD</formula1>
    </dataValidation>
    <dataValidation type="list" allowBlank="1" showInputMessage="1" showErrorMessage="1" sqref="L72:L79" xr:uid="{00000000-0002-0000-1200-000004000000}">
      <formula1>METODY</formula1>
    </dataValidation>
    <dataValidation type="list" allowBlank="1" showInputMessage="1" showErrorMessage="1" sqref="L7" xr:uid="{00000000-0002-0000-1200-000005000000}">
      <formula1>STATUS</formula1>
    </dataValidation>
    <dataValidation type="list" allowBlank="1" showInputMessage="1" showErrorMessage="1" sqref="B90:E94" xr:uid="{00000000-0002-0000-1200-000006000000}">
      <formula1>ZAL</formula1>
    </dataValidation>
  </dataValidations>
  <hyperlinks>
    <hyperlink ref="O13" r:id="rId1" xr:uid="{D10F0A15-5D83-4C99-85CE-58A3E749EF9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C6E0B4"/>
    <pageSetUpPr fitToPage="1"/>
  </sheetPr>
  <dimension ref="A1:S35"/>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Z1_MNM!B10</f>
        <v>Moduł Z1/1</v>
      </c>
      <c r="D3" s="231"/>
      <c r="E3" s="231"/>
      <c r="F3" s="232"/>
      <c r="G3" s="3"/>
      <c r="H3" s="3"/>
      <c r="I3" s="3"/>
      <c r="J3" s="3"/>
      <c r="K3" s="3"/>
      <c r="L3" s="4"/>
      <c r="M3" s="4"/>
      <c r="N3" s="4"/>
      <c r="O3" s="4"/>
      <c r="P3" s="4"/>
      <c r="Q3" s="4"/>
    </row>
    <row r="4" spans="1:19" s="137" customFormat="1" ht="39.75" customHeight="1" thickBot="1" x14ac:dyDescent="0.3">
      <c r="A4" s="229" t="s">
        <v>95</v>
      </c>
      <c r="B4" s="229"/>
      <c r="C4" s="219" t="str">
        <f>Z1_MNM!C10</f>
        <v>Biznes w działaniu</v>
      </c>
      <c r="D4" s="220"/>
      <c r="E4" s="220"/>
      <c r="F4" s="220"/>
      <c r="G4" s="220"/>
      <c r="H4" s="220"/>
      <c r="I4" s="220"/>
      <c r="J4" s="221"/>
      <c r="K4" s="224" t="s">
        <v>96</v>
      </c>
      <c r="L4" s="224"/>
      <c r="M4" s="177">
        <f>Z1_MNM!D10</f>
        <v>17</v>
      </c>
      <c r="N4" s="222" t="s">
        <v>97</v>
      </c>
      <c r="O4" s="223"/>
      <c r="P4" s="216" t="str">
        <f>Z1_MNM!F10</f>
        <v>prof. A. Zelek</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100</v>
      </c>
      <c r="H6" s="175" t="s">
        <v>101</v>
      </c>
      <c r="I6" s="44">
        <v>1</v>
      </c>
      <c r="J6" s="7" t="s">
        <v>290</v>
      </c>
      <c r="K6" s="234" t="s">
        <v>102</v>
      </c>
      <c r="L6" s="234"/>
      <c r="M6" s="235" t="s">
        <v>103</v>
      </c>
      <c r="N6" s="235"/>
      <c r="O6" s="177" t="s">
        <v>104</v>
      </c>
      <c r="P6" s="236" t="s">
        <v>105</v>
      </c>
      <c r="Q6" s="237"/>
      <c r="R6" s="177">
        <f>Z1_MNM!G10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247" t="s">
        <v>381</v>
      </c>
      <c r="B11" s="248"/>
      <c r="C11" s="248"/>
      <c r="D11" s="248"/>
      <c r="E11" s="248"/>
      <c r="F11" s="248"/>
      <c r="G11" s="248"/>
      <c r="H11" s="248"/>
      <c r="I11" s="248"/>
      <c r="J11" s="248"/>
      <c r="K11" s="248"/>
      <c r="L11" s="248"/>
      <c r="M11" s="248"/>
      <c r="N11" s="248"/>
      <c r="O11" s="248"/>
      <c r="P11" s="248"/>
      <c r="Q11" s="248"/>
      <c r="R11" s="249"/>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6" t="s">
        <v>197</v>
      </c>
      <c r="B15" s="267"/>
      <c r="C15" s="267"/>
      <c r="D15" s="267"/>
      <c r="E15" s="267"/>
      <c r="F15" s="267"/>
      <c r="G15" s="267"/>
      <c r="H15" s="267"/>
      <c r="I15" s="267"/>
      <c r="J15" s="267"/>
      <c r="K15" s="267"/>
      <c r="L15" s="267"/>
      <c r="M15" s="267"/>
      <c r="N15" s="267"/>
      <c r="O15" s="267"/>
      <c r="P15" s="267"/>
      <c r="Q15" s="267"/>
      <c r="R15" s="268"/>
    </row>
    <row r="16" spans="1:19" ht="48.75" customHeight="1" thickBot="1" x14ac:dyDescent="0.3">
      <c r="A16" s="247" t="s">
        <v>379</v>
      </c>
      <c r="B16" s="261"/>
      <c r="C16" s="261"/>
      <c r="D16" s="261"/>
      <c r="E16" s="261"/>
      <c r="F16" s="261"/>
      <c r="G16" s="261"/>
      <c r="H16" s="261"/>
      <c r="I16" s="261"/>
      <c r="J16" s="261"/>
      <c r="K16" s="261"/>
      <c r="L16" s="261"/>
      <c r="M16" s="261"/>
      <c r="N16" s="261"/>
      <c r="O16" s="261"/>
      <c r="P16" s="261"/>
      <c r="Q16" s="261"/>
      <c r="R16" s="262"/>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254" t="s">
        <v>563</v>
      </c>
      <c r="B21" s="255"/>
      <c r="C21" s="255"/>
      <c r="D21" s="255"/>
      <c r="E21" s="256"/>
      <c r="F21" s="257" t="s">
        <v>564</v>
      </c>
      <c r="G21" s="258"/>
      <c r="H21" s="258"/>
      <c r="I21" s="258"/>
      <c r="J21" s="258"/>
      <c r="K21" s="260"/>
      <c r="L21" s="257" t="s">
        <v>565</v>
      </c>
      <c r="M21" s="258"/>
      <c r="N21" s="258"/>
      <c r="O21" s="258"/>
      <c r="P21" s="258"/>
      <c r="Q21" s="258"/>
      <c r="R21" s="259"/>
    </row>
    <row r="22" spans="1:19" ht="127.5" customHeight="1" thickBot="1" x14ac:dyDescent="0.3">
      <c r="A22" s="251" t="s">
        <v>685</v>
      </c>
      <c r="B22" s="252"/>
      <c r="C22" s="252"/>
      <c r="D22" s="252"/>
      <c r="E22" s="252"/>
      <c r="F22" s="252" t="s">
        <v>686</v>
      </c>
      <c r="G22" s="252"/>
      <c r="H22" s="252"/>
      <c r="I22" s="252"/>
      <c r="J22" s="252"/>
      <c r="K22" s="252"/>
      <c r="L22" s="252" t="s">
        <v>380</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Z1_MNM!B10</f>
        <v>Moduł Z1/1</v>
      </c>
      <c r="C26" s="273"/>
      <c r="D26" s="37" t="str">
        <f>Z1_MNM!B11</f>
        <v>Kurs 1.1.</v>
      </c>
      <c r="E26" s="140" t="str">
        <f>Z1_MNM!B10</f>
        <v>Moduł Z1/1</v>
      </c>
      <c r="F26" s="277" t="str">
        <f>Z1_MNM!B12</f>
        <v>Kurs 1.2.</v>
      </c>
      <c r="G26" s="278"/>
      <c r="H26" s="282" t="str">
        <f>Z1_MNM!B10</f>
        <v>Moduł Z1/1</v>
      </c>
      <c r="I26" s="283"/>
      <c r="J26" s="38" t="str">
        <f>Z1_MNM!B13</f>
        <v>Kurs 1.3.</v>
      </c>
      <c r="K26" s="287" t="str">
        <f>Z1_MNM!B10</f>
        <v>Moduł Z1/1</v>
      </c>
      <c r="L26" s="288"/>
      <c r="M26" s="287" t="str">
        <f>Z1_MNM!B14</f>
        <v>Kurs 1.4.</v>
      </c>
      <c r="N26" s="288"/>
      <c r="O26" s="289" t="str">
        <f>Z1_MNM!B10</f>
        <v>Moduł Z1/1</v>
      </c>
      <c r="P26" s="290"/>
      <c r="Q26" s="289" t="str">
        <f>Z1_MNM!B15</f>
        <v>Kurs 1.5.</v>
      </c>
      <c r="R26" s="291"/>
    </row>
    <row r="27" spans="1:19" s="141" customFormat="1" ht="59.25" customHeight="1" x14ac:dyDescent="0.25">
      <c r="A27" s="29" t="s">
        <v>111</v>
      </c>
      <c r="B27" s="274" t="str">
        <f>Z1_MNM!C11</f>
        <v>Projekt Przedsiębiorstwo - warsztat</v>
      </c>
      <c r="C27" s="275"/>
      <c r="D27" s="276"/>
      <c r="E27" s="279" t="str">
        <f>Z1_MNM!C12</f>
        <v>Gra symulacyjna</v>
      </c>
      <c r="F27" s="280"/>
      <c r="G27" s="281"/>
      <c r="H27" s="284" t="str">
        <f>Z1_MNM!C13</f>
        <v>Realne problemy zarządzania - warsztat</v>
      </c>
      <c r="I27" s="285"/>
      <c r="J27" s="286"/>
      <c r="K27" s="292" t="str">
        <f>Z1_MNM!C14</f>
        <v>Prawa autorskie i ochrona własności intelektualnej</v>
      </c>
      <c r="L27" s="293"/>
      <c r="M27" s="293"/>
      <c r="N27" s="294"/>
      <c r="O27" s="295" t="str">
        <f>Z1_MNM!C15</f>
        <v>Prawo w biznesie</v>
      </c>
      <c r="P27" s="296"/>
      <c r="Q27" s="296"/>
      <c r="R27" s="297"/>
    </row>
    <row r="28" spans="1:19" s="141" customFormat="1" ht="30" customHeight="1" thickBot="1" x14ac:dyDescent="0.3">
      <c r="A28" s="43" t="s">
        <v>112</v>
      </c>
      <c r="B28" s="298">
        <f>Z1_MNM!D11</f>
        <v>8</v>
      </c>
      <c r="C28" s="299"/>
      <c r="D28" s="300"/>
      <c r="E28" s="301">
        <f>Z1_MNM!D12</f>
        <v>1</v>
      </c>
      <c r="F28" s="302"/>
      <c r="G28" s="303"/>
      <c r="H28" s="304">
        <f>Z1_MNM!D13</f>
        <v>2</v>
      </c>
      <c r="I28" s="305"/>
      <c r="J28" s="306"/>
      <c r="K28" s="307">
        <f>Z1_MNM!D14</f>
        <v>2</v>
      </c>
      <c r="L28" s="308"/>
      <c r="M28" s="308"/>
      <c r="N28" s="309"/>
      <c r="O28" s="310">
        <f>Z1_MNM!D15</f>
        <v>4</v>
      </c>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0" t="s">
        <v>570</v>
      </c>
      <c r="M29" s="161"/>
      <c r="N29" s="162"/>
      <c r="O29" s="163"/>
      <c r="P29" s="164" t="s">
        <v>570</v>
      </c>
      <c r="Q29" s="165"/>
      <c r="R29" s="166"/>
    </row>
    <row r="30" spans="1:19" s="141" customFormat="1" x14ac:dyDescent="0.25"/>
    <row r="31" spans="1:19" s="141" customFormat="1" x14ac:dyDescent="0.25"/>
    <row r="32" spans="1:19" x14ac:dyDescent="0.25">
      <c r="A32" s="141"/>
      <c r="B32" s="141"/>
      <c r="C32" s="141"/>
      <c r="D32" s="141"/>
      <c r="E32" s="141"/>
      <c r="F32" s="141"/>
      <c r="G32" s="141"/>
      <c r="H32" s="141"/>
      <c r="I32" s="141"/>
      <c r="J32" s="141"/>
      <c r="K32" s="141"/>
      <c r="L32" s="141"/>
      <c r="M32" s="141"/>
      <c r="N32" s="141"/>
      <c r="O32" s="141"/>
      <c r="P32" s="141"/>
      <c r="Q32" s="141"/>
      <c r="R32" s="141"/>
    </row>
    <row r="33" spans="1:18" x14ac:dyDescent="0.25">
      <c r="A33" s="141"/>
      <c r="B33" s="141"/>
      <c r="C33" s="141"/>
      <c r="D33" s="141"/>
      <c r="E33" s="141"/>
      <c r="F33" s="141"/>
      <c r="G33" s="141"/>
      <c r="H33" s="141"/>
      <c r="I33" s="141"/>
      <c r="J33" s="141"/>
      <c r="K33" s="141"/>
      <c r="L33" s="141"/>
      <c r="M33" s="141"/>
      <c r="N33" s="141"/>
      <c r="O33" s="141"/>
      <c r="P33" s="141"/>
      <c r="Q33" s="141"/>
      <c r="R33" s="141"/>
    </row>
    <row r="34" spans="1:18" x14ac:dyDescent="0.25">
      <c r="A34" s="141"/>
      <c r="B34" s="141"/>
      <c r="C34" s="141"/>
      <c r="D34" s="141"/>
      <c r="E34" s="141"/>
      <c r="F34" s="141"/>
      <c r="G34" s="141"/>
      <c r="H34" s="141"/>
      <c r="I34" s="141"/>
      <c r="J34" s="141"/>
      <c r="K34" s="141"/>
      <c r="L34" s="141"/>
      <c r="M34" s="141"/>
      <c r="N34" s="141"/>
      <c r="O34" s="141"/>
      <c r="P34" s="141"/>
      <c r="Q34" s="141"/>
      <c r="R34" s="141"/>
    </row>
    <row r="35" spans="1:18" x14ac:dyDescent="0.25">
      <c r="A35" s="141"/>
      <c r="B35" s="141"/>
      <c r="C35" s="141"/>
      <c r="D35" s="141"/>
      <c r="E35" s="141"/>
      <c r="F35" s="141"/>
      <c r="G35" s="141"/>
      <c r="H35" s="141"/>
      <c r="I35" s="141"/>
      <c r="J35" s="141"/>
      <c r="K35" s="141"/>
      <c r="L35" s="141"/>
      <c r="M35" s="141"/>
      <c r="N35" s="141"/>
      <c r="O35" s="141"/>
      <c r="P35" s="141"/>
      <c r="Q35" s="141"/>
      <c r="R35" s="141"/>
    </row>
  </sheetData>
  <sheetProtection algorithmName="SHA-512" hashValue="BJnG9qYBMIqlwLzJzXGDrc7tZH44aTEO1ar9pMGotQyRNAzPtaMJ9PgJPn06OVJw9vWBj4yTpryuTYNmW1BbiA==" saltValue="QaY9dQvQ/pktba7bJS2I/Q==" spinCount="100000" sheet="1" objects="1" scenarios="1"/>
  <mergeCells count="51">
    <mergeCell ref="B28:D28"/>
    <mergeCell ref="E28:G28"/>
    <mergeCell ref="H28:J28"/>
    <mergeCell ref="K28:N28"/>
    <mergeCell ref="O28:R28"/>
    <mergeCell ref="A25:R25"/>
    <mergeCell ref="B26:C26"/>
    <mergeCell ref="B27:D27"/>
    <mergeCell ref="F26:G26"/>
    <mergeCell ref="E27:G27"/>
    <mergeCell ref="H26:I26"/>
    <mergeCell ref="H27:J27"/>
    <mergeCell ref="K26:L26"/>
    <mergeCell ref="M26:N26"/>
    <mergeCell ref="O26:P26"/>
    <mergeCell ref="Q26:R26"/>
    <mergeCell ref="K27:N27"/>
    <mergeCell ref="O27:R27"/>
    <mergeCell ref="A16:R16"/>
    <mergeCell ref="A18:R18"/>
    <mergeCell ref="A19:R19"/>
    <mergeCell ref="A20:R20"/>
    <mergeCell ref="A15:R15"/>
    <mergeCell ref="A22:E22"/>
    <mergeCell ref="F22:K22"/>
    <mergeCell ref="L22:R22"/>
    <mergeCell ref="A23:R23"/>
    <mergeCell ref="A17:R17"/>
    <mergeCell ref="A21:E21"/>
    <mergeCell ref="L21:R21"/>
    <mergeCell ref="F21:K21"/>
    <mergeCell ref="A8:R8"/>
    <mergeCell ref="A9:R9"/>
    <mergeCell ref="A10:R10"/>
    <mergeCell ref="A11:R11"/>
    <mergeCell ref="A14:R14"/>
    <mergeCell ref="A12:R12"/>
    <mergeCell ref="C6:D6"/>
    <mergeCell ref="A5:R5"/>
    <mergeCell ref="A6:B6"/>
    <mergeCell ref="K6:L6"/>
    <mergeCell ref="M6:N6"/>
    <mergeCell ref="P6:Q6"/>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L29" r:id="rId1" xr:uid="{4D647EF6-8980-4A68-B0AF-EDD1CFC2927F}"/>
    <hyperlink ref="P29" r:id="rId2" xr:uid="{E703F484-F770-414E-9571-C3B40B625D68}"/>
    <hyperlink ref="C29" r:id="rId3" xr:uid="{2A02BE8E-05BB-4AB8-AD28-A3F662323D14}"/>
    <hyperlink ref="I29" r:id="rId4" xr:uid="{2BDFEF46-6598-4D91-9FEE-E35AF02ED653}"/>
    <hyperlink ref="F29" r:id="rId5" xr:uid="{24C56A48-D207-4A04-9B14-E60E3CB5B4CC}"/>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Gothic,Pogrubiony"&amp;12&amp;K05-047KARTA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Z1_MNM!B30</f>
        <v>Moduł Z1/4</v>
      </c>
      <c r="B3" s="415"/>
      <c r="C3" s="415"/>
      <c r="D3" s="419" t="str">
        <f>Z1_MNM!C30</f>
        <v>Metody ilościowe w biznesie</v>
      </c>
      <c r="E3" s="420"/>
      <c r="F3" s="420"/>
      <c r="G3" s="420"/>
      <c r="H3" s="420"/>
      <c r="I3" s="421"/>
      <c r="J3" s="3"/>
      <c r="K3" s="3"/>
      <c r="L3" s="4"/>
      <c r="M3" s="4"/>
      <c r="N3" s="4"/>
      <c r="O3" s="4"/>
      <c r="P3" s="4"/>
      <c r="Q3" s="4"/>
      <c r="R3" s="4"/>
    </row>
    <row r="4" spans="1:19" ht="18.75" thickBot="1" x14ac:dyDescent="0.3">
      <c r="A4" s="314" t="s">
        <v>110</v>
      </c>
      <c r="B4" s="314"/>
      <c r="C4" s="314"/>
      <c r="D4" s="416" t="str">
        <f>Z1_MNM!B32</f>
        <v>Kurs 4.2.</v>
      </c>
      <c r="E4" s="417"/>
      <c r="F4" s="417"/>
      <c r="G4" s="417"/>
      <c r="H4" s="417"/>
      <c r="I4" s="418"/>
      <c r="J4" s="3"/>
      <c r="K4" s="3"/>
      <c r="L4" s="4"/>
      <c r="M4" s="4"/>
      <c r="N4" s="4"/>
      <c r="O4" s="4"/>
      <c r="P4" s="4"/>
      <c r="Q4" s="4"/>
      <c r="R4" s="4"/>
    </row>
    <row r="5" spans="1:19" ht="23.25" thickBot="1" x14ac:dyDescent="0.3">
      <c r="A5" s="315" t="s">
        <v>111</v>
      </c>
      <c r="B5" s="315"/>
      <c r="C5" s="315"/>
      <c r="D5" s="316" t="str">
        <f>Z1_MNM!C32</f>
        <v>Statystyka</v>
      </c>
      <c r="E5" s="316"/>
      <c r="F5" s="316"/>
      <c r="G5" s="316"/>
      <c r="H5" s="316"/>
      <c r="I5" s="316"/>
      <c r="J5" s="316"/>
      <c r="K5" s="316"/>
      <c r="L5" s="317" t="s">
        <v>96</v>
      </c>
      <c r="M5" s="317"/>
      <c r="N5" s="16">
        <f>Z1_MNM!D32</f>
        <v>8</v>
      </c>
      <c r="O5" s="317" t="s">
        <v>97</v>
      </c>
      <c r="P5" s="317"/>
      <c r="Q5" s="318" t="str">
        <f>Z1_MNM!F30</f>
        <v>dr M. Bzunek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(4)'!G6</f>
        <v>I</v>
      </c>
      <c r="H7" s="176" t="s">
        <v>101</v>
      </c>
      <c r="I7" s="44">
        <f>'M (4)'!I6</f>
        <v>2</v>
      </c>
      <c r="J7" s="236" t="s">
        <v>289</v>
      </c>
      <c r="K7" s="237"/>
      <c r="L7" s="423" t="s">
        <v>102</v>
      </c>
      <c r="M7" s="424"/>
      <c r="N7" s="7" t="s">
        <v>103</v>
      </c>
      <c r="O7" s="339" t="s">
        <v>104</v>
      </c>
      <c r="P7" s="339"/>
      <c r="Q7" s="340" t="s">
        <v>105</v>
      </c>
      <c r="R7" s="340"/>
      <c r="S7" s="17">
        <f>Z1_MNM!G32</f>
        <v>32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476</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t="s">
        <v>257</v>
      </c>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477</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469"/>
      <c r="D20" s="469"/>
      <c r="E20" s="469"/>
      <c r="F20" s="469"/>
      <c r="G20" s="469"/>
      <c r="H20" s="469"/>
      <c r="I20" s="469"/>
      <c r="J20" s="469"/>
      <c r="K20" s="469"/>
      <c r="L20" s="469"/>
      <c r="M20" s="333"/>
      <c r="N20" s="322" t="s">
        <v>252</v>
      </c>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t="s">
        <v>257</v>
      </c>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478</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469"/>
      <c r="D25" s="469"/>
      <c r="E25" s="469"/>
      <c r="F25" s="469"/>
      <c r="G25" s="469"/>
      <c r="H25" s="469"/>
      <c r="I25" s="469"/>
      <c r="J25" s="469"/>
      <c r="K25" s="469"/>
      <c r="L25" s="469"/>
      <c r="M25" s="333"/>
      <c r="N25" s="322" t="s">
        <v>262</v>
      </c>
      <c r="O25" s="323"/>
      <c r="P25" s="323"/>
      <c r="Q25" s="323"/>
      <c r="R25" s="323"/>
      <c r="S25" s="324"/>
    </row>
    <row r="26" spans="1:19" ht="15" customHeight="1" x14ac:dyDescent="0.25">
      <c r="A26" s="320"/>
      <c r="B26" s="331"/>
      <c r="C26" s="469"/>
      <c r="D26" s="469"/>
      <c r="E26" s="469"/>
      <c r="F26" s="469"/>
      <c r="G26" s="469"/>
      <c r="H26" s="469"/>
      <c r="I26" s="469"/>
      <c r="J26" s="469"/>
      <c r="K26" s="469"/>
      <c r="L26" s="469"/>
      <c r="M26" s="333"/>
      <c r="N26" s="322"/>
      <c r="O26" s="323"/>
      <c r="P26" s="323"/>
      <c r="Q26" s="323"/>
      <c r="R26" s="323"/>
      <c r="S26" s="324"/>
    </row>
    <row r="27" spans="1:19" ht="15"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479</v>
      </c>
      <c r="C29" s="329"/>
      <c r="D29" s="329"/>
      <c r="E29" s="329"/>
      <c r="F29" s="329"/>
      <c r="G29" s="329"/>
      <c r="H29" s="329"/>
      <c r="I29" s="329"/>
      <c r="J29" s="329"/>
      <c r="K29" s="329"/>
      <c r="L29" s="329"/>
      <c r="M29" s="330"/>
      <c r="N29" s="379" t="s">
        <v>257</v>
      </c>
      <c r="O29" s="380"/>
      <c r="P29" s="380"/>
      <c r="Q29" s="380"/>
      <c r="R29" s="380"/>
      <c r="S29" s="381"/>
    </row>
    <row r="30" spans="1:19" ht="15" customHeight="1" x14ac:dyDescent="0.25">
      <c r="A30" s="320"/>
      <c r="B30" s="331"/>
      <c r="C30" s="469"/>
      <c r="D30" s="469"/>
      <c r="E30" s="469"/>
      <c r="F30" s="469"/>
      <c r="G30" s="469"/>
      <c r="H30" s="469"/>
      <c r="I30" s="469"/>
      <c r="J30" s="469"/>
      <c r="K30" s="469"/>
      <c r="L30" s="469"/>
      <c r="M30" s="333"/>
      <c r="N30" s="322" t="s">
        <v>262</v>
      </c>
      <c r="O30" s="323"/>
      <c r="P30" s="323"/>
      <c r="Q30" s="323"/>
      <c r="R30" s="323"/>
      <c r="S30" s="324"/>
    </row>
    <row r="31" spans="1:19" ht="15"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480</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275</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t="s">
        <v>277</v>
      </c>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481</v>
      </c>
      <c r="C39" s="329"/>
      <c r="D39" s="329"/>
      <c r="E39" s="329"/>
      <c r="F39" s="329"/>
      <c r="G39" s="329"/>
      <c r="H39" s="329"/>
      <c r="I39" s="329"/>
      <c r="J39" s="329"/>
      <c r="K39" s="329"/>
      <c r="L39" s="329"/>
      <c r="M39" s="330"/>
      <c r="N39" s="379" t="s">
        <v>268</v>
      </c>
      <c r="O39" s="380"/>
      <c r="P39" s="380"/>
      <c r="Q39" s="380"/>
      <c r="R39" s="380"/>
      <c r="S39" s="381"/>
    </row>
    <row r="40" spans="1:19" ht="15" customHeight="1" x14ac:dyDescent="0.25">
      <c r="A40" s="326"/>
      <c r="B40" s="331"/>
      <c r="C40" s="469"/>
      <c r="D40" s="469"/>
      <c r="E40" s="469"/>
      <c r="F40" s="469"/>
      <c r="G40" s="469"/>
      <c r="H40" s="469"/>
      <c r="I40" s="469"/>
      <c r="J40" s="469"/>
      <c r="K40" s="469"/>
      <c r="L40" s="469"/>
      <c r="M40" s="333"/>
      <c r="N40" s="322" t="s">
        <v>277</v>
      </c>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482</v>
      </c>
      <c r="C44" s="329"/>
      <c r="D44" s="329"/>
      <c r="E44" s="329"/>
      <c r="F44" s="329"/>
      <c r="G44" s="329"/>
      <c r="H44" s="329"/>
      <c r="I44" s="329"/>
      <c r="J44" s="329"/>
      <c r="K44" s="329"/>
      <c r="L44" s="329"/>
      <c r="M44" s="330"/>
      <c r="N44" s="379" t="s">
        <v>270</v>
      </c>
      <c r="O44" s="380"/>
      <c r="P44" s="380"/>
      <c r="Q44" s="380"/>
      <c r="R44" s="380"/>
      <c r="S44" s="381"/>
    </row>
    <row r="45" spans="1:19" ht="15" customHeight="1" x14ac:dyDescent="0.25">
      <c r="A45" s="326"/>
      <c r="B45" s="331"/>
      <c r="C45" s="469"/>
      <c r="D45" s="469"/>
      <c r="E45" s="469"/>
      <c r="F45" s="469"/>
      <c r="G45" s="469"/>
      <c r="H45" s="469"/>
      <c r="I45" s="469"/>
      <c r="J45" s="469"/>
      <c r="K45" s="469"/>
      <c r="L45" s="469"/>
      <c r="M45" s="333"/>
      <c r="N45" s="322" t="s">
        <v>277</v>
      </c>
      <c r="O45" s="323"/>
      <c r="P45" s="323"/>
      <c r="Q45" s="323"/>
      <c r="R45" s="323"/>
      <c r="S45" s="324"/>
    </row>
    <row r="46" spans="1:19" ht="15"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483</v>
      </c>
      <c r="C49" s="329"/>
      <c r="D49" s="329"/>
      <c r="E49" s="329"/>
      <c r="F49" s="329"/>
      <c r="G49" s="329"/>
      <c r="H49" s="329"/>
      <c r="I49" s="329"/>
      <c r="J49" s="329"/>
      <c r="K49" s="329"/>
      <c r="L49" s="329"/>
      <c r="M49" s="330"/>
      <c r="N49" s="379" t="s">
        <v>270</v>
      </c>
      <c r="O49" s="380"/>
      <c r="P49" s="380"/>
      <c r="Q49" s="380"/>
      <c r="R49" s="380"/>
      <c r="S49" s="381"/>
    </row>
    <row r="50" spans="1:19" ht="15" customHeight="1" x14ac:dyDescent="0.25">
      <c r="A50" s="326"/>
      <c r="B50" s="331"/>
      <c r="C50" s="469"/>
      <c r="D50" s="469"/>
      <c r="E50" s="469"/>
      <c r="F50" s="469"/>
      <c r="G50" s="469"/>
      <c r="H50" s="469"/>
      <c r="I50" s="469"/>
      <c r="J50" s="469"/>
      <c r="K50" s="469"/>
      <c r="L50" s="469"/>
      <c r="M50" s="333"/>
      <c r="N50" s="322" t="s">
        <v>277</v>
      </c>
      <c r="O50" s="323"/>
      <c r="P50" s="323"/>
      <c r="Q50" s="323"/>
      <c r="R50" s="323"/>
      <c r="S50" s="324"/>
    </row>
    <row r="51" spans="1:19" ht="15"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484</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485</v>
      </c>
      <c r="C59" s="329"/>
      <c r="D59" s="329"/>
      <c r="E59" s="329"/>
      <c r="F59" s="329"/>
      <c r="G59" s="329"/>
      <c r="H59" s="329"/>
      <c r="I59" s="329"/>
      <c r="J59" s="329"/>
      <c r="K59" s="329"/>
      <c r="L59" s="329"/>
      <c r="M59" s="330"/>
      <c r="N59" s="379" t="s">
        <v>285</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486</v>
      </c>
      <c r="C64" s="329"/>
      <c r="D64" s="329"/>
      <c r="E64" s="329"/>
      <c r="F64" s="329"/>
      <c r="G64" s="329"/>
      <c r="H64" s="329"/>
      <c r="I64" s="329"/>
      <c r="J64" s="329"/>
      <c r="K64" s="329"/>
      <c r="L64" s="329"/>
      <c r="M64" s="330"/>
      <c r="N64" s="379" t="s">
        <v>282</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283</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Z1_MNM!G32</f>
        <v>32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32</v>
      </c>
      <c r="H72" s="432"/>
      <c r="I72" s="433"/>
      <c r="J72" s="406"/>
      <c r="K72" s="441"/>
      <c r="L72" s="495" t="s">
        <v>123</v>
      </c>
      <c r="M72" s="496"/>
      <c r="N72" s="496"/>
      <c r="O72" s="496"/>
      <c r="P72" s="496"/>
      <c r="Q72" s="496"/>
      <c r="R72" s="496"/>
      <c r="S72" s="497"/>
    </row>
    <row r="73" spans="1:19" ht="15" customHeight="1" x14ac:dyDescent="0.25">
      <c r="A73" s="320"/>
      <c r="B73" s="408" t="s">
        <v>123</v>
      </c>
      <c r="C73" s="409"/>
      <c r="D73" s="409"/>
      <c r="E73" s="409"/>
      <c r="F73" s="410"/>
      <c r="G73" s="428">
        <v>10</v>
      </c>
      <c r="H73" s="429"/>
      <c r="I73" s="430"/>
      <c r="J73" s="406"/>
      <c r="K73" s="441"/>
      <c r="L73" s="495" t="s">
        <v>147</v>
      </c>
      <c r="M73" s="496"/>
      <c r="N73" s="496"/>
      <c r="O73" s="496"/>
      <c r="P73" s="496"/>
      <c r="Q73" s="496"/>
      <c r="R73" s="496"/>
      <c r="S73" s="497"/>
    </row>
    <row r="74" spans="1:19" ht="15" customHeight="1" x14ac:dyDescent="0.25">
      <c r="A74" s="320"/>
      <c r="B74" s="408" t="s">
        <v>124</v>
      </c>
      <c r="C74" s="409"/>
      <c r="D74" s="409"/>
      <c r="E74" s="409"/>
      <c r="F74" s="410"/>
      <c r="G74" s="428">
        <v>12</v>
      </c>
      <c r="H74" s="429"/>
      <c r="I74" s="430"/>
      <c r="J74" s="406"/>
      <c r="K74" s="441"/>
      <c r="L74" s="495" t="s">
        <v>173</v>
      </c>
      <c r="M74" s="496"/>
      <c r="N74" s="496"/>
      <c r="O74" s="496"/>
      <c r="P74" s="496"/>
      <c r="Q74" s="496"/>
      <c r="R74" s="496"/>
      <c r="S74" s="497"/>
    </row>
    <row r="75" spans="1:19" ht="15" customHeight="1" x14ac:dyDescent="0.25">
      <c r="A75" s="320"/>
      <c r="B75" s="408" t="s">
        <v>125</v>
      </c>
      <c r="C75" s="409"/>
      <c r="D75" s="409"/>
      <c r="E75" s="409"/>
      <c r="F75" s="410"/>
      <c r="G75" s="428"/>
      <c r="H75" s="429"/>
      <c r="I75" s="430"/>
      <c r="J75" s="406"/>
      <c r="K75" s="441"/>
      <c r="L75" s="495" t="s">
        <v>174</v>
      </c>
      <c r="M75" s="496"/>
      <c r="N75" s="496"/>
      <c r="O75" s="496"/>
      <c r="P75" s="496"/>
      <c r="Q75" s="496"/>
      <c r="R75" s="496"/>
      <c r="S75" s="497"/>
    </row>
    <row r="76" spans="1:19" ht="15" customHeight="1" x14ac:dyDescent="0.25">
      <c r="A76" s="320"/>
      <c r="B76" s="408" t="s">
        <v>126</v>
      </c>
      <c r="C76" s="409"/>
      <c r="D76" s="409"/>
      <c r="E76" s="409"/>
      <c r="F76" s="410"/>
      <c r="G76" s="428">
        <v>8</v>
      </c>
      <c r="H76" s="429"/>
      <c r="I76" s="430"/>
      <c r="J76" s="406"/>
      <c r="K76" s="441"/>
      <c r="L76" s="495" t="s">
        <v>157</v>
      </c>
      <c r="M76" s="496"/>
      <c r="N76" s="496"/>
      <c r="O76" s="496"/>
      <c r="P76" s="496"/>
      <c r="Q76" s="496"/>
      <c r="R76" s="496"/>
      <c r="S76" s="497"/>
    </row>
    <row r="77" spans="1:19" ht="15" customHeight="1" x14ac:dyDescent="0.25">
      <c r="A77" s="320"/>
      <c r="B77" s="408" t="s">
        <v>127</v>
      </c>
      <c r="C77" s="409"/>
      <c r="D77" s="409"/>
      <c r="E77" s="409"/>
      <c r="F77" s="410"/>
      <c r="G77" s="428"/>
      <c r="H77" s="429"/>
      <c r="I77" s="430"/>
      <c r="J77" s="406"/>
      <c r="K77" s="441"/>
      <c r="L77" s="495"/>
      <c r="M77" s="496"/>
      <c r="N77" s="496"/>
      <c r="O77" s="496"/>
      <c r="P77" s="496"/>
      <c r="Q77" s="496"/>
      <c r="R77" s="496"/>
      <c r="S77" s="497"/>
    </row>
    <row r="78" spans="1:19" ht="15" customHeight="1" x14ac:dyDescent="0.25">
      <c r="A78" s="320"/>
      <c r="B78" s="408" t="s">
        <v>128</v>
      </c>
      <c r="C78" s="409"/>
      <c r="D78" s="409"/>
      <c r="E78" s="409"/>
      <c r="F78" s="410"/>
      <c r="G78" s="428"/>
      <c r="H78" s="429"/>
      <c r="I78" s="430"/>
      <c r="J78" s="406"/>
      <c r="K78" s="441"/>
      <c r="L78" s="495"/>
      <c r="M78" s="496"/>
      <c r="N78" s="496"/>
      <c r="O78" s="496"/>
      <c r="P78" s="496"/>
      <c r="Q78" s="496"/>
      <c r="R78" s="496"/>
      <c r="S78" s="49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146</v>
      </c>
      <c r="M81" s="496"/>
      <c r="N81" s="496"/>
      <c r="O81" s="496"/>
      <c r="P81" s="496"/>
      <c r="Q81" s="496"/>
      <c r="R81" s="496"/>
      <c r="S81" s="497"/>
    </row>
    <row r="82" spans="1:19" ht="15" customHeight="1" x14ac:dyDescent="0.25">
      <c r="A82" s="320"/>
      <c r="B82" s="408" t="s">
        <v>132</v>
      </c>
      <c r="C82" s="409"/>
      <c r="D82" s="409"/>
      <c r="E82" s="409"/>
      <c r="F82" s="410"/>
      <c r="G82" s="428">
        <v>2</v>
      </c>
      <c r="H82" s="429"/>
      <c r="I82" s="430"/>
      <c r="J82" s="406"/>
      <c r="K82" s="441"/>
      <c r="L82" s="495" t="s">
        <v>153</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173</v>
      </c>
      <c r="M83" s="496"/>
      <c r="N83" s="496"/>
      <c r="O83" s="496"/>
      <c r="P83" s="496"/>
      <c r="Q83" s="496"/>
      <c r="R83" s="496"/>
      <c r="S83" s="497"/>
    </row>
    <row r="84" spans="1:19" ht="15" customHeight="1" x14ac:dyDescent="0.25">
      <c r="A84" s="320"/>
      <c r="B84" s="452" t="s">
        <v>134</v>
      </c>
      <c r="C84" s="453"/>
      <c r="D84" s="453"/>
      <c r="E84" s="453"/>
      <c r="F84" s="454"/>
      <c r="G84" s="462">
        <f>Z1_MNM!H32</f>
        <v>168</v>
      </c>
      <c r="H84" s="463"/>
      <c r="I84" s="464"/>
      <c r="J84" s="406"/>
      <c r="K84" s="441"/>
      <c r="L84" s="495" t="s">
        <v>344</v>
      </c>
      <c r="M84" s="496"/>
      <c r="N84" s="496"/>
      <c r="O84" s="496"/>
      <c r="P84" s="496"/>
      <c r="Q84" s="496"/>
      <c r="R84" s="496"/>
      <c r="S84" s="497"/>
    </row>
    <row r="85" spans="1:19" ht="15" customHeight="1" x14ac:dyDescent="0.25">
      <c r="A85" s="320"/>
      <c r="B85" s="459" t="s">
        <v>204</v>
      </c>
      <c r="C85" s="460"/>
      <c r="D85" s="460"/>
      <c r="E85" s="460"/>
      <c r="F85" s="461"/>
      <c r="G85" s="431">
        <f>SUM(G84,G71)</f>
        <v>200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Z1_MNM!E32</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195</v>
      </c>
      <c r="C91" s="374"/>
      <c r="D91" s="374"/>
      <c r="E91" s="375"/>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14.5" customHeight="1" x14ac:dyDescent="0.25">
      <c r="A98" s="411"/>
      <c r="B98" s="369" t="s">
        <v>411</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88.5" customHeight="1" x14ac:dyDescent="0.25">
      <c r="A100" s="411"/>
      <c r="B100" s="369" t="s">
        <v>393</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106.5" customHeight="1" x14ac:dyDescent="0.25">
      <c r="A102" s="411"/>
      <c r="B102" s="369" t="s">
        <v>394</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PUF0EoiO4nSAOFotVtm1+lpHdM0ZEFl6iBs6Y2qHNqfjBHdputuUXknjjnRUIixjvaHJ/AyMOT6t0xHZvgEPVw==" saltValue="2dheDSR8ijVI5EcV94JXn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14:S33" xr:uid="{00000000-0002-0000-1300-000004000000}">
      <formula1>KEW_Z1</formula1>
    </dataValidation>
    <dataValidation type="list" allowBlank="1" showInputMessage="1" showErrorMessage="1" sqref="N34:S53" xr:uid="{00000000-0002-0000-1300-000005000000}">
      <formula1>KEU_Z1</formula1>
    </dataValidation>
    <dataValidation type="list" allowBlank="1" showInputMessage="1" showErrorMessage="1" sqref="N54:S68" xr:uid="{00000000-0002-0000-1300-000006000000}">
      <formula1>KEK_Z1</formula1>
    </dataValidation>
  </dataValidations>
  <hyperlinks>
    <hyperlink ref="O13" r:id="rId1" xr:uid="{1407FBA2-3C23-4771-8B1D-93739D7F60F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Z1_MNM!B34</f>
        <v>Moduł Z1/5</v>
      </c>
      <c r="D3" s="231"/>
      <c r="E3" s="231"/>
      <c r="F3" s="232"/>
      <c r="G3" s="3"/>
      <c r="H3" s="3"/>
      <c r="I3" s="3"/>
      <c r="J3" s="3"/>
      <c r="K3" s="3"/>
      <c r="L3" s="4"/>
      <c r="M3" s="4"/>
      <c r="N3" s="4"/>
      <c r="O3" s="4"/>
      <c r="P3" s="4"/>
      <c r="Q3" s="4"/>
    </row>
    <row r="4" spans="1:19" s="137" customFormat="1" ht="39.75" customHeight="1" thickBot="1" x14ac:dyDescent="0.3">
      <c r="A4" s="229" t="s">
        <v>95</v>
      </c>
      <c r="B4" s="229"/>
      <c r="C4" s="219" t="str">
        <f>Z1_MNM!C34</f>
        <v>Rozwój osobisty i kompetencje interpersonalne</v>
      </c>
      <c r="D4" s="220"/>
      <c r="E4" s="220"/>
      <c r="F4" s="220"/>
      <c r="G4" s="220"/>
      <c r="H4" s="220"/>
      <c r="I4" s="220"/>
      <c r="J4" s="221"/>
      <c r="K4" s="224" t="s">
        <v>96</v>
      </c>
      <c r="L4" s="224"/>
      <c r="M4" s="177">
        <f>Z1_MNM!D34</f>
        <v>4</v>
      </c>
      <c r="N4" s="222" t="s">
        <v>97</v>
      </c>
      <c r="O4" s="223"/>
      <c r="P4" s="216" t="str">
        <f>Z1_MNM!F34</f>
        <v>mgr S. Świergiel</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360</v>
      </c>
      <c r="H6" s="175" t="s">
        <v>101</v>
      </c>
      <c r="I6" s="44">
        <v>3</v>
      </c>
      <c r="J6" s="7" t="s">
        <v>290</v>
      </c>
      <c r="K6" s="234" t="s">
        <v>102</v>
      </c>
      <c r="L6" s="234"/>
      <c r="M6" s="235" t="s">
        <v>103</v>
      </c>
      <c r="N6" s="235"/>
      <c r="O6" s="177" t="s">
        <v>104</v>
      </c>
      <c r="P6" s="236" t="s">
        <v>105</v>
      </c>
      <c r="Q6" s="237"/>
      <c r="R6" s="177">
        <f>Z1_MNM!G34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703</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410</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43.25" customHeight="1" thickBot="1" x14ac:dyDescent="0.3">
      <c r="A22" s="251" t="s">
        <v>487</v>
      </c>
      <c r="B22" s="252"/>
      <c r="C22" s="252"/>
      <c r="D22" s="252"/>
      <c r="E22" s="252"/>
      <c r="F22" s="252" t="s">
        <v>569</v>
      </c>
      <c r="G22" s="252"/>
      <c r="H22" s="252"/>
      <c r="I22" s="252"/>
      <c r="J22" s="252"/>
      <c r="K22" s="252"/>
      <c r="L22" s="252" t="s">
        <v>488</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Z1_MNM!B34</f>
        <v>Moduł Z1/5</v>
      </c>
      <c r="C26" s="273"/>
      <c r="D26" s="37" t="str">
        <f>Z1_MNM!B35</f>
        <v>Kurs 5.1.</v>
      </c>
      <c r="E26" s="140" t="str">
        <f>Z1_MNM!B34</f>
        <v>Moduł Z1/5</v>
      </c>
      <c r="F26" s="277" t="str">
        <f>Z1_MNM!B36</f>
        <v>Kurs 5.2.</v>
      </c>
      <c r="G26" s="278"/>
      <c r="H26" s="282" t="str">
        <f>Z1_MNM!B34</f>
        <v>Moduł Z1/5</v>
      </c>
      <c r="I26" s="283"/>
      <c r="J26" s="38" t="str">
        <f>Z1_MNM!B37</f>
        <v>Kurs 5.3.</v>
      </c>
      <c r="K26" s="287"/>
      <c r="L26" s="288"/>
      <c r="M26" s="287"/>
      <c r="N26" s="288"/>
      <c r="O26" s="289"/>
      <c r="P26" s="290"/>
      <c r="Q26" s="289"/>
      <c r="R26" s="291"/>
    </row>
    <row r="27" spans="1:19" s="141" customFormat="1" ht="59.25" customHeight="1" x14ac:dyDescent="0.25">
      <c r="A27" s="130" t="s">
        <v>111</v>
      </c>
      <c r="B27" s="477" t="str">
        <f>Z1_MNM!C35</f>
        <v>Autoprezentacja - warsztat</v>
      </c>
      <c r="C27" s="478"/>
      <c r="D27" s="479"/>
      <c r="E27" s="480" t="str">
        <f>Z1_MNM!C36</f>
        <v>Praca w zespole - warsztat</v>
      </c>
      <c r="F27" s="481"/>
      <c r="G27" s="482"/>
      <c r="H27" s="483" t="str">
        <f>Z1_MNM!C37</f>
        <v>Etyka w biznesie - warsztat</v>
      </c>
      <c r="I27" s="484"/>
      <c r="J27" s="485"/>
      <c r="K27" s="486"/>
      <c r="L27" s="487"/>
      <c r="M27" s="487"/>
      <c r="N27" s="488"/>
      <c r="O27" s="489"/>
      <c r="P27" s="490"/>
      <c r="Q27" s="490"/>
      <c r="R27" s="491"/>
    </row>
    <row r="28" spans="1:19" s="141" customFormat="1" ht="30" customHeight="1" thickBot="1" x14ac:dyDescent="0.3">
      <c r="A28" s="43" t="s">
        <v>112</v>
      </c>
      <c r="B28" s="298">
        <f>Z1_MNM!D35</f>
        <v>1</v>
      </c>
      <c r="C28" s="299"/>
      <c r="D28" s="300"/>
      <c r="E28" s="301">
        <f>Z1_MNM!D36</f>
        <v>1</v>
      </c>
      <c r="F28" s="302"/>
      <c r="G28" s="303"/>
      <c r="H28" s="304">
        <f>Z1_MNM!D37</f>
        <v>2</v>
      </c>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39yFoWzwQlfP/i6aDlHMEbd8SQ2+gEy8OLQelHgHlP6GEyNcvzA+J6v7LL8Y9t1VsyCpY4nJidppsP1EUjgmmg==" saltValue="+tDa7DONyfBBaO1Sqbrqr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EF380C38-71D5-442E-BB89-29B94820128D}"/>
    <hyperlink ref="C29" r:id="rId2" xr:uid="{6E87A986-65DE-4FD8-B13D-26DB2F080905}"/>
    <hyperlink ref="I29" r:id="rId3" xr:uid="{0078D1C6-8447-4A94-8405-5495215787FC}"/>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Z1_MNM!B34</f>
        <v>Moduł Z1/5</v>
      </c>
      <c r="B3" s="415"/>
      <c r="C3" s="415"/>
      <c r="D3" s="419" t="str">
        <f>Z1_MNM!C34</f>
        <v>Rozwój osobisty i kompetencje interpersonalne</v>
      </c>
      <c r="E3" s="420"/>
      <c r="F3" s="420"/>
      <c r="G3" s="420"/>
      <c r="H3" s="420"/>
      <c r="I3" s="421"/>
      <c r="J3" s="3"/>
      <c r="K3" s="3"/>
      <c r="L3" s="4"/>
      <c r="M3" s="4"/>
      <c r="N3" s="4"/>
      <c r="O3" s="4"/>
      <c r="P3" s="4"/>
      <c r="Q3" s="4"/>
      <c r="R3" s="4"/>
    </row>
    <row r="4" spans="1:19" ht="18.75" thickBot="1" x14ac:dyDescent="0.3">
      <c r="A4" s="314" t="s">
        <v>110</v>
      </c>
      <c r="B4" s="314"/>
      <c r="C4" s="314"/>
      <c r="D4" s="416" t="str">
        <f>Z1_MNM!B35</f>
        <v>Kurs 5.1.</v>
      </c>
      <c r="E4" s="417"/>
      <c r="F4" s="417"/>
      <c r="G4" s="417"/>
      <c r="H4" s="417"/>
      <c r="I4" s="418"/>
      <c r="J4" s="3"/>
      <c r="K4" s="3"/>
      <c r="L4" s="4"/>
      <c r="M4" s="4"/>
      <c r="N4" s="4"/>
      <c r="O4" s="4"/>
      <c r="P4" s="4"/>
      <c r="Q4" s="4"/>
      <c r="R4" s="4"/>
    </row>
    <row r="5" spans="1:19" ht="23.25" thickBot="1" x14ac:dyDescent="0.3">
      <c r="A5" s="315" t="s">
        <v>111</v>
      </c>
      <c r="B5" s="315"/>
      <c r="C5" s="315"/>
      <c r="D5" s="316" t="str">
        <f>Z1_MNM!C35</f>
        <v>Autoprezentacja - warsztat</v>
      </c>
      <c r="E5" s="316"/>
      <c r="F5" s="316"/>
      <c r="G5" s="316"/>
      <c r="H5" s="316"/>
      <c r="I5" s="316"/>
      <c r="J5" s="316"/>
      <c r="K5" s="316"/>
      <c r="L5" s="317" t="s">
        <v>96</v>
      </c>
      <c r="M5" s="317"/>
      <c r="N5" s="16">
        <f>Z1_MNM!D35</f>
        <v>1</v>
      </c>
      <c r="O5" s="317" t="s">
        <v>97</v>
      </c>
      <c r="P5" s="317"/>
      <c r="Q5" s="318" t="str">
        <f>Z1_MNM!F34</f>
        <v>mgr S. Świergiel</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(5)'!G6</f>
        <v>II</v>
      </c>
      <c r="H7" s="176" t="s">
        <v>101</v>
      </c>
      <c r="I7" s="44">
        <f>'M (5)'!I6</f>
        <v>3</v>
      </c>
      <c r="J7" s="236" t="s">
        <v>289</v>
      </c>
      <c r="K7" s="237"/>
      <c r="L7" s="423" t="s">
        <v>102</v>
      </c>
      <c r="M7" s="424"/>
      <c r="N7" s="7" t="s">
        <v>103</v>
      </c>
      <c r="O7" s="339" t="s">
        <v>104</v>
      </c>
      <c r="P7" s="339"/>
      <c r="Q7" s="340" t="s">
        <v>105</v>
      </c>
      <c r="R7" s="340"/>
      <c r="S7" s="17">
        <f>Z1_MNM!G35</f>
        <v>10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489</v>
      </c>
      <c r="C14" s="383"/>
      <c r="D14" s="383"/>
      <c r="E14" s="383"/>
      <c r="F14" s="383"/>
      <c r="G14" s="383"/>
      <c r="H14" s="383"/>
      <c r="I14" s="383"/>
      <c r="J14" s="383"/>
      <c r="K14" s="383"/>
      <c r="L14" s="383"/>
      <c r="M14" s="384"/>
      <c r="N14" s="341" t="s">
        <v>258</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490</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491</v>
      </c>
      <c r="C24" s="329"/>
      <c r="D24" s="329"/>
      <c r="E24" s="329"/>
      <c r="F24" s="329"/>
      <c r="G24" s="329"/>
      <c r="H24" s="329"/>
      <c r="I24" s="329"/>
      <c r="J24" s="329"/>
      <c r="K24" s="329"/>
      <c r="L24" s="329"/>
      <c r="M24" s="330"/>
      <c r="N24" s="379" t="s">
        <v>251</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492</v>
      </c>
      <c r="C34" s="383"/>
      <c r="D34" s="383"/>
      <c r="E34" s="383"/>
      <c r="F34" s="383"/>
      <c r="G34" s="383"/>
      <c r="H34" s="383"/>
      <c r="I34" s="383"/>
      <c r="J34" s="383"/>
      <c r="K34" s="383"/>
      <c r="L34" s="383"/>
      <c r="M34" s="384"/>
      <c r="N34" s="341" t="s">
        <v>275</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493</v>
      </c>
      <c r="C39" s="329"/>
      <c r="D39" s="329"/>
      <c r="E39" s="329"/>
      <c r="F39" s="329"/>
      <c r="G39" s="329"/>
      <c r="H39" s="329"/>
      <c r="I39" s="329"/>
      <c r="J39" s="329"/>
      <c r="K39" s="329"/>
      <c r="L39" s="329"/>
      <c r="M39" s="330"/>
      <c r="N39" s="379" t="s">
        <v>275</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494</v>
      </c>
      <c r="C44" s="329"/>
      <c r="D44" s="329"/>
      <c r="E44" s="329"/>
      <c r="F44" s="329"/>
      <c r="G44" s="329"/>
      <c r="H44" s="329"/>
      <c r="I44" s="329"/>
      <c r="J44" s="329"/>
      <c r="K44" s="329"/>
      <c r="L44" s="329"/>
      <c r="M44" s="330"/>
      <c r="N44" s="379" t="s">
        <v>275</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492</v>
      </c>
      <c r="C54" s="383"/>
      <c r="D54" s="383"/>
      <c r="E54" s="383"/>
      <c r="F54" s="383"/>
      <c r="G54" s="383"/>
      <c r="H54" s="383"/>
      <c r="I54" s="383"/>
      <c r="J54" s="383"/>
      <c r="K54" s="383"/>
      <c r="L54" s="383"/>
      <c r="M54" s="384"/>
      <c r="N54" s="341" t="s">
        <v>286</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493</v>
      </c>
      <c r="C59" s="329"/>
      <c r="D59" s="329"/>
      <c r="E59" s="329"/>
      <c r="F59" s="329"/>
      <c r="G59" s="329"/>
      <c r="H59" s="329"/>
      <c r="I59" s="329"/>
      <c r="J59" s="329"/>
      <c r="K59" s="329"/>
      <c r="L59" s="329"/>
      <c r="M59" s="330"/>
      <c r="N59" s="379" t="s">
        <v>282</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494</v>
      </c>
      <c r="C64" s="329"/>
      <c r="D64" s="329"/>
      <c r="E64" s="329"/>
      <c r="F64" s="329"/>
      <c r="G64" s="329"/>
      <c r="H64" s="329"/>
      <c r="I64" s="329"/>
      <c r="J64" s="329"/>
      <c r="K64" s="329"/>
      <c r="L64" s="329"/>
      <c r="M64" s="330"/>
      <c r="N64" s="379" t="s">
        <v>283</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Z1_MNM!G35</f>
        <v>10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10</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2</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160</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v>8</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Z1_MNM!H35</f>
        <v>15</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Z1_MNM!E35</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94.5" customHeight="1" x14ac:dyDescent="0.25">
      <c r="A98" s="411"/>
      <c r="B98" s="470" t="s">
        <v>871</v>
      </c>
      <c r="C98" s="470"/>
      <c r="D98" s="470"/>
      <c r="E98" s="470"/>
      <c r="F98" s="470"/>
      <c r="G98" s="470"/>
      <c r="H98" s="470"/>
      <c r="I98" s="470"/>
      <c r="J98" s="470"/>
      <c r="K98" s="470"/>
      <c r="L98" s="470"/>
      <c r="M98" s="470"/>
      <c r="N98" s="470"/>
      <c r="O98" s="470"/>
      <c r="P98" s="470"/>
      <c r="Q98" s="470"/>
      <c r="R98" s="470"/>
      <c r="S98" s="471"/>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4.5" customHeight="1" x14ac:dyDescent="0.25">
      <c r="A100" s="411"/>
      <c r="B100" s="470" t="s">
        <v>870</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48.75" customHeight="1" x14ac:dyDescent="0.25">
      <c r="A102" s="411"/>
      <c r="B102" s="470" t="s">
        <v>869</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CsgnHHFxr9GTwnsYmON4jQpTfAmXza5yt78ZRQSPneL3OUqLeZddbAZWZgDUem81KBOC9xr3QSJmZxVkioo6Vw==" saltValue="H50Ualp+lSPwe+lwJ9aDl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14:S33" xr:uid="{00000000-0002-0000-1500-000004000000}">
      <formula1>KEW_Z1</formula1>
    </dataValidation>
    <dataValidation type="list" allowBlank="1" showInputMessage="1" showErrorMessage="1" sqref="N34:S53" xr:uid="{00000000-0002-0000-1500-000005000000}">
      <formula1>KEU_Z1</formula1>
    </dataValidation>
    <dataValidation type="list" allowBlank="1" showInputMessage="1" showErrorMessage="1" sqref="N54:S68" xr:uid="{00000000-0002-0000-1500-000006000000}">
      <formula1>KEK_Z1</formula1>
    </dataValidation>
  </dataValidations>
  <hyperlinks>
    <hyperlink ref="O13" r:id="rId1" xr:uid="{327B2ECC-3CA8-4A80-833B-D7D41C11716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Z1_MNM!B34</f>
        <v>Moduł Z1/5</v>
      </c>
      <c r="B3" s="415"/>
      <c r="C3" s="415"/>
      <c r="D3" s="419" t="str">
        <f>Z1_MNM!C34</f>
        <v>Rozwój osobisty i kompetencje interpersonalne</v>
      </c>
      <c r="E3" s="420"/>
      <c r="F3" s="420"/>
      <c r="G3" s="420"/>
      <c r="H3" s="420"/>
      <c r="I3" s="421"/>
      <c r="J3" s="3"/>
      <c r="K3" s="3"/>
      <c r="L3" s="4"/>
      <c r="M3" s="4"/>
      <c r="N3" s="4"/>
      <c r="O3" s="4"/>
      <c r="P3" s="4"/>
      <c r="Q3" s="4"/>
      <c r="R3" s="4"/>
    </row>
    <row r="4" spans="1:19" ht="18.75" thickBot="1" x14ac:dyDescent="0.3">
      <c r="A4" s="314" t="s">
        <v>110</v>
      </c>
      <c r="B4" s="314"/>
      <c r="C4" s="314"/>
      <c r="D4" s="416" t="str">
        <f>Z1_MNM!B36</f>
        <v>Kurs 5.2.</v>
      </c>
      <c r="E4" s="417"/>
      <c r="F4" s="417"/>
      <c r="G4" s="417"/>
      <c r="H4" s="417"/>
      <c r="I4" s="418"/>
      <c r="J4" s="3"/>
      <c r="K4" s="3"/>
      <c r="L4" s="4"/>
      <c r="M4" s="4"/>
      <c r="N4" s="4"/>
      <c r="O4" s="4"/>
      <c r="P4" s="4"/>
      <c r="Q4" s="4"/>
      <c r="R4" s="4"/>
    </row>
    <row r="5" spans="1:19" ht="23.25" thickBot="1" x14ac:dyDescent="0.3">
      <c r="A5" s="315" t="s">
        <v>111</v>
      </c>
      <c r="B5" s="315"/>
      <c r="C5" s="315"/>
      <c r="D5" s="316" t="str">
        <f>Z1_MNM!C36</f>
        <v>Praca w zespole - warsztat</v>
      </c>
      <c r="E5" s="316"/>
      <c r="F5" s="316"/>
      <c r="G5" s="316"/>
      <c r="H5" s="316"/>
      <c r="I5" s="316"/>
      <c r="J5" s="316"/>
      <c r="K5" s="316"/>
      <c r="L5" s="317" t="s">
        <v>96</v>
      </c>
      <c r="M5" s="317"/>
      <c r="N5" s="16">
        <f>Z1_MNM!D36</f>
        <v>1</v>
      </c>
      <c r="O5" s="317" t="s">
        <v>97</v>
      </c>
      <c r="P5" s="317"/>
      <c r="Q5" s="318" t="str">
        <f>Z1_MNM!F34</f>
        <v>mgr S. Świergiel</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(5)'!G6</f>
        <v>II</v>
      </c>
      <c r="H7" s="176" t="s">
        <v>101</v>
      </c>
      <c r="I7" s="44">
        <f>'M (5)'!I6</f>
        <v>3</v>
      </c>
      <c r="J7" s="236" t="s">
        <v>289</v>
      </c>
      <c r="K7" s="237"/>
      <c r="L7" s="423" t="s">
        <v>102</v>
      </c>
      <c r="M7" s="424"/>
      <c r="N7" s="7" t="s">
        <v>103</v>
      </c>
      <c r="O7" s="339" t="s">
        <v>104</v>
      </c>
      <c r="P7" s="339"/>
      <c r="Q7" s="340" t="s">
        <v>105</v>
      </c>
      <c r="R7" s="340"/>
      <c r="S7" s="17">
        <f>Z1_MNM!G36</f>
        <v>10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505</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704</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495</v>
      </c>
      <c r="C24" s="329"/>
      <c r="D24" s="329"/>
      <c r="E24" s="329"/>
      <c r="F24" s="329"/>
      <c r="G24" s="329"/>
      <c r="H24" s="329"/>
      <c r="I24" s="329"/>
      <c r="J24" s="329"/>
      <c r="K24" s="329"/>
      <c r="L24" s="329"/>
      <c r="M24" s="330"/>
      <c r="N24" s="379" t="s">
        <v>258</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496</v>
      </c>
      <c r="C34" s="383"/>
      <c r="D34" s="383"/>
      <c r="E34" s="383"/>
      <c r="F34" s="383"/>
      <c r="G34" s="383"/>
      <c r="H34" s="383"/>
      <c r="I34" s="383"/>
      <c r="J34" s="383"/>
      <c r="K34" s="383"/>
      <c r="L34" s="383"/>
      <c r="M34" s="384"/>
      <c r="N34" s="341" t="s">
        <v>273</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497</v>
      </c>
      <c r="C39" s="329"/>
      <c r="D39" s="329"/>
      <c r="E39" s="329"/>
      <c r="F39" s="329"/>
      <c r="G39" s="329"/>
      <c r="H39" s="329"/>
      <c r="I39" s="329"/>
      <c r="J39" s="329"/>
      <c r="K39" s="329"/>
      <c r="L39" s="329"/>
      <c r="M39" s="330"/>
      <c r="N39" s="379" t="s">
        <v>273</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498</v>
      </c>
      <c r="C44" s="329"/>
      <c r="D44" s="329"/>
      <c r="E44" s="329"/>
      <c r="F44" s="329"/>
      <c r="G44" s="329"/>
      <c r="H44" s="329"/>
      <c r="I44" s="329"/>
      <c r="J44" s="329"/>
      <c r="K44" s="329"/>
      <c r="L44" s="329"/>
      <c r="M44" s="330"/>
      <c r="N44" s="379" t="s">
        <v>270</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499</v>
      </c>
      <c r="C49" s="329"/>
      <c r="D49" s="329"/>
      <c r="E49" s="329"/>
      <c r="F49" s="329"/>
      <c r="G49" s="329"/>
      <c r="H49" s="329"/>
      <c r="I49" s="329"/>
      <c r="J49" s="329"/>
      <c r="K49" s="329"/>
      <c r="L49" s="329"/>
      <c r="M49" s="330"/>
      <c r="N49" s="379" t="s">
        <v>270</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500</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705</v>
      </c>
      <c r="C59" s="329"/>
      <c r="D59" s="329"/>
      <c r="E59" s="329"/>
      <c r="F59" s="329"/>
      <c r="G59" s="329"/>
      <c r="H59" s="329"/>
      <c r="I59" s="329"/>
      <c r="J59" s="329"/>
      <c r="K59" s="329"/>
      <c r="L59" s="329"/>
      <c r="M59" s="330"/>
      <c r="N59" s="379" t="s">
        <v>283</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706</v>
      </c>
      <c r="C64" s="329"/>
      <c r="D64" s="329"/>
      <c r="E64" s="329"/>
      <c r="F64" s="329"/>
      <c r="G64" s="329"/>
      <c r="H64" s="329"/>
      <c r="I64" s="329"/>
      <c r="J64" s="329"/>
      <c r="K64" s="329"/>
      <c r="L64" s="329"/>
      <c r="M64" s="330"/>
      <c r="N64" s="379" t="s">
        <v>282</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Z1_MNM!G36</f>
        <v>10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10</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2</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161</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v>8</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Z1_MNM!H36</f>
        <v>15</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Z1_MNM!E36</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161</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08.75" customHeight="1" x14ac:dyDescent="0.25">
      <c r="A98" s="411"/>
      <c r="B98" s="369" t="s">
        <v>622</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3" customHeight="1" x14ac:dyDescent="0.25">
      <c r="A100" s="411"/>
      <c r="B100" s="369" t="s">
        <v>623</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25" customHeight="1" x14ac:dyDescent="0.25">
      <c r="A102" s="411"/>
      <c r="B102" s="369" t="s">
        <v>624</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utQ5Wr23sTBaeSXywZX9UXuPYpb7e9z+G7zE+UQXDNrcmbHOact6oeaT7Er1Goe2wcWtUpHtNN+QR7Bld6E1hw==" saltValue="N3wtlq9S7yf64uzWyxon3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600-000000000000}">
      <formula1>KEK_Z1</formula1>
    </dataValidation>
    <dataValidation type="list" allowBlank="1" showInputMessage="1" showErrorMessage="1" sqref="N34:S53" xr:uid="{00000000-0002-0000-1600-000001000000}">
      <formula1>KEU_Z1</formula1>
    </dataValidation>
    <dataValidation type="list" allowBlank="1" showInputMessage="1" showErrorMessage="1" sqref="N14:S33" xr:uid="{00000000-0002-0000-1600-000002000000}">
      <formula1>KEW_Z1</formula1>
    </dataValidation>
    <dataValidation type="list" allowBlank="1" showInputMessage="1" showErrorMessage="1" sqref="L81:L85" xr:uid="{00000000-0002-0000-1600-000003000000}">
      <formula1>PRAC_STUD</formula1>
    </dataValidation>
    <dataValidation type="list" allowBlank="1" showInputMessage="1" showErrorMessage="1" sqref="L72:L79" xr:uid="{00000000-0002-0000-1600-000004000000}">
      <formula1>METODY</formula1>
    </dataValidation>
    <dataValidation type="list" allowBlank="1" showInputMessage="1" showErrorMessage="1" sqref="L7" xr:uid="{00000000-0002-0000-1600-000005000000}">
      <formula1>STATUS</formula1>
    </dataValidation>
    <dataValidation type="list" allowBlank="1" showInputMessage="1" showErrorMessage="1" sqref="B90:E94" xr:uid="{00000000-0002-0000-1600-000006000000}">
      <formula1>ZAL</formula1>
    </dataValidation>
  </dataValidations>
  <hyperlinks>
    <hyperlink ref="O13" r:id="rId1" xr:uid="{3F394E1D-B699-472F-9447-72055973D5A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Z1_MNM!B34</f>
        <v>Moduł Z1/5</v>
      </c>
      <c r="B3" s="415"/>
      <c r="C3" s="415"/>
      <c r="D3" s="419" t="str">
        <f>Z1_MNM!C34</f>
        <v>Rozwój osobisty i kompetencje interpersonalne</v>
      </c>
      <c r="E3" s="420"/>
      <c r="F3" s="420"/>
      <c r="G3" s="420"/>
      <c r="H3" s="420"/>
      <c r="I3" s="421"/>
      <c r="J3" s="3"/>
      <c r="K3" s="3"/>
      <c r="L3" s="4"/>
      <c r="M3" s="4"/>
      <c r="N3" s="4"/>
      <c r="O3" s="4"/>
      <c r="P3" s="4"/>
      <c r="Q3" s="4"/>
      <c r="R3" s="4"/>
    </row>
    <row r="4" spans="1:19" ht="18.75" thickBot="1" x14ac:dyDescent="0.3">
      <c r="A4" s="314" t="s">
        <v>110</v>
      </c>
      <c r="B4" s="314"/>
      <c r="C4" s="314"/>
      <c r="D4" s="416" t="str">
        <f>Z1_MNM!B37</f>
        <v>Kurs 5.3.</v>
      </c>
      <c r="E4" s="417"/>
      <c r="F4" s="417"/>
      <c r="G4" s="417"/>
      <c r="H4" s="417"/>
      <c r="I4" s="418"/>
      <c r="J4" s="3"/>
      <c r="K4" s="3"/>
      <c r="L4" s="4"/>
      <c r="M4" s="4"/>
      <c r="N4" s="4"/>
      <c r="O4" s="4"/>
      <c r="P4" s="4"/>
      <c r="Q4" s="4"/>
      <c r="R4" s="4"/>
    </row>
    <row r="5" spans="1:19" ht="23.25" thickBot="1" x14ac:dyDescent="0.3">
      <c r="A5" s="315" t="s">
        <v>111</v>
      </c>
      <c r="B5" s="315"/>
      <c r="C5" s="315"/>
      <c r="D5" s="316" t="str">
        <f>Z1_MNM!C37</f>
        <v>Etyka w biznesie - warsztat</v>
      </c>
      <c r="E5" s="316"/>
      <c r="F5" s="316"/>
      <c r="G5" s="316"/>
      <c r="H5" s="316"/>
      <c r="I5" s="316"/>
      <c r="J5" s="316"/>
      <c r="K5" s="316"/>
      <c r="L5" s="317" t="s">
        <v>96</v>
      </c>
      <c r="M5" s="317"/>
      <c r="N5" s="16">
        <f>Z1_MNM!D37</f>
        <v>2</v>
      </c>
      <c r="O5" s="317" t="s">
        <v>97</v>
      </c>
      <c r="P5" s="317"/>
      <c r="Q5" s="318" t="str">
        <f>Z1_MNM!F34</f>
        <v>mgr S. Świergiel</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(5)'!G6</f>
        <v>II</v>
      </c>
      <c r="H7" s="176" t="s">
        <v>101</v>
      </c>
      <c r="I7" s="44">
        <f>'M (5)'!I6</f>
        <v>3</v>
      </c>
      <c r="J7" s="236" t="s">
        <v>289</v>
      </c>
      <c r="K7" s="237"/>
      <c r="L7" s="423" t="s">
        <v>102</v>
      </c>
      <c r="M7" s="424"/>
      <c r="N7" s="7" t="s">
        <v>103</v>
      </c>
      <c r="O7" s="339" t="s">
        <v>104</v>
      </c>
      <c r="P7" s="339"/>
      <c r="Q7" s="340" t="s">
        <v>105</v>
      </c>
      <c r="R7" s="340"/>
      <c r="S7" s="17">
        <f>Z1_MNM!G37</f>
        <v>14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501</v>
      </c>
      <c r="C14" s="383"/>
      <c r="D14" s="383"/>
      <c r="E14" s="383"/>
      <c r="F14" s="383"/>
      <c r="G14" s="383"/>
      <c r="H14" s="383"/>
      <c r="I14" s="383"/>
      <c r="J14" s="383"/>
      <c r="K14" s="383"/>
      <c r="L14" s="383"/>
      <c r="M14" s="384"/>
      <c r="N14" s="341" t="s">
        <v>260</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502</v>
      </c>
      <c r="C19" s="329"/>
      <c r="D19" s="329"/>
      <c r="E19" s="329"/>
      <c r="F19" s="329"/>
      <c r="G19" s="329"/>
      <c r="H19" s="329"/>
      <c r="I19" s="329"/>
      <c r="J19" s="329"/>
      <c r="K19" s="329"/>
      <c r="L19" s="329"/>
      <c r="M19" s="330"/>
      <c r="N19" s="379" t="s">
        <v>260</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266</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707</v>
      </c>
      <c r="C34" s="383"/>
      <c r="D34" s="383"/>
      <c r="E34" s="383"/>
      <c r="F34" s="383"/>
      <c r="G34" s="383"/>
      <c r="H34" s="383"/>
      <c r="I34" s="383"/>
      <c r="J34" s="383"/>
      <c r="K34" s="383"/>
      <c r="L34" s="383"/>
      <c r="M34" s="384"/>
      <c r="N34" s="341" t="s">
        <v>269</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503</v>
      </c>
      <c r="C39" s="329"/>
      <c r="D39" s="329"/>
      <c r="E39" s="329"/>
      <c r="F39" s="329"/>
      <c r="G39" s="329"/>
      <c r="H39" s="329"/>
      <c r="I39" s="329"/>
      <c r="J39" s="329"/>
      <c r="K39" s="329"/>
      <c r="L39" s="329"/>
      <c r="M39" s="330"/>
      <c r="N39" s="379" t="s">
        <v>269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274</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504</v>
      </c>
      <c r="C54" s="383"/>
      <c r="D54" s="383"/>
      <c r="E54" s="383"/>
      <c r="F54" s="383"/>
      <c r="G54" s="383"/>
      <c r="H54" s="383"/>
      <c r="I54" s="383"/>
      <c r="J54" s="383"/>
      <c r="K54" s="383"/>
      <c r="L54" s="383"/>
      <c r="M54" s="384"/>
      <c r="N54" s="341" t="s">
        <v>288</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Z1_MNM!G37</f>
        <v>14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14</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2</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171</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177</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v>9</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3</v>
      </c>
      <c r="H82" s="429"/>
      <c r="I82" s="430"/>
      <c r="J82" s="406"/>
      <c r="K82" s="441"/>
      <c r="L82" s="425" t="s">
        <v>150</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153</v>
      </c>
      <c r="M83" s="426"/>
      <c r="N83" s="426"/>
      <c r="O83" s="426"/>
      <c r="P83" s="426"/>
      <c r="Q83" s="426"/>
      <c r="R83" s="426"/>
      <c r="S83" s="427"/>
    </row>
    <row r="84" spans="1:19" ht="15" customHeight="1" x14ac:dyDescent="0.25">
      <c r="A84" s="320"/>
      <c r="B84" s="452" t="s">
        <v>134</v>
      </c>
      <c r="C84" s="453"/>
      <c r="D84" s="453"/>
      <c r="E84" s="453"/>
      <c r="F84" s="454"/>
      <c r="G84" s="462">
        <f>Z1_MNM!H37</f>
        <v>36</v>
      </c>
      <c r="H84" s="463"/>
      <c r="I84" s="464"/>
      <c r="J84" s="406"/>
      <c r="K84" s="441"/>
      <c r="L84" s="425" t="s">
        <v>156</v>
      </c>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Z1_MNM!E37</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155</v>
      </c>
      <c r="C90" s="374"/>
      <c r="D90" s="374"/>
      <c r="E90" s="375"/>
      <c r="F90" s="376">
        <v>20</v>
      </c>
      <c r="G90" s="377"/>
      <c r="H90" s="377"/>
      <c r="I90" s="378"/>
      <c r="J90" s="351"/>
      <c r="K90" s="364"/>
      <c r="L90" s="355" t="s">
        <v>292</v>
      </c>
      <c r="M90" s="356"/>
      <c r="N90" s="356"/>
      <c r="O90" s="356"/>
      <c r="P90" s="356"/>
      <c r="Q90" s="356"/>
      <c r="R90" s="356"/>
      <c r="S90" s="357"/>
    </row>
    <row r="91" spans="1:19" ht="15" customHeight="1" x14ac:dyDescent="0.25">
      <c r="A91" s="347"/>
      <c r="B91" s="373" t="s">
        <v>161</v>
      </c>
      <c r="C91" s="374"/>
      <c r="D91" s="374"/>
      <c r="E91" s="375"/>
      <c r="F91" s="376">
        <v>30</v>
      </c>
      <c r="G91" s="377"/>
      <c r="H91" s="377"/>
      <c r="I91" s="378"/>
      <c r="J91" s="351"/>
      <c r="K91" s="364"/>
      <c r="L91" s="355" t="s">
        <v>140</v>
      </c>
      <c r="M91" s="356"/>
      <c r="N91" s="356"/>
      <c r="O91" s="356"/>
      <c r="P91" s="356"/>
      <c r="Q91" s="356"/>
      <c r="R91" s="356"/>
      <c r="S91" s="357"/>
    </row>
    <row r="92" spans="1:19" ht="15" customHeight="1" x14ac:dyDescent="0.25">
      <c r="A92" s="347"/>
      <c r="B92" s="373" t="s">
        <v>341</v>
      </c>
      <c r="C92" s="374"/>
      <c r="D92" s="374"/>
      <c r="E92" s="375"/>
      <c r="F92" s="376">
        <v>30</v>
      </c>
      <c r="G92" s="377"/>
      <c r="H92" s="377"/>
      <c r="I92" s="378"/>
      <c r="J92" s="351"/>
      <c r="K92" s="364"/>
      <c r="L92" s="355" t="s">
        <v>293</v>
      </c>
      <c r="M92" s="356"/>
      <c r="N92" s="356"/>
      <c r="O92" s="356"/>
      <c r="P92" s="356"/>
      <c r="Q92" s="356"/>
      <c r="R92" s="356"/>
      <c r="S92" s="357"/>
    </row>
    <row r="93" spans="1:19" ht="15" customHeight="1" x14ac:dyDescent="0.25">
      <c r="A93" s="347"/>
      <c r="B93" s="373" t="s">
        <v>166</v>
      </c>
      <c r="C93" s="374"/>
      <c r="D93" s="374"/>
      <c r="E93" s="375"/>
      <c r="F93" s="376">
        <v>20</v>
      </c>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93.75" customHeight="1" x14ac:dyDescent="0.25">
      <c r="A98" s="411"/>
      <c r="B98" s="369" t="s">
        <v>625</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6.75" customHeight="1" x14ac:dyDescent="0.25">
      <c r="A100" s="411"/>
      <c r="B100" s="369" t="s">
        <v>383</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46.5" customHeight="1" x14ac:dyDescent="0.25">
      <c r="A102" s="411"/>
      <c r="B102" s="369" t="s">
        <v>764</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OF57AO5crdiWfbA/ss7sZQK8JvrS+xhfuTnHIt8kkF4mcy8HFLTVcyLh5pCGayZP4SoyCF4qXOxYSwnLVGj+A==" saltValue="3n8huaGLOggpFBSmjnFb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14:S33" xr:uid="{00000000-0002-0000-1700-000004000000}">
      <formula1>KEW_Z1</formula1>
    </dataValidation>
    <dataValidation type="list" allowBlank="1" showInputMessage="1" showErrorMessage="1" sqref="N34:S53" xr:uid="{00000000-0002-0000-1700-000005000000}">
      <formula1>KEU_Z1</formula1>
    </dataValidation>
    <dataValidation type="list" allowBlank="1" showInputMessage="1" showErrorMessage="1" sqref="N54:S68" xr:uid="{00000000-0002-0000-1700-000006000000}">
      <formula1>KEK_Z1</formula1>
    </dataValidation>
  </dataValidations>
  <hyperlinks>
    <hyperlink ref="O13" r:id="rId1" xr:uid="{7B113175-9C04-4CEA-9A5E-DD41DF619C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Z1_MNM!B38</f>
        <v>Moduł Z1/6</v>
      </c>
      <c r="D3" s="231"/>
      <c r="E3" s="231"/>
      <c r="F3" s="232"/>
      <c r="G3" s="3"/>
      <c r="H3" s="3"/>
      <c r="I3" s="3"/>
      <c r="J3" s="3"/>
      <c r="K3" s="3"/>
      <c r="L3" s="4"/>
      <c r="M3" s="4"/>
      <c r="N3" s="4"/>
      <c r="O3" s="4"/>
      <c r="P3" s="4"/>
      <c r="Q3" s="4"/>
    </row>
    <row r="4" spans="1:19" s="137" customFormat="1" ht="39.75" customHeight="1" thickBot="1" x14ac:dyDescent="0.3">
      <c r="A4" s="229" t="s">
        <v>95</v>
      </c>
      <c r="B4" s="229"/>
      <c r="C4" s="219" t="str">
        <f>Z1_MNM!C38</f>
        <v>Ekonomia Stosowana</v>
      </c>
      <c r="D4" s="220"/>
      <c r="E4" s="220"/>
      <c r="F4" s="220"/>
      <c r="G4" s="220"/>
      <c r="H4" s="220"/>
      <c r="I4" s="220"/>
      <c r="J4" s="221"/>
      <c r="K4" s="224" t="s">
        <v>96</v>
      </c>
      <c r="L4" s="224"/>
      <c r="M4" s="177">
        <f>Z1_MNM!D38</f>
        <v>18</v>
      </c>
      <c r="N4" s="222" t="s">
        <v>97</v>
      </c>
      <c r="O4" s="223"/>
      <c r="P4" s="216" t="str">
        <f>Z1_MNM!F38</f>
        <v>dr D. Majewska-Bielecka</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360</v>
      </c>
      <c r="H6" s="175" t="s">
        <v>101</v>
      </c>
      <c r="I6" s="44">
        <v>3</v>
      </c>
      <c r="J6" s="7" t="s">
        <v>290</v>
      </c>
      <c r="K6" s="234" t="s">
        <v>102</v>
      </c>
      <c r="L6" s="234"/>
      <c r="M6" s="235" t="s">
        <v>103</v>
      </c>
      <c r="N6" s="235"/>
      <c r="O6" s="177" t="s">
        <v>104</v>
      </c>
      <c r="P6" s="236" t="s">
        <v>105</v>
      </c>
      <c r="Q6" s="237"/>
      <c r="R6" s="177">
        <f>Z1_MNM!G38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708</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626</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71.75" customHeight="1" thickBot="1" x14ac:dyDescent="0.3">
      <c r="A22" s="251" t="s">
        <v>627</v>
      </c>
      <c r="B22" s="252"/>
      <c r="C22" s="252"/>
      <c r="D22" s="252"/>
      <c r="E22" s="252"/>
      <c r="F22" s="252" t="s">
        <v>709</v>
      </c>
      <c r="G22" s="252"/>
      <c r="H22" s="252"/>
      <c r="I22" s="252"/>
      <c r="J22" s="252"/>
      <c r="K22" s="252"/>
      <c r="L22" s="252" t="s">
        <v>628</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Z1_MNM!B38</f>
        <v>Moduł Z1/6</v>
      </c>
      <c r="C26" s="273"/>
      <c r="D26" s="37" t="str">
        <f>Z1_MNM!B39</f>
        <v>Kurs 6.1.</v>
      </c>
      <c r="E26" s="140" t="str">
        <f>Z1_MNM!B38</f>
        <v>Moduł Z1/6</v>
      </c>
      <c r="F26" s="277" t="str">
        <f>Z1_MNM!B40</f>
        <v>Kurs 6.2.</v>
      </c>
      <c r="G26" s="278"/>
      <c r="H26" s="282" t="str">
        <f>Z1_MNM!B38</f>
        <v>Moduł Z1/6</v>
      </c>
      <c r="I26" s="283"/>
      <c r="J26" s="38" t="str">
        <f>Z1_MNM!B41</f>
        <v>Kurs 6.3.</v>
      </c>
      <c r="K26" s="287"/>
      <c r="L26" s="288"/>
      <c r="M26" s="287"/>
      <c r="N26" s="288"/>
      <c r="O26" s="289"/>
      <c r="P26" s="290"/>
      <c r="Q26" s="289"/>
      <c r="R26" s="291"/>
    </row>
    <row r="27" spans="1:19" s="141" customFormat="1" ht="59.25" customHeight="1" x14ac:dyDescent="0.25">
      <c r="A27" s="130" t="s">
        <v>111</v>
      </c>
      <c r="B27" s="477" t="str">
        <f>Z1_MNM!C39</f>
        <v>Makroekonomia</v>
      </c>
      <c r="C27" s="478"/>
      <c r="D27" s="479"/>
      <c r="E27" s="480" t="str">
        <f>Z1_MNM!C40</f>
        <v>Mikroekonomia</v>
      </c>
      <c r="F27" s="481"/>
      <c r="G27" s="482"/>
      <c r="H27" s="483" t="str">
        <f>Z1_MNM!C41</f>
        <v>Ekonomiczne podstawy decyzji menadżerskich</v>
      </c>
      <c r="I27" s="484"/>
      <c r="J27" s="485"/>
      <c r="K27" s="486"/>
      <c r="L27" s="487"/>
      <c r="M27" s="487"/>
      <c r="N27" s="488"/>
      <c r="O27" s="489"/>
      <c r="P27" s="490"/>
      <c r="Q27" s="490"/>
      <c r="R27" s="491"/>
    </row>
    <row r="28" spans="1:19" s="141" customFormat="1" ht="30" customHeight="1" thickBot="1" x14ac:dyDescent="0.3">
      <c r="A28" s="43" t="s">
        <v>112</v>
      </c>
      <c r="B28" s="298">
        <f>Z1_MNM!D39</f>
        <v>7</v>
      </c>
      <c r="C28" s="299"/>
      <c r="D28" s="300"/>
      <c r="E28" s="301">
        <f>Z1_MNM!D40</f>
        <v>7</v>
      </c>
      <c r="F28" s="302"/>
      <c r="G28" s="303"/>
      <c r="H28" s="304">
        <f>Z1_MNM!D41</f>
        <v>4</v>
      </c>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pNTF9oo4Mo9CB/91OfkyGfTiSm8r4ZH13s3YRKArnjA3iNhKOnr2JdjPoGhngR7cr2YVJdvlmvzOYzNCtVXT0w==" saltValue="HHcLHOJ322Ff38j29I2aL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EDE7D3C-7A9E-4BCE-906F-420641350CAB}"/>
    <hyperlink ref="C29" r:id="rId2" xr:uid="{1CD80760-260A-4845-83C2-72C93E4A1FED}"/>
    <hyperlink ref="I29" r:id="rId3" xr:uid="{64254D18-5BC8-480C-82E6-9557ECA9AAA8}"/>
  </hyperlinks>
  <printOptions horizontalCentered="1"/>
  <pageMargins left="0.70866141732283472" right="0.70866141732283472" top="0.74803149606299213" bottom="0.74803149606299213" header="0.31496062992125984" footer="0.31496062992125984"/>
  <pageSetup paperSize="9" scale="54"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Z1_MNM!B38</f>
        <v>Moduł Z1/6</v>
      </c>
      <c r="B3" s="415"/>
      <c r="C3" s="415"/>
      <c r="D3" s="419" t="str">
        <f>Z1_MNM!C38</f>
        <v>Ekonomia Stosowana</v>
      </c>
      <c r="E3" s="420"/>
      <c r="F3" s="420"/>
      <c r="G3" s="420"/>
      <c r="H3" s="420"/>
      <c r="I3" s="421"/>
      <c r="J3" s="3"/>
      <c r="K3" s="3"/>
      <c r="L3" s="4"/>
      <c r="M3" s="4"/>
      <c r="N3" s="4"/>
      <c r="O3" s="4"/>
      <c r="P3" s="4"/>
      <c r="Q3" s="4"/>
      <c r="R3" s="4"/>
    </row>
    <row r="4" spans="1:19" ht="18.75" thickBot="1" x14ac:dyDescent="0.3">
      <c r="A4" s="314" t="s">
        <v>110</v>
      </c>
      <c r="B4" s="314"/>
      <c r="C4" s="314"/>
      <c r="D4" s="416" t="str">
        <f>Z1_MNM!B39</f>
        <v>Kurs 6.1.</v>
      </c>
      <c r="E4" s="417"/>
      <c r="F4" s="417"/>
      <c r="G4" s="417"/>
      <c r="H4" s="417"/>
      <c r="I4" s="418"/>
      <c r="J4" s="3"/>
      <c r="K4" s="3"/>
      <c r="L4" s="4"/>
      <c r="M4" s="4"/>
      <c r="N4" s="4"/>
      <c r="O4" s="4"/>
      <c r="P4" s="4"/>
      <c r="Q4" s="4"/>
      <c r="R4" s="4"/>
    </row>
    <row r="5" spans="1:19" ht="23.25" thickBot="1" x14ac:dyDescent="0.3">
      <c r="A5" s="315" t="s">
        <v>111</v>
      </c>
      <c r="B5" s="315"/>
      <c r="C5" s="315"/>
      <c r="D5" s="316" t="str">
        <f>Z1_MNM!C39</f>
        <v>Makroekonomia</v>
      </c>
      <c r="E5" s="316"/>
      <c r="F5" s="316"/>
      <c r="G5" s="316"/>
      <c r="H5" s="316"/>
      <c r="I5" s="316"/>
      <c r="J5" s="316"/>
      <c r="K5" s="316"/>
      <c r="L5" s="317" t="s">
        <v>96</v>
      </c>
      <c r="M5" s="317"/>
      <c r="N5" s="16">
        <f>Z1_MNM!D39</f>
        <v>7</v>
      </c>
      <c r="O5" s="317" t="s">
        <v>97</v>
      </c>
      <c r="P5" s="317"/>
      <c r="Q5" s="318" t="str">
        <f>Z1_MNM!F38</f>
        <v>dr D. Majewska-Bielecka</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(6)'!G6</f>
        <v>II</v>
      </c>
      <c r="H7" s="176" t="s">
        <v>101</v>
      </c>
      <c r="I7" s="44">
        <f>'M (6)'!I6</f>
        <v>3</v>
      </c>
      <c r="J7" s="236" t="s">
        <v>289</v>
      </c>
      <c r="K7" s="237"/>
      <c r="L7" s="423" t="s">
        <v>102</v>
      </c>
      <c r="M7" s="424"/>
      <c r="N7" s="7" t="s">
        <v>103</v>
      </c>
      <c r="O7" s="339" t="s">
        <v>104</v>
      </c>
      <c r="P7" s="339"/>
      <c r="Q7" s="340" t="s">
        <v>105</v>
      </c>
      <c r="R7" s="340"/>
      <c r="S7" s="17">
        <f>Z1_MNM!G39</f>
        <v>38</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629</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253</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630</v>
      </c>
      <c r="C19" s="329"/>
      <c r="D19" s="329"/>
      <c r="E19" s="329"/>
      <c r="F19" s="329"/>
      <c r="G19" s="329"/>
      <c r="H19" s="329"/>
      <c r="I19" s="329"/>
      <c r="J19" s="329"/>
      <c r="K19" s="329"/>
      <c r="L19" s="329"/>
      <c r="M19" s="330"/>
      <c r="N19" s="379" t="s">
        <v>253</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256</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631</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262</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632</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275</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633</v>
      </c>
      <c r="C39" s="329"/>
      <c r="D39" s="329"/>
      <c r="E39" s="329"/>
      <c r="F39" s="329"/>
      <c r="G39" s="329"/>
      <c r="H39" s="329"/>
      <c r="I39" s="329"/>
      <c r="J39" s="329"/>
      <c r="K39" s="329"/>
      <c r="L39" s="329"/>
      <c r="M39" s="330"/>
      <c r="N39" s="379" t="s">
        <v>269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270</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275</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634</v>
      </c>
      <c r="C44" s="329"/>
      <c r="D44" s="329"/>
      <c r="E44" s="329"/>
      <c r="F44" s="329"/>
      <c r="G44" s="329"/>
      <c r="H44" s="329"/>
      <c r="I44" s="329"/>
      <c r="J44" s="329"/>
      <c r="K44" s="329"/>
      <c r="L44" s="329"/>
      <c r="M44" s="330"/>
      <c r="N44" s="379" t="s">
        <v>268</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274</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277</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635</v>
      </c>
      <c r="C49" s="329"/>
      <c r="D49" s="329"/>
      <c r="E49" s="329"/>
      <c r="F49" s="329"/>
      <c r="G49" s="329"/>
      <c r="H49" s="329"/>
      <c r="I49" s="329"/>
      <c r="J49" s="329"/>
      <c r="K49" s="329"/>
      <c r="L49" s="329"/>
      <c r="M49" s="330"/>
      <c r="N49" s="379" t="s">
        <v>270</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279</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4"/>
      <c r="C53" s="335"/>
      <c r="D53" s="335"/>
      <c r="E53" s="335"/>
      <c r="F53" s="335"/>
      <c r="G53" s="335"/>
      <c r="H53" s="335"/>
      <c r="I53" s="335"/>
      <c r="J53" s="335"/>
      <c r="K53" s="335"/>
      <c r="L53" s="335"/>
      <c r="M53" s="336"/>
      <c r="N53" s="412"/>
      <c r="O53" s="413"/>
      <c r="P53" s="413"/>
      <c r="Q53" s="413"/>
      <c r="R53" s="413"/>
      <c r="S53" s="414"/>
    </row>
    <row r="54" spans="1:19" ht="15" customHeight="1" x14ac:dyDescent="0.25">
      <c r="A54" s="319" t="s">
        <v>118</v>
      </c>
      <c r="B54" s="331" t="s">
        <v>636</v>
      </c>
      <c r="C54" s="332"/>
      <c r="D54" s="332"/>
      <c r="E54" s="332"/>
      <c r="F54" s="332"/>
      <c r="G54" s="332"/>
      <c r="H54" s="332"/>
      <c r="I54" s="332"/>
      <c r="J54" s="332"/>
      <c r="K54" s="332"/>
      <c r="L54" s="332"/>
      <c r="M54" s="333"/>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284</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285</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t="s">
        <v>287</v>
      </c>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710</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284</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286</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711</v>
      </c>
      <c r="C64" s="329"/>
      <c r="D64" s="329"/>
      <c r="E64" s="329"/>
      <c r="F64" s="329"/>
      <c r="G64" s="329"/>
      <c r="H64" s="329"/>
      <c r="I64" s="329"/>
      <c r="J64" s="329"/>
      <c r="K64" s="329"/>
      <c r="L64" s="329"/>
      <c r="M64" s="330"/>
      <c r="N64" s="379" t="s">
        <v>285</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286</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287</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t="s">
        <v>288</v>
      </c>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344"/>
      <c r="O68" s="345"/>
      <c r="P68" s="345"/>
      <c r="Q68" s="345"/>
      <c r="R68" s="345"/>
      <c r="S68" s="346"/>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Z1_MNM!G39</f>
        <v>38</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38</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16</v>
      </c>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v>10</v>
      </c>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151</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4</v>
      </c>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156</v>
      </c>
      <c r="M83" s="426"/>
      <c r="N83" s="426"/>
      <c r="O83" s="426"/>
      <c r="P83" s="426"/>
      <c r="Q83" s="426"/>
      <c r="R83" s="426"/>
      <c r="S83" s="427"/>
    </row>
    <row r="84" spans="1:19" ht="15" customHeight="1" x14ac:dyDescent="0.25">
      <c r="A84" s="320"/>
      <c r="B84" s="452" t="s">
        <v>134</v>
      </c>
      <c r="C84" s="453"/>
      <c r="D84" s="453"/>
      <c r="E84" s="453"/>
      <c r="F84" s="454"/>
      <c r="G84" s="462">
        <f>Z1_MNM!H39</f>
        <v>137</v>
      </c>
      <c r="H84" s="463"/>
      <c r="I84" s="464"/>
      <c r="J84" s="406"/>
      <c r="K84" s="441"/>
      <c r="L84" s="425" t="s">
        <v>164</v>
      </c>
      <c r="M84" s="426"/>
      <c r="N84" s="426"/>
      <c r="O84" s="426"/>
      <c r="P84" s="426"/>
      <c r="Q84" s="426"/>
      <c r="R84" s="426"/>
      <c r="S84" s="427"/>
    </row>
    <row r="85" spans="1:19" ht="15" customHeight="1" x14ac:dyDescent="0.25">
      <c r="A85" s="320"/>
      <c r="B85" s="459" t="s">
        <v>204</v>
      </c>
      <c r="C85" s="460"/>
      <c r="D85" s="460"/>
      <c r="E85" s="460"/>
      <c r="F85" s="461"/>
      <c r="G85" s="431">
        <f>SUM(G84,G71)</f>
        <v>175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Z1_MNM!E39</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80</v>
      </c>
      <c r="G90" s="377"/>
      <c r="H90" s="377"/>
      <c r="I90" s="378"/>
      <c r="J90" s="351"/>
      <c r="K90" s="364"/>
      <c r="L90" s="355" t="s">
        <v>292</v>
      </c>
      <c r="M90" s="356"/>
      <c r="N90" s="356"/>
      <c r="O90" s="356"/>
      <c r="P90" s="356"/>
      <c r="Q90" s="356"/>
      <c r="R90" s="356"/>
      <c r="S90" s="357"/>
    </row>
    <row r="91" spans="1:19" ht="15" customHeight="1" x14ac:dyDescent="0.25">
      <c r="A91" s="347"/>
      <c r="B91" s="373" t="s">
        <v>166</v>
      </c>
      <c r="C91" s="374"/>
      <c r="D91" s="374"/>
      <c r="E91" s="375"/>
      <c r="F91" s="376">
        <v>20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38.75" customHeight="1" x14ac:dyDescent="0.25">
      <c r="A98" s="411"/>
      <c r="B98" s="369" t="s">
        <v>637</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638</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1" customHeight="1" x14ac:dyDescent="0.25">
      <c r="A102" s="411"/>
      <c r="B102" s="369" t="s">
        <v>639</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DgjPyYyv73oCV+is5tgtsO6Hu1/V3sSfwuJku27YFyOkigc23ACTziquyVStYbJJhY9/igRE0t4JZ4I531sOmg==" saltValue="KTWxV0v3/somN3SXjvvaX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BCDF6255-2F6F-4329-AB5C-16993303D601}">
      <formula1>KEK_Z1</formula1>
    </dataValidation>
    <dataValidation type="list" allowBlank="1" showInputMessage="1" showErrorMessage="1" sqref="N34:S53" xr:uid="{8547D668-D874-49AB-B225-9E5839678A67}">
      <formula1>KEU_Z1</formula1>
    </dataValidation>
    <dataValidation type="list" allowBlank="1" showInputMessage="1" showErrorMessage="1" sqref="N14:S33" xr:uid="{00000000-0002-0000-1900-000002000000}">
      <formula1>KEW_Z1</formula1>
    </dataValidation>
    <dataValidation type="list" allowBlank="1" showInputMessage="1" showErrorMessage="1" sqref="L81:L85" xr:uid="{00000000-0002-0000-1900-000003000000}">
      <formula1>PRAC_STUD</formula1>
    </dataValidation>
    <dataValidation type="list" allowBlank="1" showInputMessage="1" showErrorMessage="1" sqref="L72:L79" xr:uid="{00000000-0002-0000-1900-000004000000}">
      <formula1>METODY</formula1>
    </dataValidation>
    <dataValidation type="list" allowBlank="1" showInputMessage="1" showErrorMessage="1" sqref="L7" xr:uid="{00000000-0002-0000-1900-000005000000}">
      <formula1>STATUS</formula1>
    </dataValidation>
    <dataValidation type="list" allowBlank="1" showInputMessage="1" showErrorMessage="1" sqref="B90:E94" xr:uid="{00000000-0002-0000-1900-000006000000}">
      <formula1>ZAL</formula1>
    </dataValidation>
  </dataValidations>
  <hyperlinks>
    <hyperlink ref="O13" r:id="rId1" xr:uid="{E3CFC86F-AE76-4869-B977-A7C2DEE25AD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Z1_MNM!B38</f>
        <v>Moduł Z1/6</v>
      </c>
      <c r="B3" s="415"/>
      <c r="C3" s="415"/>
      <c r="D3" s="419" t="str">
        <f>Z1_MNM!C38</f>
        <v>Ekonomia Stosowana</v>
      </c>
      <c r="E3" s="420"/>
      <c r="F3" s="420"/>
      <c r="G3" s="420"/>
      <c r="H3" s="420"/>
      <c r="I3" s="421"/>
      <c r="J3" s="3"/>
      <c r="K3" s="3"/>
      <c r="L3" s="4"/>
      <c r="M3" s="4"/>
      <c r="N3" s="4"/>
      <c r="O3" s="4"/>
      <c r="P3" s="4"/>
      <c r="Q3" s="4"/>
      <c r="R3" s="4"/>
    </row>
    <row r="4" spans="1:19" ht="18.75" thickBot="1" x14ac:dyDescent="0.3">
      <c r="A4" s="314" t="s">
        <v>110</v>
      </c>
      <c r="B4" s="314"/>
      <c r="C4" s="314"/>
      <c r="D4" s="416" t="str">
        <f>Z1_MNM!B40</f>
        <v>Kurs 6.2.</v>
      </c>
      <c r="E4" s="417"/>
      <c r="F4" s="417"/>
      <c r="G4" s="417"/>
      <c r="H4" s="417"/>
      <c r="I4" s="418"/>
      <c r="J4" s="3"/>
      <c r="K4" s="3"/>
      <c r="L4" s="4"/>
      <c r="M4" s="4"/>
      <c r="N4" s="4"/>
      <c r="O4" s="4"/>
      <c r="P4" s="4"/>
      <c r="Q4" s="4"/>
      <c r="R4" s="4"/>
    </row>
    <row r="5" spans="1:19" ht="23.25" thickBot="1" x14ac:dyDescent="0.3">
      <c r="A5" s="315" t="s">
        <v>111</v>
      </c>
      <c r="B5" s="315"/>
      <c r="C5" s="315"/>
      <c r="D5" s="316" t="str">
        <f>Z1_MNM!C40</f>
        <v>Mikroekonomia</v>
      </c>
      <c r="E5" s="316"/>
      <c r="F5" s="316"/>
      <c r="G5" s="316"/>
      <c r="H5" s="316"/>
      <c r="I5" s="316"/>
      <c r="J5" s="316"/>
      <c r="K5" s="316"/>
      <c r="L5" s="317" t="s">
        <v>96</v>
      </c>
      <c r="M5" s="317"/>
      <c r="N5" s="16">
        <f>Z1_MNM!D40</f>
        <v>7</v>
      </c>
      <c r="O5" s="317" t="s">
        <v>97</v>
      </c>
      <c r="P5" s="317"/>
      <c r="Q5" s="318" t="str">
        <f>Z1_MNM!F38</f>
        <v>dr D. Majewska-Bielecka</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(6)'!G6</f>
        <v>II</v>
      </c>
      <c r="H7" s="176" t="s">
        <v>101</v>
      </c>
      <c r="I7" s="44">
        <f>'M (6)'!I6</f>
        <v>3</v>
      </c>
      <c r="J7" s="236" t="s">
        <v>289</v>
      </c>
      <c r="K7" s="237"/>
      <c r="L7" s="423" t="s">
        <v>102</v>
      </c>
      <c r="M7" s="424"/>
      <c r="N7" s="7" t="s">
        <v>103</v>
      </c>
      <c r="O7" s="339" t="s">
        <v>104</v>
      </c>
      <c r="P7" s="339"/>
      <c r="Q7" s="340" t="s">
        <v>105</v>
      </c>
      <c r="R7" s="340"/>
      <c r="S7" s="17">
        <f>Z1_MNM!G40</f>
        <v>38</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640</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253</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t="s">
        <v>255</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t="s">
        <v>258</v>
      </c>
      <c r="O18" s="345"/>
      <c r="P18" s="345"/>
      <c r="Q18" s="345"/>
      <c r="R18" s="345"/>
      <c r="S18" s="346"/>
    </row>
    <row r="19" spans="1:19" ht="15" customHeight="1" x14ac:dyDescent="0.25">
      <c r="A19" s="320"/>
      <c r="B19" s="328" t="s">
        <v>630</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252</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255</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t="s">
        <v>256</v>
      </c>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t="s">
        <v>266</v>
      </c>
      <c r="O23" s="345"/>
      <c r="P23" s="345"/>
      <c r="Q23" s="345"/>
      <c r="R23" s="345"/>
      <c r="S23" s="346"/>
    </row>
    <row r="24" spans="1:19" ht="15" customHeight="1" x14ac:dyDescent="0.25">
      <c r="A24" s="320"/>
      <c r="B24" s="328" t="s">
        <v>641</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258</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262</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642</v>
      </c>
      <c r="C29" s="329"/>
      <c r="D29" s="329"/>
      <c r="E29" s="329"/>
      <c r="F29" s="329"/>
      <c r="G29" s="329"/>
      <c r="H29" s="329"/>
      <c r="I29" s="329"/>
      <c r="J29" s="329"/>
      <c r="K29" s="329"/>
      <c r="L29" s="329"/>
      <c r="M29" s="330"/>
      <c r="N29" s="379" t="s">
        <v>255</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t="s">
        <v>258</v>
      </c>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643</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272</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t="s">
        <v>273</v>
      </c>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t="s">
        <v>279</v>
      </c>
      <c r="O38" s="345"/>
      <c r="P38" s="345"/>
      <c r="Q38" s="345"/>
      <c r="R38" s="345"/>
      <c r="S38" s="346"/>
    </row>
    <row r="39" spans="1:19" ht="15" customHeight="1" x14ac:dyDescent="0.25">
      <c r="A39" s="326"/>
      <c r="B39" s="328" t="s">
        <v>644</v>
      </c>
      <c r="C39" s="329"/>
      <c r="D39" s="329"/>
      <c r="E39" s="329"/>
      <c r="F39" s="329"/>
      <c r="G39" s="329"/>
      <c r="H39" s="329"/>
      <c r="I39" s="329"/>
      <c r="J39" s="329"/>
      <c r="K39" s="329"/>
      <c r="L39" s="329"/>
      <c r="M39" s="330"/>
      <c r="N39" s="379" t="s">
        <v>269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273</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275</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t="s">
        <v>277</v>
      </c>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645</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271</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t="s">
        <v>279</v>
      </c>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646</v>
      </c>
      <c r="C49" s="329"/>
      <c r="D49" s="329"/>
      <c r="E49" s="329"/>
      <c r="F49" s="329"/>
      <c r="G49" s="329"/>
      <c r="H49" s="329"/>
      <c r="I49" s="329"/>
      <c r="J49" s="329"/>
      <c r="K49" s="329"/>
      <c r="L49" s="329"/>
      <c r="M49" s="330"/>
      <c r="N49" s="379" t="s">
        <v>273</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279</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4"/>
      <c r="C53" s="335"/>
      <c r="D53" s="335"/>
      <c r="E53" s="335"/>
      <c r="F53" s="335"/>
      <c r="G53" s="335"/>
      <c r="H53" s="335"/>
      <c r="I53" s="335"/>
      <c r="J53" s="335"/>
      <c r="K53" s="335"/>
      <c r="L53" s="335"/>
      <c r="M53" s="336"/>
      <c r="N53" s="412"/>
      <c r="O53" s="413"/>
      <c r="P53" s="413"/>
      <c r="Q53" s="413"/>
      <c r="R53" s="413"/>
      <c r="S53" s="414"/>
    </row>
    <row r="54" spans="1:19" ht="15" customHeight="1" x14ac:dyDescent="0.25">
      <c r="A54" s="319" t="s">
        <v>118</v>
      </c>
      <c r="B54" s="331" t="s">
        <v>647</v>
      </c>
      <c r="C54" s="332"/>
      <c r="D54" s="332"/>
      <c r="E54" s="332"/>
      <c r="F54" s="332"/>
      <c r="G54" s="332"/>
      <c r="H54" s="332"/>
      <c r="I54" s="332"/>
      <c r="J54" s="332"/>
      <c r="K54" s="332"/>
      <c r="L54" s="332"/>
      <c r="M54" s="333"/>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287</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636</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t="s">
        <v>288</v>
      </c>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712</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285</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t="s">
        <v>287</v>
      </c>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344" t="s">
        <v>288</v>
      </c>
      <c r="O68" s="345"/>
      <c r="P68" s="345"/>
      <c r="Q68" s="345"/>
      <c r="R68" s="345"/>
      <c r="S68" s="346"/>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Z1_MNM!G40</f>
        <v>38</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38</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16</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v>10</v>
      </c>
      <c r="H75" s="429"/>
      <c r="I75" s="430"/>
      <c r="J75" s="406"/>
      <c r="K75" s="441"/>
      <c r="L75" s="425" t="s">
        <v>154</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157</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4</v>
      </c>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156</v>
      </c>
      <c r="M83" s="426"/>
      <c r="N83" s="426"/>
      <c r="O83" s="426"/>
      <c r="P83" s="426"/>
      <c r="Q83" s="426"/>
      <c r="R83" s="426"/>
      <c r="S83" s="427"/>
    </row>
    <row r="84" spans="1:19" ht="15" customHeight="1" x14ac:dyDescent="0.25">
      <c r="A84" s="320"/>
      <c r="B84" s="452" t="s">
        <v>134</v>
      </c>
      <c r="C84" s="453"/>
      <c r="D84" s="453"/>
      <c r="E84" s="453"/>
      <c r="F84" s="454"/>
      <c r="G84" s="462">
        <f>Z1_MNM!H40</f>
        <v>137</v>
      </c>
      <c r="H84" s="463"/>
      <c r="I84" s="464"/>
      <c r="J84" s="406"/>
      <c r="K84" s="441"/>
      <c r="L84" s="425" t="s">
        <v>164</v>
      </c>
      <c r="M84" s="426"/>
      <c r="N84" s="426"/>
      <c r="O84" s="426"/>
      <c r="P84" s="426"/>
      <c r="Q84" s="426"/>
      <c r="R84" s="426"/>
      <c r="S84" s="427"/>
    </row>
    <row r="85" spans="1:19" ht="15" customHeight="1" x14ac:dyDescent="0.25">
      <c r="A85" s="320"/>
      <c r="B85" s="459" t="s">
        <v>204</v>
      </c>
      <c r="C85" s="460"/>
      <c r="D85" s="460"/>
      <c r="E85" s="460"/>
      <c r="F85" s="461"/>
      <c r="G85" s="431">
        <f>SUM(G84,G71)</f>
        <v>175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Z1_MNM!E40</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80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20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28.25" customHeight="1" x14ac:dyDescent="0.25">
      <c r="A98" s="411"/>
      <c r="B98" s="369" t="s">
        <v>713</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648</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1" customHeight="1" x14ac:dyDescent="0.25">
      <c r="A102" s="411"/>
      <c r="B102" s="369" t="s">
        <v>649</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zguH2jn+SQNupMse3G1ElNzQYrR2UDqTQ6K6XbdPlpzz7PUPsrTR+Zv00DCK/v3Z96cJPniDCSO511gvj6n8Ew==" saltValue="FjMTi3mk4LRqF5Ke6r+ej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20888567-5200-43E6-9862-E58C7043DC3F}">
      <formula1>KEW_Z1</formula1>
    </dataValidation>
    <dataValidation type="list" allowBlank="1" showInputMessage="1" showErrorMessage="1" sqref="N34:S53" xr:uid="{90A8C830-8B79-40F8-8C09-0949EF4725B8}">
      <formula1>KEU_Z1</formula1>
    </dataValidation>
    <dataValidation type="list" allowBlank="1" showInputMessage="1" showErrorMessage="1" sqref="N54:S68" xr:uid="{9BCE0EEF-8261-4F5B-9B84-321547A4CF12}">
      <formula1>KEK_Z1</formula1>
    </dataValidation>
  </dataValidations>
  <hyperlinks>
    <hyperlink ref="O13" r:id="rId1" xr:uid="{A635FE20-DBFC-431D-99F2-86753F29C24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Z1_MNM!B38</f>
        <v>Moduł Z1/6</v>
      </c>
      <c r="B3" s="415"/>
      <c r="C3" s="415"/>
      <c r="D3" s="419" t="str">
        <f>Z1_MNM!C38</f>
        <v>Ekonomia Stosowana</v>
      </c>
      <c r="E3" s="420"/>
      <c r="F3" s="420"/>
      <c r="G3" s="420"/>
      <c r="H3" s="420"/>
      <c r="I3" s="421"/>
      <c r="J3" s="3"/>
      <c r="K3" s="3"/>
      <c r="L3" s="4"/>
      <c r="M3" s="4"/>
      <c r="N3" s="4"/>
      <c r="O3" s="4"/>
      <c r="P3" s="4"/>
      <c r="Q3" s="4"/>
      <c r="R3" s="4"/>
    </row>
    <row r="4" spans="1:19" ht="18.75" thickBot="1" x14ac:dyDescent="0.3">
      <c r="A4" s="314" t="s">
        <v>110</v>
      </c>
      <c r="B4" s="314"/>
      <c r="C4" s="314"/>
      <c r="D4" s="416" t="str">
        <f>Z1_MNM!B41</f>
        <v>Kurs 6.3.</v>
      </c>
      <c r="E4" s="417"/>
      <c r="F4" s="417"/>
      <c r="G4" s="417"/>
      <c r="H4" s="417"/>
      <c r="I4" s="418"/>
      <c r="J4" s="3"/>
      <c r="K4" s="3"/>
      <c r="L4" s="4"/>
      <c r="M4" s="4"/>
      <c r="N4" s="4"/>
      <c r="O4" s="4"/>
      <c r="P4" s="4"/>
      <c r="Q4" s="4"/>
      <c r="R4" s="4"/>
    </row>
    <row r="5" spans="1:19" ht="23.25" thickBot="1" x14ac:dyDescent="0.3">
      <c r="A5" s="315" t="s">
        <v>111</v>
      </c>
      <c r="B5" s="315"/>
      <c r="C5" s="315"/>
      <c r="D5" s="316" t="str">
        <f>Z1_MNM!C41</f>
        <v>Ekonomiczne podstawy decyzji menadżerskich</v>
      </c>
      <c r="E5" s="316"/>
      <c r="F5" s="316"/>
      <c r="G5" s="316"/>
      <c r="H5" s="316"/>
      <c r="I5" s="316"/>
      <c r="J5" s="316"/>
      <c r="K5" s="316"/>
      <c r="L5" s="317" t="s">
        <v>96</v>
      </c>
      <c r="M5" s="317"/>
      <c r="N5" s="16">
        <f>Z1_MNM!D41</f>
        <v>4</v>
      </c>
      <c r="O5" s="317" t="s">
        <v>97</v>
      </c>
      <c r="P5" s="317"/>
      <c r="Q5" s="318" t="str">
        <f>Z1_MNM!F38</f>
        <v>dr D. Majewska-Bielecka</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(6)'!G6</f>
        <v>II</v>
      </c>
      <c r="H7" s="176" t="s">
        <v>101</v>
      </c>
      <c r="I7" s="44">
        <f>'M (6)'!I6</f>
        <v>3</v>
      </c>
      <c r="J7" s="236" t="s">
        <v>289</v>
      </c>
      <c r="K7" s="237"/>
      <c r="L7" s="423" t="s">
        <v>102</v>
      </c>
      <c r="M7" s="424"/>
      <c r="N7" s="7" t="s">
        <v>103</v>
      </c>
      <c r="O7" s="339" t="s">
        <v>104</v>
      </c>
      <c r="P7" s="339"/>
      <c r="Q7" s="340" t="s">
        <v>105</v>
      </c>
      <c r="R7" s="340"/>
      <c r="S7" s="17">
        <f>Z1_MNM!G41</f>
        <v>18</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650</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253</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t="s">
        <v>254</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t="s">
        <v>256</v>
      </c>
      <c r="O18" s="345"/>
      <c r="P18" s="345"/>
      <c r="Q18" s="345"/>
      <c r="R18" s="345"/>
      <c r="S18" s="346"/>
    </row>
    <row r="19" spans="1:19" ht="15" customHeight="1" x14ac:dyDescent="0.25">
      <c r="A19" s="320"/>
      <c r="B19" s="328" t="s">
        <v>651</v>
      </c>
      <c r="C19" s="329"/>
      <c r="D19" s="329"/>
      <c r="E19" s="329"/>
      <c r="F19" s="329"/>
      <c r="G19" s="329"/>
      <c r="H19" s="329"/>
      <c r="I19" s="329"/>
      <c r="J19" s="329"/>
      <c r="K19" s="329"/>
      <c r="L19" s="329"/>
      <c r="M19" s="330"/>
      <c r="N19" s="379" t="s">
        <v>253</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256</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652</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261</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262</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653</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270</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t="s">
        <v>272</v>
      </c>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t="s">
        <v>274</v>
      </c>
      <c r="O38" s="345"/>
      <c r="P38" s="345"/>
      <c r="Q38" s="345"/>
      <c r="R38" s="345"/>
      <c r="S38" s="346"/>
    </row>
    <row r="39" spans="1:19" ht="15" customHeight="1" x14ac:dyDescent="0.25">
      <c r="A39" s="326"/>
      <c r="B39" s="328" t="s">
        <v>654</v>
      </c>
      <c r="C39" s="329"/>
      <c r="D39" s="329"/>
      <c r="E39" s="329"/>
      <c r="F39" s="329"/>
      <c r="G39" s="329"/>
      <c r="H39" s="329"/>
      <c r="I39" s="329"/>
      <c r="J39" s="329"/>
      <c r="K39" s="329"/>
      <c r="L39" s="329"/>
      <c r="M39" s="330"/>
      <c r="N39" s="379" t="s">
        <v>269</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272</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273</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t="s">
        <v>275</v>
      </c>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t="s">
        <v>277</v>
      </c>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655</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286</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287</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Z1_MNM!G41</f>
        <v>18</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18</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4</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173</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151</v>
      </c>
      <c r="M77" s="426"/>
      <c r="N77" s="426"/>
      <c r="O77" s="426"/>
      <c r="P77" s="426"/>
      <c r="Q77" s="426"/>
      <c r="R77" s="426"/>
      <c r="S77" s="427"/>
    </row>
    <row r="78" spans="1:19" ht="15" customHeight="1" x14ac:dyDescent="0.25">
      <c r="A78" s="320"/>
      <c r="B78" s="408" t="s">
        <v>128</v>
      </c>
      <c r="C78" s="409"/>
      <c r="D78" s="409"/>
      <c r="E78" s="409"/>
      <c r="F78" s="410"/>
      <c r="G78" s="428">
        <v>12</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173</v>
      </c>
      <c r="M83" s="426"/>
      <c r="N83" s="426"/>
      <c r="O83" s="426"/>
      <c r="P83" s="426"/>
      <c r="Q83" s="426"/>
      <c r="R83" s="426"/>
      <c r="S83" s="427"/>
    </row>
    <row r="84" spans="1:19" ht="15" customHeight="1" x14ac:dyDescent="0.25">
      <c r="A84" s="320"/>
      <c r="B84" s="452" t="s">
        <v>134</v>
      </c>
      <c r="C84" s="453"/>
      <c r="D84" s="453"/>
      <c r="E84" s="453"/>
      <c r="F84" s="454"/>
      <c r="G84" s="462">
        <f>Z1_MNM!H41</f>
        <v>82</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Z1_MNM!E41</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148</v>
      </c>
      <c r="C90" s="374"/>
      <c r="D90" s="374"/>
      <c r="E90" s="375"/>
      <c r="F90" s="376">
        <v>80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20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96" customHeight="1" x14ac:dyDescent="0.25">
      <c r="A98" s="411"/>
      <c r="B98" s="369" t="s">
        <v>656</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9.95" customHeight="1" x14ac:dyDescent="0.25">
      <c r="A100" s="411"/>
      <c r="B100" s="369" t="s">
        <v>657</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9.95" customHeight="1" x14ac:dyDescent="0.25">
      <c r="A102" s="411"/>
      <c r="B102" s="369" t="s">
        <v>658</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JWaOKdmCVLW9HKZ1EIuiB65M0FWmntl/VX/TEPtTXdSMqj7kfM/BsiNe+kmNu5IIY3RJGZNm4V8AJT2T+K7WzQ==" saltValue="oTFF2Ubp1X8N0B3j3xcAX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B00-000000000000}">
      <formula1>KEK_Z1</formula1>
    </dataValidation>
    <dataValidation type="list" allowBlank="1" showInputMessage="1" showErrorMessage="1" sqref="N34:S53" xr:uid="{00000000-0002-0000-1B00-000001000000}">
      <formula1>KEU_Z1</formula1>
    </dataValidation>
    <dataValidation type="list" allowBlank="1" showInputMessage="1" showErrorMessage="1" sqref="N14:S33" xr:uid="{00000000-0002-0000-1B00-000002000000}">
      <formula1>KEW_Z1</formula1>
    </dataValidation>
    <dataValidation type="list" allowBlank="1" showInputMessage="1" showErrorMessage="1" sqref="L81:L85" xr:uid="{00000000-0002-0000-1B00-000003000000}">
      <formula1>PRAC_STUD</formula1>
    </dataValidation>
    <dataValidation type="list" allowBlank="1" showInputMessage="1" showErrorMessage="1" sqref="L72:L79" xr:uid="{00000000-0002-0000-1B00-000004000000}">
      <formula1>METODY</formula1>
    </dataValidation>
    <dataValidation type="list" allowBlank="1" showInputMessage="1" showErrorMessage="1" sqref="L7" xr:uid="{00000000-0002-0000-1B00-000005000000}">
      <formula1>STATUS</formula1>
    </dataValidation>
    <dataValidation type="list" allowBlank="1" showInputMessage="1" showErrorMessage="1" sqref="B90:E94" xr:uid="{00000000-0002-0000-1B00-000006000000}">
      <formula1>ZAL</formula1>
    </dataValidation>
  </dataValidations>
  <hyperlinks>
    <hyperlink ref="O13" r:id="rId1" xr:uid="{98138B29-CE1A-403C-8672-744E6567EA8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Z1_MNM!B42</f>
        <v>Moduł Z1/7</v>
      </c>
      <c r="D3" s="231"/>
      <c r="E3" s="231"/>
      <c r="F3" s="232"/>
      <c r="G3" s="3"/>
      <c r="H3" s="3"/>
      <c r="I3" s="3"/>
      <c r="J3" s="3"/>
      <c r="K3" s="3"/>
      <c r="L3" s="4"/>
      <c r="M3" s="4"/>
      <c r="N3" s="4"/>
      <c r="O3" s="4"/>
      <c r="P3" s="4"/>
      <c r="Q3" s="4"/>
    </row>
    <row r="4" spans="1:19" s="137" customFormat="1" ht="39.75" customHeight="1" thickBot="1" x14ac:dyDescent="0.3">
      <c r="A4" s="229" t="s">
        <v>95</v>
      </c>
      <c r="B4" s="229"/>
      <c r="C4" s="219" t="str">
        <f>Z1_MNM!C42</f>
        <v>Zarządzanie marketingowe</v>
      </c>
      <c r="D4" s="220"/>
      <c r="E4" s="220"/>
      <c r="F4" s="220"/>
      <c r="G4" s="220"/>
      <c r="H4" s="220"/>
      <c r="I4" s="220"/>
      <c r="J4" s="221"/>
      <c r="K4" s="224" t="s">
        <v>96</v>
      </c>
      <c r="L4" s="224"/>
      <c r="M4" s="177">
        <f>Z1_MNM!D42</f>
        <v>10</v>
      </c>
      <c r="N4" s="222" t="s">
        <v>97</v>
      </c>
      <c r="O4" s="223"/>
      <c r="P4" s="216" t="str">
        <f>Z1_MNM!F42</f>
        <v>dr J. Osuch</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360</v>
      </c>
      <c r="H6" s="175" t="s">
        <v>101</v>
      </c>
      <c r="I6" s="44">
        <v>3</v>
      </c>
      <c r="J6" s="7" t="s">
        <v>290</v>
      </c>
      <c r="K6" s="234" t="s">
        <v>102</v>
      </c>
      <c r="L6" s="234"/>
      <c r="M6" s="235" t="s">
        <v>103</v>
      </c>
      <c r="N6" s="235"/>
      <c r="O6" s="177" t="s">
        <v>104</v>
      </c>
      <c r="P6" s="236" t="s">
        <v>105</v>
      </c>
      <c r="Q6" s="237"/>
      <c r="R6" s="177">
        <f>Z1_MNM!G42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734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382</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733</v>
      </c>
      <c r="B22" s="252"/>
      <c r="C22" s="252"/>
      <c r="D22" s="252"/>
      <c r="E22" s="252"/>
      <c r="F22" s="252" t="s">
        <v>731</v>
      </c>
      <c r="G22" s="252"/>
      <c r="H22" s="252"/>
      <c r="I22" s="252"/>
      <c r="J22" s="252"/>
      <c r="K22" s="252"/>
      <c r="L22" s="252" t="s">
        <v>732</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Z1_MNM!B42</f>
        <v>Moduł Z1/7</v>
      </c>
      <c r="C26" s="273"/>
      <c r="D26" s="37" t="str">
        <f>Z1_MNM!B43</f>
        <v>Kurs 7.1.</v>
      </c>
      <c r="E26" s="140" t="str">
        <f>Z1_MNM!B42</f>
        <v>Moduł Z1/7</v>
      </c>
      <c r="F26" s="277" t="str">
        <f>Z1_MNM!B44</f>
        <v>Kurs 7.2.</v>
      </c>
      <c r="G26" s="278"/>
      <c r="H26" s="282"/>
      <c r="I26" s="283"/>
      <c r="J26" s="38"/>
      <c r="K26" s="287"/>
      <c r="L26" s="288"/>
      <c r="M26" s="287"/>
      <c r="N26" s="288"/>
      <c r="O26" s="289"/>
      <c r="P26" s="290"/>
      <c r="Q26" s="289"/>
      <c r="R26" s="291"/>
    </row>
    <row r="27" spans="1:19" s="141" customFormat="1" ht="59.25" customHeight="1" x14ac:dyDescent="0.25">
      <c r="A27" s="130" t="s">
        <v>111</v>
      </c>
      <c r="B27" s="477" t="str">
        <f>Z1_MNM!C43</f>
        <v>Marketing</v>
      </c>
      <c r="C27" s="478"/>
      <c r="D27" s="479"/>
      <c r="E27" s="480" t="str">
        <f>Z1_MNM!C44</f>
        <v>Badania rynkowe i marketingowe - warsztat</v>
      </c>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Z1_MNM!D43</f>
        <v>5</v>
      </c>
      <c r="C28" s="299"/>
      <c r="D28" s="300"/>
      <c r="E28" s="301">
        <f>Z1_MNM!D44</f>
        <v>5</v>
      </c>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68"/>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1RWa3ClWC3zqvAdCqkdmJv69yftKs8HaFF076RVr+PS+FREl4M7e7/xQk4p6EscYZ7joTwLWCUWL3ZJnOfudrw==" saltValue="LXg5s0oZ9OlwK7WkqTzay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A8CEFECB-5D65-4F30-B2F7-206A6D9DAD2F}"/>
    <hyperlink ref="C29" r:id="rId2" xr:uid="{1E6897CD-95BB-48F2-8E8E-706FC44DD7E4}"/>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Z1_MNM!B10</f>
        <v>Moduł Z1/1</v>
      </c>
      <c r="B3" s="415"/>
      <c r="C3" s="415"/>
      <c r="D3" s="419" t="str">
        <f>Z1_MNM!C10</f>
        <v>Biznes w działaniu</v>
      </c>
      <c r="E3" s="420"/>
      <c r="F3" s="420"/>
      <c r="G3" s="420"/>
      <c r="H3" s="420"/>
      <c r="I3" s="421"/>
      <c r="J3" s="3"/>
      <c r="K3" s="3"/>
      <c r="L3" s="4"/>
      <c r="M3" s="4"/>
      <c r="N3" s="4"/>
      <c r="O3" s="4"/>
      <c r="P3" s="4"/>
      <c r="Q3" s="4"/>
      <c r="R3" s="4"/>
    </row>
    <row r="4" spans="1:19" ht="18.75" thickBot="1" x14ac:dyDescent="0.3">
      <c r="A4" s="314" t="s">
        <v>110</v>
      </c>
      <c r="B4" s="314"/>
      <c r="C4" s="314"/>
      <c r="D4" s="416" t="str">
        <f>Z1_MNM!B11</f>
        <v>Kurs 1.1.</v>
      </c>
      <c r="E4" s="417"/>
      <c r="F4" s="417"/>
      <c r="G4" s="417"/>
      <c r="H4" s="417"/>
      <c r="I4" s="418"/>
      <c r="J4" s="3"/>
      <c r="K4" s="3"/>
      <c r="L4" s="4"/>
      <c r="M4" s="4"/>
      <c r="N4" s="4"/>
      <c r="O4" s="4"/>
      <c r="P4" s="4"/>
      <c r="Q4" s="4"/>
      <c r="R4" s="4"/>
    </row>
    <row r="5" spans="1:19" ht="23.25" thickBot="1" x14ac:dyDescent="0.3">
      <c r="A5" s="315" t="s">
        <v>111</v>
      </c>
      <c r="B5" s="315"/>
      <c r="C5" s="315"/>
      <c r="D5" s="316" t="str">
        <f>Z1_MNM!C11</f>
        <v>Projekt Przedsiębiorstwo - warsztat</v>
      </c>
      <c r="E5" s="316"/>
      <c r="F5" s="316"/>
      <c r="G5" s="316"/>
      <c r="H5" s="316"/>
      <c r="I5" s="316"/>
      <c r="J5" s="316"/>
      <c r="K5" s="316"/>
      <c r="L5" s="317" t="s">
        <v>96</v>
      </c>
      <c r="M5" s="317"/>
      <c r="N5" s="16">
        <f>Z1_MNM!D11</f>
        <v>8</v>
      </c>
      <c r="O5" s="317" t="s">
        <v>97</v>
      </c>
      <c r="P5" s="317"/>
      <c r="Q5" s="318" t="str">
        <f>Z1_MNM!F10</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(1)'!G6</f>
        <v>I</v>
      </c>
      <c r="H7" s="176" t="s">
        <v>101</v>
      </c>
      <c r="I7" s="44">
        <f>'M (1)'!I6</f>
        <v>1</v>
      </c>
      <c r="J7" s="236" t="s">
        <v>289</v>
      </c>
      <c r="K7" s="237"/>
      <c r="L7" s="423" t="s">
        <v>102</v>
      </c>
      <c r="M7" s="424"/>
      <c r="N7" s="7" t="s">
        <v>103</v>
      </c>
      <c r="O7" s="339" t="s">
        <v>104</v>
      </c>
      <c r="P7" s="339"/>
      <c r="Q7" s="340" t="s">
        <v>105</v>
      </c>
      <c r="R7" s="340"/>
      <c r="S7" s="17">
        <f>Z1_MNM!G11</f>
        <v>24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ht="15"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ht="15"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4"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415</v>
      </c>
      <c r="C14" s="383"/>
      <c r="D14" s="383"/>
      <c r="E14" s="383"/>
      <c r="F14" s="383"/>
      <c r="G14" s="383"/>
      <c r="H14" s="383"/>
      <c r="I14" s="383"/>
      <c r="J14" s="383"/>
      <c r="K14" s="383"/>
      <c r="L14" s="383"/>
      <c r="M14" s="384"/>
      <c r="N14" s="341" t="s">
        <v>253</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254</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255</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t="s">
        <v>261</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577</v>
      </c>
      <c r="C19" s="329"/>
      <c r="D19" s="329"/>
      <c r="E19" s="329"/>
      <c r="F19" s="329"/>
      <c r="G19" s="329"/>
      <c r="H19" s="329"/>
      <c r="I19" s="329"/>
      <c r="J19" s="329"/>
      <c r="K19" s="329"/>
      <c r="L19" s="329"/>
      <c r="M19" s="330"/>
      <c r="N19" s="379" t="s">
        <v>261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260</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416</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258</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259</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t="s">
        <v>264</v>
      </c>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417</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270</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t="s">
        <v>273</v>
      </c>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t="s">
        <v>274</v>
      </c>
      <c r="O38" s="345"/>
      <c r="P38" s="345"/>
      <c r="Q38" s="345"/>
      <c r="R38" s="345"/>
      <c r="S38" s="346"/>
    </row>
    <row r="39" spans="1:19" ht="15" customHeight="1" x14ac:dyDescent="0.25">
      <c r="A39" s="326"/>
      <c r="B39" s="328" t="s">
        <v>578</v>
      </c>
      <c r="C39" s="329"/>
      <c r="D39" s="329"/>
      <c r="E39" s="329"/>
      <c r="F39" s="329"/>
      <c r="G39" s="329"/>
      <c r="H39" s="329"/>
      <c r="I39" s="329"/>
      <c r="J39" s="329"/>
      <c r="K39" s="329"/>
      <c r="L39" s="329"/>
      <c r="M39" s="330"/>
      <c r="N39" s="379" t="s">
        <v>268</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269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270</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t="s">
        <v>272</v>
      </c>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t="s">
        <v>273</v>
      </c>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7"/>
      <c r="B53" s="334"/>
      <c r="C53" s="335"/>
      <c r="D53" s="335"/>
      <c r="E53" s="335"/>
      <c r="F53" s="335"/>
      <c r="G53" s="335"/>
      <c r="H53" s="335"/>
      <c r="I53" s="335"/>
      <c r="J53" s="335"/>
      <c r="K53" s="335"/>
      <c r="L53" s="335"/>
      <c r="M53" s="336"/>
      <c r="N53" s="412"/>
      <c r="O53" s="413"/>
      <c r="P53" s="413"/>
      <c r="Q53" s="413"/>
      <c r="R53" s="413"/>
      <c r="S53" s="414"/>
    </row>
    <row r="54" spans="1:19" ht="15" customHeight="1" x14ac:dyDescent="0.25">
      <c r="A54" s="319" t="s">
        <v>118</v>
      </c>
      <c r="B54" s="382" t="s">
        <v>418</v>
      </c>
      <c r="C54" s="383"/>
      <c r="D54" s="383"/>
      <c r="E54" s="383"/>
      <c r="F54" s="383"/>
      <c r="G54" s="383"/>
      <c r="H54" s="383"/>
      <c r="I54" s="383"/>
      <c r="J54" s="383"/>
      <c r="K54" s="383"/>
      <c r="L54" s="383"/>
      <c r="M54" s="384"/>
      <c r="N54" s="341" t="s">
        <v>284</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286</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t="s">
        <v>287</v>
      </c>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419</v>
      </c>
      <c r="C59" s="329"/>
      <c r="D59" s="329"/>
      <c r="E59" s="329"/>
      <c r="F59" s="329"/>
      <c r="G59" s="329"/>
      <c r="H59" s="329"/>
      <c r="I59" s="329"/>
      <c r="J59" s="329"/>
      <c r="K59" s="329"/>
      <c r="L59" s="329"/>
      <c r="M59" s="330"/>
      <c r="N59" s="379" t="s">
        <v>284</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420</v>
      </c>
      <c r="C64" s="329"/>
      <c r="D64" s="329"/>
      <c r="E64" s="329"/>
      <c r="F64" s="329"/>
      <c r="G64" s="329"/>
      <c r="H64" s="329"/>
      <c r="I64" s="329"/>
      <c r="J64" s="329"/>
      <c r="K64" s="329"/>
      <c r="L64" s="329"/>
      <c r="M64" s="330"/>
      <c r="N64" s="379" t="s">
        <v>282</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Z1_MNM!G11</f>
        <v>24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24</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v>8</v>
      </c>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161</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174</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177</v>
      </c>
      <c r="M77" s="426"/>
      <c r="N77" s="426"/>
      <c r="O77" s="426"/>
      <c r="P77" s="426"/>
      <c r="Q77" s="426"/>
      <c r="R77" s="426"/>
      <c r="S77" s="427"/>
    </row>
    <row r="78" spans="1:19" ht="15" customHeight="1" x14ac:dyDescent="0.25">
      <c r="A78" s="320"/>
      <c r="B78" s="408" t="s">
        <v>128</v>
      </c>
      <c r="C78" s="409"/>
      <c r="D78" s="409"/>
      <c r="E78" s="409"/>
      <c r="F78" s="410"/>
      <c r="G78" s="428">
        <v>12</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2</v>
      </c>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162</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164</v>
      </c>
      <c r="M83" s="426"/>
      <c r="N83" s="426"/>
      <c r="O83" s="426"/>
      <c r="P83" s="426"/>
      <c r="Q83" s="426"/>
      <c r="R83" s="426"/>
      <c r="S83" s="427"/>
    </row>
    <row r="84" spans="1:19" ht="15" customHeight="1" x14ac:dyDescent="0.25">
      <c r="A84" s="320"/>
      <c r="B84" s="452" t="s">
        <v>134</v>
      </c>
      <c r="C84" s="453"/>
      <c r="D84" s="453"/>
      <c r="E84" s="453"/>
      <c r="F84" s="454"/>
      <c r="G84" s="462">
        <f>Z1_MNM!H11</f>
        <v>176</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200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Z1_MNM!E11</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161</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18.5" customHeight="1" x14ac:dyDescent="0.25">
      <c r="A98" s="411"/>
      <c r="B98" s="369" t="s">
        <v>687</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579</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45.75" customHeight="1" x14ac:dyDescent="0.25">
      <c r="A102" s="411"/>
      <c r="B102" s="369" t="s">
        <v>580</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A1+kA8UgWmEbbYzAytjXsq07rSt8xAHIhibxvh4ODLVE2ZdxTKR8R8ChE/cLCcyvicSVA0s5efuciciu9yq75g==" saltValue="F6hNyHG6165zS1Tm1zPRqg=="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KEW_Z1</formula1>
    </dataValidation>
    <dataValidation type="list" allowBlank="1" showInputMessage="1" showErrorMessage="1" sqref="N34:S53" xr:uid="{00000000-0002-0000-0200-000005000000}">
      <formula1>KEU_Z1</formula1>
    </dataValidation>
    <dataValidation type="list" allowBlank="1" showInputMessage="1" showErrorMessage="1" sqref="N54:S68" xr:uid="{00000000-0002-0000-0200-000006000000}">
      <formula1>KEK_Z1</formula1>
    </dataValidation>
  </dataValidations>
  <hyperlinks>
    <hyperlink ref="O13" r:id="rId1" xr:uid="{659EB8CB-EF58-417D-995D-EEFCE929CB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Z1_MNM!B42</f>
        <v>Moduł Z1/7</v>
      </c>
      <c r="B3" s="415"/>
      <c r="C3" s="415"/>
      <c r="D3" s="419" t="str">
        <f>Z1_MNM!C42</f>
        <v>Zarządzanie marketingowe</v>
      </c>
      <c r="E3" s="420"/>
      <c r="F3" s="420"/>
      <c r="G3" s="420"/>
      <c r="H3" s="420"/>
      <c r="I3" s="421"/>
      <c r="J3" s="3"/>
      <c r="K3" s="3"/>
      <c r="L3" s="4"/>
      <c r="M3" s="4"/>
      <c r="N3" s="4"/>
      <c r="O3" s="4"/>
      <c r="P3" s="4"/>
      <c r="Q3" s="4"/>
      <c r="R3" s="4"/>
    </row>
    <row r="4" spans="1:19" ht="18.75" thickBot="1" x14ac:dyDescent="0.3">
      <c r="A4" s="314" t="s">
        <v>110</v>
      </c>
      <c r="B4" s="314"/>
      <c r="C4" s="314"/>
      <c r="D4" s="416" t="str">
        <f>Z1_MNM!B43</f>
        <v>Kurs 7.1.</v>
      </c>
      <c r="E4" s="417"/>
      <c r="F4" s="417"/>
      <c r="G4" s="417"/>
      <c r="H4" s="417"/>
      <c r="I4" s="418"/>
      <c r="J4" s="3"/>
      <c r="K4" s="3"/>
      <c r="L4" s="4"/>
      <c r="M4" s="4"/>
      <c r="N4" s="4"/>
      <c r="O4" s="4"/>
      <c r="P4" s="4"/>
      <c r="Q4" s="4"/>
      <c r="R4" s="4"/>
    </row>
    <row r="5" spans="1:19" ht="23.25" thickBot="1" x14ac:dyDescent="0.3">
      <c r="A5" s="315" t="s">
        <v>111</v>
      </c>
      <c r="B5" s="315"/>
      <c r="C5" s="315"/>
      <c r="D5" s="316" t="str">
        <f>Z1_MNM!C43</f>
        <v>Marketing</v>
      </c>
      <c r="E5" s="316"/>
      <c r="F5" s="316"/>
      <c r="G5" s="316"/>
      <c r="H5" s="316"/>
      <c r="I5" s="316"/>
      <c r="J5" s="316"/>
      <c r="K5" s="316"/>
      <c r="L5" s="317" t="s">
        <v>96</v>
      </c>
      <c r="M5" s="317"/>
      <c r="N5" s="16">
        <f>Z1_MNM!D43</f>
        <v>5</v>
      </c>
      <c r="O5" s="317" t="s">
        <v>97</v>
      </c>
      <c r="P5" s="317"/>
      <c r="Q5" s="318" t="str">
        <f>Z1_MNM!F42</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(7)'!G6</f>
        <v>II</v>
      </c>
      <c r="H7" s="176" t="s">
        <v>101</v>
      </c>
      <c r="I7" s="44">
        <f>'M (7)'!I6</f>
        <v>3</v>
      </c>
      <c r="J7" s="236" t="s">
        <v>289</v>
      </c>
      <c r="K7" s="237"/>
      <c r="L7" s="423" t="s">
        <v>102</v>
      </c>
      <c r="M7" s="424"/>
      <c r="N7" s="7" t="s">
        <v>103</v>
      </c>
      <c r="O7" s="339" t="s">
        <v>104</v>
      </c>
      <c r="P7" s="339"/>
      <c r="Q7" s="340" t="s">
        <v>105</v>
      </c>
      <c r="R7" s="340"/>
      <c r="S7" s="17">
        <f>Z1_MNM!G43</f>
        <v>24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716</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264</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255</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727</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252</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255</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659</v>
      </c>
      <c r="C24" s="329"/>
      <c r="D24" s="329"/>
      <c r="E24" s="329"/>
      <c r="F24" s="329"/>
      <c r="G24" s="329"/>
      <c r="H24" s="329"/>
      <c r="I24" s="329"/>
      <c r="J24" s="329"/>
      <c r="K24" s="329"/>
      <c r="L24" s="329"/>
      <c r="M24" s="330"/>
      <c r="N24" s="379" t="s">
        <v>253</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258</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261</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660</v>
      </c>
      <c r="C29" s="329"/>
      <c r="D29" s="329"/>
      <c r="E29" s="329"/>
      <c r="F29" s="329"/>
      <c r="G29" s="329"/>
      <c r="H29" s="329"/>
      <c r="I29" s="329"/>
      <c r="J29" s="329"/>
      <c r="K29" s="329"/>
      <c r="L29" s="329"/>
      <c r="M29" s="330"/>
      <c r="N29" s="379" t="s">
        <v>253</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t="s">
        <v>258</v>
      </c>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729</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728</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270</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273</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661</v>
      </c>
      <c r="C44" s="329"/>
      <c r="D44" s="329"/>
      <c r="E44" s="329"/>
      <c r="F44" s="329"/>
      <c r="G44" s="329"/>
      <c r="H44" s="329"/>
      <c r="I44" s="329"/>
      <c r="J44" s="329"/>
      <c r="K44" s="329"/>
      <c r="L44" s="329"/>
      <c r="M44" s="330"/>
      <c r="N44" s="379" t="s">
        <v>268</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275</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279</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717</v>
      </c>
      <c r="C49" s="329"/>
      <c r="D49" s="329"/>
      <c r="E49" s="329"/>
      <c r="F49" s="329"/>
      <c r="G49" s="329"/>
      <c r="H49" s="329"/>
      <c r="I49" s="329"/>
      <c r="J49" s="329"/>
      <c r="K49" s="329"/>
      <c r="L49" s="329"/>
      <c r="M49" s="330"/>
      <c r="N49" s="379" t="s">
        <v>268</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273</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t="s">
        <v>274</v>
      </c>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718</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730</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284</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286</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506</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287</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Z1_MNM!G43</f>
        <v>24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24</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9</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v>2</v>
      </c>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161</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165</v>
      </c>
      <c r="M77" s="426"/>
      <c r="N77" s="426"/>
      <c r="O77" s="426"/>
      <c r="P77" s="426"/>
      <c r="Q77" s="426"/>
      <c r="R77" s="426"/>
      <c r="S77" s="427"/>
    </row>
    <row r="78" spans="1:19" ht="15" customHeight="1" x14ac:dyDescent="0.25">
      <c r="A78" s="320"/>
      <c r="B78" s="408" t="s">
        <v>128</v>
      </c>
      <c r="C78" s="409"/>
      <c r="D78" s="409"/>
      <c r="E78" s="409"/>
      <c r="F78" s="410"/>
      <c r="G78" s="428">
        <v>5</v>
      </c>
      <c r="H78" s="429"/>
      <c r="I78" s="430"/>
      <c r="J78" s="406"/>
      <c r="K78" s="441"/>
      <c r="L78" s="425" t="s">
        <v>177</v>
      </c>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150</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156</v>
      </c>
      <c r="M83" s="426"/>
      <c r="N83" s="426"/>
      <c r="O83" s="426"/>
      <c r="P83" s="426"/>
      <c r="Q83" s="426"/>
      <c r="R83" s="426"/>
      <c r="S83" s="427"/>
    </row>
    <row r="84" spans="1:19" ht="15" customHeight="1" x14ac:dyDescent="0.25">
      <c r="A84" s="320"/>
      <c r="B84" s="452" t="s">
        <v>134</v>
      </c>
      <c r="C84" s="453"/>
      <c r="D84" s="453"/>
      <c r="E84" s="453"/>
      <c r="F84" s="454"/>
      <c r="G84" s="462">
        <f>Z1_MNM!H43</f>
        <v>101</v>
      </c>
      <c r="H84" s="463"/>
      <c r="I84" s="464"/>
      <c r="J84" s="406"/>
      <c r="K84" s="441"/>
      <c r="L84" s="425" t="s">
        <v>170</v>
      </c>
      <c r="M84" s="426"/>
      <c r="N84" s="426"/>
      <c r="O84" s="426"/>
      <c r="P84" s="426"/>
      <c r="Q84" s="426"/>
      <c r="R84" s="426"/>
      <c r="S84" s="427"/>
    </row>
    <row r="85" spans="1:19" ht="15" customHeight="1" x14ac:dyDescent="0.25">
      <c r="A85" s="320"/>
      <c r="B85" s="459" t="s">
        <v>204</v>
      </c>
      <c r="C85" s="460"/>
      <c r="D85" s="460"/>
      <c r="E85" s="460"/>
      <c r="F85" s="461"/>
      <c r="G85" s="431">
        <f>SUM(G84,G71)</f>
        <v>125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Z1_MNM!E43</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158</v>
      </c>
      <c r="C90" s="374"/>
      <c r="D90" s="374"/>
      <c r="E90" s="375"/>
      <c r="F90" s="376">
        <v>40</v>
      </c>
      <c r="G90" s="377"/>
      <c r="H90" s="377"/>
      <c r="I90" s="378"/>
      <c r="J90" s="351"/>
      <c r="K90" s="364"/>
      <c r="L90" s="355" t="s">
        <v>292</v>
      </c>
      <c r="M90" s="356"/>
      <c r="N90" s="356"/>
      <c r="O90" s="356"/>
      <c r="P90" s="356"/>
      <c r="Q90" s="356"/>
      <c r="R90" s="356"/>
      <c r="S90" s="357"/>
    </row>
    <row r="91" spans="1:19" ht="15" customHeight="1" x14ac:dyDescent="0.25">
      <c r="A91" s="347"/>
      <c r="B91" s="373" t="s">
        <v>161</v>
      </c>
      <c r="C91" s="374"/>
      <c r="D91" s="374"/>
      <c r="E91" s="375"/>
      <c r="F91" s="376">
        <v>40</v>
      </c>
      <c r="G91" s="377"/>
      <c r="H91" s="377"/>
      <c r="I91" s="378"/>
      <c r="J91" s="351"/>
      <c r="K91" s="364"/>
      <c r="L91" s="355" t="s">
        <v>140</v>
      </c>
      <c r="M91" s="356"/>
      <c r="N91" s="356"/>
      <c r="O91" s="356"/>
      <c r="P91" s="356"/>
      <c r="Q91" s="356"/>
      <c r="R91" s="356"/>
      <c r="S91" s="357"/>
    </row>
    <row r="92" spans="1:19" ht="15" customHeight="1" x14ac:dyDescent="0.25">
      <c r="A92" s="347"/>
      <c r="B92" s="373" t="s">
        <v>155</v>
      </c>
      <c r="C92" s="374"/>
      <c r="D92" s="374"/>
      <c r="E92" s="375"/>
      <c r="F92" s="376">
        <v>20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53.75" customHeight="1" x14ac:dyDescent="0.25">
      <c r="A98" s="411"/>
      <c r="B98" s="369" t="s">
        <v>714</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715</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1.5" customHeight="1" x14ac:dyDescent="0.25">
      <c r="A102" s="411"/>
      <c r="B102" s="369" t="s">
        <v>662</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ZHeEwAXVtKOY7QeYAuE3UBGexVxq121Xq+KrkptTfnAVstVL1Y1WcIyqxH4l/bVXHTJmvSRRJrEBO4iJn/foHA==" saltValue="O4p9rMKvQUob2QeW+MJp3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14:S33" xr:uid="{00000000-0002-0000-1D00-000004000000}">
      <formula1>KEW_Z1</formula1>
    </dataValidation>
    <dataValidation type="list" allowBlank="1" showInputMessage="1" showErrorMessage="1" sqref="N34:S53" xr:uid="{00000000-0002-0000-1D00-000005000000}">
      <formula1>KEU_Z1</formula1>
    </dataValidation>
    <dataValidation type="list" allowBlank="1" showInputMessage="1" showErrorMessage="1" sqref="N54:S68" xr:uid="{00000000-0002-0000-1D00-000006000000}">
      <formula1>KEK_Z1</formula1>
    </dataValidation>
  </dataValidations>
  <hyperlinks>
    <hyperlink ref="O13" r:id="rId1" xr:uid="{4874DB54-1D3F-4B8C-ABD5-08859B0C0AE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Z1_MNM!B42</f>
        <v>Moduł Z1/7</v>
      </c>
      <c r="B3" s="415"/>
      <c r="C3" s="415"/>
      <c r="D3" s="419" t="str">
        <f>Z1_MNM!C42</f>
        <v>Zarządzanie marketingowe</v>
      </c>
      <c r="E3" s="420"/>
      <c r="F3" s="420"/>
      <c r="G3" s="420"/>
      <c r="H3" s="420"/>
      <c r="I3" s="421"/>
      <c r="J3" s="3"/>
      <c r="K3" s="3"/>
      <c r="L3" s="4"/>
      <c r="M3" s="4"/>
      <c r="N3" s="4"/>
      <c r="O3" s="4"/>
      <c r="P3" s="4"/>
      <c r="Q3" s="4"/>
      <c r="R3" s="4"/>
    </row>
    <row r="4" spans="1:19" ht="18.75" thickBot="1" x14ac:dyDescent="0.3">
      <c r="A4" s="314" t="s">
        <v>110</v>
      </c>
      <c r="B4" s="314"/>
      <c r="C4" s="314"/>
      <c r="D4" s="416" t="str">
        <f>Z1_MNM!B44</f>
        <v>Kurs 7.2.</v>
      </c>
      <c r="E4" s="417"/>
      <c r="F4" s="417"/>
      <c r="G4" s="417"/>
      <c r="H4" s="417"/>
      <c r="I4" s="418"/>
      <c r="J4" s="3"/>
      <c r="K4" s="3"/>
      <c r="L4" s="4"/>
      <c r="M4" s="4"/>
      <c r="N4" s="4"/>
      <c r="O4" s="4"/>
      <c r="P4" s="4"/>
      <c r="Q4" s="4"/>
      <c r="R4" s="4"/>
    </row>
    <row r="5" spans="1:19" ht="23.25" thickBot="1" x14ac:dyDescent="0.3">
      <c r="A5" s="315" t="s">
        <v>111</v>
      </c>
      <c r="B5" s="315"/>
      <c r="C5" s="315"/>
      <c r="D5" s="316" t="str">
        <f>Z1_MNM!C44</f>
        <v>Badania rynkowe i marketingowe - warsztat</v>
      </c>
      <c r="E5" s="316"/>
      <c r="F5" s="316"/>
      <c r="G5" s="316"/>
      <c r="H5" s="316"/>
      <c r="I5" s="316"/>
      <c r="J5" s="316"/>
      <c r="K5" s="316"/>
      <c r="L5" s="317" t="s">
        <v>96</v>
      </c>
      <c r="M5" s="317"/>
      <c r="N5" s="16">
        <f>Z1_MNM!D44</f>
        <v>5</v>
      </c>
      <c r="O5" s="317" t="s">
        <v>97</v>
      </c>
      <c r="P5" s="317"/>
      <c r="Q5" s="318" t="str">
        <f>Z1_MNM!F42</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(7)'!G6</f>
        <v>II</v>
      </c>
      <c r="H7" s="176" t="s">
        <v>101</v>
      </c>
      <c r="I7" s="44">
        <f>'M (7)'!I6</f>
        <v>3</v>
      </c>
      <c r="J7" s="236" t="s">
        <v>289</v>
      </c>
      <c r="K7" s="237"/>
      <c r="L7" s="423" t="s">
        <v>102</v>
      </c>
      <c r="M7" s="424"/>
      <c r="N7" s="7" t="s">
        <v>103</v>
      </c>
      <c r="O7" s="339" t="s">
        <v>104</v>
      </c>
      <c r="P7" s="339"/>
      <c r="Q7" s="340" t="s">
        <v>105</v>
      </c>
      <c r="R7" s="340"/>
      <c r="S7" s="17">
        <f>Z1_MNM!G44</f>
        <v>20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722</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257</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507</v>
      </c>
      <c r="C19" s="329"/>
      <c r="D19" s="329"/>
      <c r="E19" s="329"/>
      <c r="F19" s="329"/>
      <c r="G19" s="329"/>
      <c r="H19" s="329"/>
      <c r="I19" s="329"/>
      <c r="J19" s="329"/>
      <c r="K19" s="329"/>
      <c r="L19" s="329"/>
      <c r="M19" s="330"/>
      <c r="N19" s="379" t="s">
        <v>254</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255</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508</v>
      </c>
      <c r="C24" s="329"/>
      <c r="D24" s="329"/>
      <c r="E24" s="329"/>
      <c r="F24" s="329"/>
      <c r="G24" s="329"/>
      <c r="H24" s="329"/>
      <c r="I24" s="329"/>
      <c r="J24" s="329"/>
      <c r="K24" s="329"/>
      <c r="L24" s="329"/>
      <c r="M24" s="330"/>
      <c r="N24" s="379" t="s">
        <v>252</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264</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258</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hidden="1"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hidden="1"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724</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723</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721</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273</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663</v>
      </c>
      <c r="C54" s="383"/>
      <c r="D54" s="383"/>
      <c r="E54" s="383"/>
      <c r="F54" s="383"/>
      <c r="G54" s="383"/>
      <c r="H54" s="383"/>
      <c r="I54" s="383"/>
      <c r="J54" s="383"/>
      <c r="K54" s="383"/>
      <c r="L54" s="383"/>
      <c r="M54" s="384"/>
      <c r="N54" s="341" t="s">
        <v>284</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286</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287</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725</v>
      </c>
      <c r="C59" s="329"/>
      <c r="D59" s="329"/>
      <c r="E59" s="329"/>
      <c r="F59" s="329"/>
      <c r="G59" s="329"/>
      <c r="H59" s="329"/>
      <c r="I59" s="329"/>
      <c r="J59" s="329"/>
      <c r="K59" s="329"/>
      <c r="L59" s="329"/>
      <c r="M59" s="330"/>
      <c r="N59" s="379" t="s">
        <v>283</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284</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286</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t="s">
        <v>287</v>
      </c>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509</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287</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Z1_MNM!G44</f>
        <v>20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20</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8</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160</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174</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177</v>
      </c>
      <c r="M77" s="426"/>
      <c r="N77" s="426"/>
      <c r="O77" s="426"/>
      <c r="P77" s="426"/>
      <c r="Q77" s="426"/>
      <c r="R77" s="426"/>
      <c r="S77" s="427"/>
    </row>
    <row r="78" spans="1:19" ht="15" customHeight="1" x14ac:dyDescent="0.25">
      <c r="A78" s="320"/>
      <c r="B78" s="408" t="s">
        <v>128</v>
      </c>
      <c r="C78" s="409"/>
      <c r="D78" s="409"/>
      <c r="E78" s="409"/>
      <c r="F78" s="410"/>
      <c r="G78" s="428">
        <v>6</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162</v>
      </c>
      <c r="M83" s="426"/>
      <c r="N83" s="426"/>
      <c r="O83" s="426"/>
      <c r="P83" s="426"/>
      <c r="Q83" s="426"/>
      <c r="R83" s="426"/>
      <c r="S83" s="427"/>
    </row>
    <row r="84" spans="1:19" ht="15" customHeight="1" x14ac:dyDescent="0.25">
      <c r="A84" s="320"/>
      <c r="B84" s="452" t="s">
        <v>134</v>
      </c>
      <c r="C84" s="453"/>
      <c r="D84" s="453"/>
      <c r="E84" s="453"/>
      <c r="F84" s="454"/>
      <c r="G84" s="462">
        <f>Z1_MNM!H44</f>
        <v>105</v>
      </c>
      <c r="H84" s="463"/>
      <c r="I84" s="464"/>
      <c r="J84" s="406"/>
      <c r="K84" s="441"/>
      <c r="L84" s="425" t="s">
        <v>173</v>
      </c>
      <c r="M84" s="426"/>
      <c r="N84" s="426"/>
      <c r="O84" s="426"/>
      <c r="P84" s="426"/>
      <c r="Q84" s="426"/>
      <c r="R84" s="426"/>
      <c r="S84" s="427"/>
    </row>
    <row r="85" spans="1:19" ht="15" customHeight="1" x14ac:dyDescent="0.25">
      <c r="A85" s="320"/>
      <c r="B85" s="459" t="s">
        <v>204</v>
      </c>
      <c r="C85" s="460"/>
      <c r="D85" s="460"/>
      <c r="E85" s="460"/>
      <c r="F85" s="461"/>
      <c r="G85" s="431">
        <f>SUM(G84,G71)</f>
        <v>125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Z1_MNM!E44</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68.75" customHeight="1" x14ac:dyDescent="0.25">
      <c r="A98" s="411"/>
      <c r="B98" s="369" t="s">
        <v>726</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6" customHeight="1" x14ac:dyDescent="0.25">
      <c r="A100" s="411"/>
      <c r="B100" s="369" t="s">
        <v>719</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1" customHeight="1" x14ac:dyDescent="0.25">
      <c r="A102" s="411"/>
      <c r="B102" s="369" t="s">
        <v>720</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3Kg0IlIKOcyurSwvERYSre7yWq32OvfdVIwjFfa3Gi+ZytKBEN+leAKKCD1BQPzCZZwb84RmQo/K1PEzGyId8w==" saltValue="XEIn7eTKP5j+NM/odnWST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1E00-000000000000}">
      <formula1>KEK_Z1</formula1>
    </dataValidation>
    <dataValidation type="list" allowBlank="1" showInputMessage="1" showErrorMessage="1" sqref="N34:S53" xr:uid="{00000000-0002-0000-1E00-000001000000}">
      <formula1>KEU_Z1</formula1>
    </dataValidation>
    <dataValidation type="list" allowBlank="1" showInputMessage="1" showErrorMessage="1" sqref="N14:S33" xr:uid="{00000000-0002-0000-1E00-000002000000}">
      <formula1>KEW_Z1</formula1>
    </dataValidation>
    <dataValidation type="list" allowBlank="1" showInputMessage="1" showErrorMessage="1" sqref="L81:L85" xr:uid="{00000000-0002-0000-1E00-000003000000}">
      <formula1>PRAC_STUD</formula1>
    </dataValidation>
    <dataValidation type="list" allowBlank="1" showInputMessage="1" showErrorMessage="1" sqref="L72:L79" xr:uid="{00000000-0002-0000-1E00-000004000000}">
      <formula1>METODY</formula1>
    </dataValidation>
    <dataValidation type="list" allowBlank="1" showInputMessage="1" showErrorMessage="1" sqref="L7" xr:uid="{00000000-0002-0000-1E00-000005000000}">
      <formula1>STATUS</formula1>
    </dataValidation>
    <dataValidation type="list" allowBlank="1" showInputMessage="1" showErrorMessage="1" sqref="B90:E94" xr:uid="{00000000-0002-0000-1E00-000006000000}">
      <formula1>ZAL</formula1>
    </dataValidation>
  </dataValidations>
  <hyperlinks>
    <hyperlink ref="O13" r:id="rId1" xr:uid="{461C718D-BD7A-4C64-A7E4-292EB975A8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Z1_MNM!B46</f>
        <v>Moduł Z1/8</v>
      </c>
      <c r="D3" s="231"/>
      <c r="E3" s="231"/>
      <c r="F3" s="232"/>
      <c r="G3" s="3"/>
      <c r="H3" s="3"/>
      <c r="I3" s="3"/>
      <c r="J3" s="3"/>
      <c r="K3" s="3"/>
      <c r="L3" s="4"/>
      <c r="M3" s="4"/>
      <c r="N3" s="4"/>
      <c r="O3" s="4"/>
      <c r="P3" s="4"/>
      <c r="Q3" s="4"/>
    </row>
    <row r="4" spans="1:19" s="137" customFormat="1" ht="39.75" customHeight="1" thickBot="1" x14ac:dyDescent="0.3">
      <c r="A4" s="229" t="s">
        <v>95</v>
      </c>
      <c r="B4" s="229"/>
      <c r="C4" s="219" t="str">
        <f>Z1_MNM!C46</f>
        <v>Finanse i rachunkowość</v>
      </c>
      <c r="D4" s="220"/>
      <c r="E4" s="220"/>
      <c r="F4" s="220"/>
      <c r="G4" s="220"/>
      <c r="H4" s="220"/>
      <c r="I4" s="220"/>
      <c r="J4" s="221"/>
      <c r="K4" s="224" t="s">
        <v>96</v>
      </c>
      <c r="L4" s="224"/>
      <c r="M4" s="177">
        <f>Z1_MNM!D46</f>
        <v>18</v>
      </c>
      <c r="N4" s="222" t="s">
        <v>97</v>
      </c>
      <c r="O4" s="223"/>
      <c r="P4" s="216" t="str">
        <f>Z1_MNM!F46</f>
        <v>dr D. Majewska-Bielecka</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360</v>
      </c>
      <c r="H6" s="175" t="s">
        <v>101</v>
      </c>
      <c r="I6" s="44">
        <v>4</v>
      </c>
      <c r="J6" s="7" t="s">
        <v>290</v>
      </c>
      <c r="K6" s="234" t="s">
        <v>102</v>
      </c>
      <c r="L6" s="234"/>
      <c r="M6" s="235" t="s">
        <v>103</v>
      </c>
      <c r="N6" s="235"/>
      <c r="O6" s="177" t="s">
        <v>104</v>
      </c>
      <c r="P6" s="236" t="s">
        <v>105</v>
      </c>
      <c r="Q6" s="237"/>
      <c r="R6" s="177">
        <f>Z1_MNM!G46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736</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671</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96.5" customHeight="1" thickBot="1" x14ac:dyDescent="0.3">
      <c r="A22" s="251" t="s">
        <v>737</v>
      </c>
      <c r="B22" s="252"/>
      <c r="C22" s="252"/>
      <c r="D22" s="252"/>
      <c r="E22" s="252"/>
      <c r="F22" s="252" t="s">
        <v>402</v>
      </c>
      <c r="G22" s="252"/>
      <c r="H22" s="252"/>
      <c r="I22" s="252"/>
      <c r="J22" s="252"/>
      <c r="K22" s="252"/>
      <c r="L22" s="252" t="s">
        <v>735</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Z1_MNM!B46</f>
        <v>Moduł Z1/8</v>
      </c>
      <c r="C26" s="273"/>
      <c r="D26" s="37" t="str">
        <f>Z1_MNM!B47</f>
        <v>Kurs 8.1.</v>
      </c>
      <c r="E26" s="140" t="str">
        <f>Z1_MNM!B46</f>
        <v>Moduł Z1/8</v>
      </c>
      <c r="F26" s="277" t="str">
        <f>Z1_MNM!B48</f>
        <v>Kurs 8.2.</v>
      </c>
      <c r="G26" s="278"/>
      <c r="H26" s="282" t="str">
        <f>Z1_MNM!B46</f>
        <v>Moduł Z1/8</v>
      </c>
      <c r="I26" s="283"/>
      <c r="J26" s="38" t="str">
        <f>Z1_MNM!B49</f>
        <v>Kurs 8.3.</v>
      </c>
      <c r="K26" s="287" t="str">
        <f>Z1_MNM!B46</f>
        <v>Moduł Z1/8</v>
      </c>
      <c r="L26" s="288"/>
      <c r="M26" s="287" t="str">
        <f>Z1_MNM!B50</f>
        <v>Kurs 8.4.</v>
      </c>
      <c r="N26" s="288"/>
      <c r="O26" s="289"/>
      <c r="P26" s="290"/>
      <c r="Q26" s="289"/>
      <c r="R26" s="291"/>
    </row>
    <row r="27" spans="1:19" s="141" customFormat="1" ht="59.25" customHeight="1" x14ac:dyDescent="0.25">
      <c r="A27" s="130" t="s">
        <v>111</v>
      </c>
      <c r="B27" s="477" t="str">
        <f>Z1_MNM!C47</f>
        <v>Rachunkowość</v>
      </c>
      <c r="C27" s="478"/>
      <c r="D27" s="479"/>
      <c r="E27" s="480" t="str">
        <f>Z1_MNM!C48</f>
        <v>Finanse przedsiębiorstw</v>
      </c>
      <c r="F27" s="481"/>
      <c r="G27" s="482"/>
      <c r="H27" s="483" t="str">
        <f>Z1_MNM!C49</f>
        <v xml:space="preserve">Analiza finansowa - warsztaty </v>
      </c>
      <c r="I27" s="484"/>
      <c r="J27" s="485"/>
      <c r="K27" s="486" t="str">
        <f>Z1_MNM!C50</f>
        <v>Strategie podatkowe</v>
      </c>
      <c r="L27" s="487"/>
      <c r="M27" s="487"/>
      <c r="N27" s="488"/>
      <c r="O27" s="489"/>
      <c r="P27" s="490"/>
      <c r="Q27" s="490"/>
      <c r="R27" s="491"/>
    </row>
    <row r="28" spans="1:19" s="141" customFormat="1" ht="30" customHeight="1" thickBot="1" x14ac:dyDescent="0.3">
      <c r="A28" s="43" t="s">
        <v>112</v>
      </c>
      <c r="B28" s="298">
        <f>Z1_MNM!D47</f>
        <v>6</v>
      </c>
      <c r="C28" s="299"/>
      <c r="D28" s="300"/>
      <c r="E28" s="301">
        <f>Z1_MNM!D48</f>
        <v>6</v>
      </c>
      <c r="F28" s="302"/>
      <c r="G28" s="303"/>
      <c r="H28" s="304">
        <f>Z1_MNM!D49</f>
        <v>4</v>
      </c>
      <c r="I28" s="305"/>
      <c r="J28" s="306"/>
      <c r="K28" s="307">
        <f>Z1_MNM!D50</f>
        <v>2</v>
      </c>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0" t="s">
        <v>570</v>
      </c>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0e5Gobda+tS7AewxZaC9I8pSrj42xyrcZc2DdlWp01cdaN7gh6vhSIyKcALtICowo7Ez73rphw0S+mPEEfK61Q==" saltValue="VpWeZsxaUkkiyaywfBWPd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48FF2C39-26DE-4D57-9AE1-DF9BBEAA93AA}"/>
    <hyperlink ref="L29" r:id="rId2" xr:uid="{D823C187-4EDD-4C87-B566-40D3E5D22573}"/>
    <hyperlink ref="C29" r:id="rId3" xr:uid="{3D16F2C1-9743-4401-AAF1-32E3233DF2DE}"/>
    <hyperlink ref="I29" r:id="rId4" xr:uid="{AF92FA14-8BD9-4B41-A406-F60F1508D6EB}"/>
  </hyperlinks>
  <printOptions horizontalCentered="1"/>
  <pageMargins left="0.70866141732283472" right="0.70866141732283472" top="0.74803149606299213" bottom="0.74803149606299213" header="0.31496062992125984" footer="0.31496062992125984"/>
  <pageSetup paperSize="9" scale="52"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Z1_MNM!B46</f>
        <v>Moduł Z1/8</v>
      </c>
      <c r="B3" s="415"/>
      <c r="C3" s="415"/>
      <c r="D3" s="419" t="str">
        <f>Z1_MNM!C46</f>
        <v>Finanse i rachunkowość</v>
      </c>
      <c r="E3" s="420"/>
      <c r="F3" s="420"/>
      <c r="G3" s="420"/>
      <c r="H3" s="420"/>
      <c r="I3" s="421"/>
      <c r="J3" s="3"/>
      <c r="K3" s="3"/>
      <c r="L3" s="4"/>
      <c r="M3" s="4"/>
      <c r="N3" s="4"/>
      <c r="O3" s="4"/>
      <c r="P3" s="4"/>
      <c r="Q3" s="4"/>
      <c r="R3" s="4"/>
    </row>
    <row r="4" spans="1:19" ht="18.75" thickBot="1" x14ac:dyDescent="0.3">
      <c r="A4" s="314" t="s">
        <v>110</v>
      </c>
      <c r="B4" s="314"/>
      <c r="C4" s="314"/>
      <c r="D4" s="416" t="str">
        <f>Z1_MNM!B47</f>
        <v>Kurs 8.1.</v>
      </c>
      <c r="E4" s="417"/>
      <c r="F4" s="417"/>
      <c r="G4" s="417"/>
      <c r="H4" s="417"/>
      <c r="I4" s="418"/>
      <c r="J4" s="3"/>
      <c r="K4" s="3"/>
      <c r="L4" s="4"/>
      <c r="M4" s="4"/>
      <c r="N4" s="4"/>
      <c r="O4" s="4"/>
      <c r="P4" s="4"/>
      <c r="Q4" s="4"/>
      <c r="R4" s="4"/>
    </row>
    <row r="5" spans="1:19" ht="23.25" thickBot="1" x14ac:dyDescent="0.3">
      <c r="A5" s="315" t="s">
        <v>111</v>
      </c>
      <c r="B5" s="315"/>
      <c r="C5" s="315"/>
      <c r="D5" s="316" t="str">
        <f>Z1_MNM!C47</f>
        <v>Rachunkowość</v>
      </c>
      <c r="E5" s="316"/>
      <c r="F5" s="316"/>
      <c r="G5" s="316"/>
      <c r="H5" s="316"/>
      <c r="I5" s="316"/>
      <c r="J5" s="316"/>
      <c r="K5" s="316"/>
      <c r="L5" s="317" t="s">
        <v>96</v>
      </c>
      <c r="M5" s="317"/>
      <c r="N5" s="16">
        <f>Z1_MNM!D47</f>
        <v>6</v>
      </c>
      <c r="O5" s="317" t="s">
        <v>97</v>
      </c>
      <c r="P5" s="317"/>
      <c r="Q5" s="339" t="str">
        <f>Z1_MNM!F46</f>
        <v>dr D. Majewska-Bielecka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(8)'!G6</f>
        <v>II</v>
      </c>
      <c r="H7" s="176" t="s">
        <v>101</v>
      </c>
      <c r="I7" s="44">
        <f>'M (8)'!I6</f>
        <v>4</v>
      </c>
      <c r="J7" s="236" t="s">
        <v>289</v>
      </c>
      <c r="K7" s="237"/>
      <c r="L7" s="423" t="s">
        <v>102</v>
      </c>
      <c r="M7" s="424"/>
      <c r="N7" s="7" t="s">
        <v>103</v>
      </c>
      <c r="O7" s="339" t="s">
        <v>104</v>
      </c>
      <c r="P7" s="339"/>
      <c r="Q7" s="340" t="s">
        <v>105</v>
      </c>
      <c r="R7" s="340"/>
      <c r="S7" s="17">
        <f>Z1_MNM!G47</f>
        <v>26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738</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258</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739</v>
      </c>
      <c r="C19" s="329"/>
      <c r="D19" s="329"/>
      <c r="E19" s="329"/>
      <c r="F19" s="329"/>
      <c r="G19" s="329"/>
      <c r="H19" s="329"/>
      <c r="I19" s="329"/>
      <c r="J19" s="329"/>
      <c r="K19" s="329"/>
      <c r="L19" s="329"/>
      <c r="M19" s="330"/>
      <c r="N19" s="379" t="s">
        <v>258</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510</v>
      </c>
      <c r="C34" s="383"/>
      <c r="D34" s="383"/>
      <c r="E34" s="383"/>
      <c r="F34" s="383"/>
      <c r="G34" s="383"/>
      <c r="H34" s="383"/>
      <c r="I34" s="383"/>
      <c r="J34" s="383"/>
      <c r="K34" s="383"/>
      <c r="L34" s="383"/>
      <c r="M34" s="384"/>
      <c r="N34" s="341" t="s">
        <v>272</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740</v>
      </c>
      <c r="C39" s="329"/>
      <c r="D39" s="329"/>
      <c r="E39" s="329"/>
      <c r="F39" s="329"/>
      <c r="G39" s="329"/>
      <c r="H39" s="329"/>
      <c r="I39" s="329"/>
      <c r="J39" s="329"/>
      <c r="K39" s="329"/>
      <c r="L39" s="329"/>
      <c r="M39" s="330"/>
      <c r="N39" s="379" t="s">
        <v>272</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741</v>
      </c>
      <c r="C54" s="383"/>
      <c r="D54" s="383"/>
      <c r="E54" s="383"/>
      <c r="F54" s="383"/>
      <c r="G54" s="383"/>
      <c r="H54" s="383"/>
      <c r="I54" s="383"/>
      <c r="J54" s="383"/>
      <c r="K54" s="383"/>
      <c r="L54" s="383"/>
      <c r="M54" s="384"/>
      <c r="N54" s="341" t="s">
        <v>287</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Z1_MNM!G47</f>
        <v>26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26</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12</v>
      </c>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v>12</v>
      </c>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165</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173</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164</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173</v>
      </c>
      <c r="M83" s="426"/>
      <c r="N83" s="426"/>
      <c r="O83" s="426"/>
      <c r="P83" s="426"/>
      <c r="Q83" s="426"/>
      <c r="R83" s="426"/>
      <c r="S83" s="427"/>
    </row>
    <row r="84" spans="1:19" ht="15" customHeight="1" x14ac:dyDescent="0.25">
      <c r="A84" s="320"/>
      <c r="B84" s="452" t="s">
        <v>134</v>
      </c>
      <c r="C84" s="453"/>
      <c r="D84" s="453"/>
      <c r="E84" s="453"/>
      <c r="F84" s="454"/>
      <c r="G84" s="462">
        <f>Z1_MNM!H47</f>
        <v>124</v>
      </c>
      <c r="H84" s="463"/>
      <c r="I84" s="464"/>
      <c r="J84" s="406"/>
      <c r="K84" s="441"/>
      <c r="L84" s="425" t="s">
        <v>156</v>
      </c>
      <c r="M84" s="426"/>
      <c r="N84" s="426"/>
      <c r="O84" s="426"/>
      <c r="P84" s="426"/>
      <c r="Q84" s="426"/>
      <c r="R84" s="426"/>
      <c r="S84" s="427"/>
    </row>
    <row r="85" spans="1:19" ht="15" customHeight="1" x14ac:dyDescent="0.25">
      <c r="A85" s="320"/>
      <c r="B85" s="459" t="s">
        <v>204</v>
      </c>
      <c r="C85" s="460"/>
      <c r="D85" s="460"/>
      <c r="E85" s="460"/>
      <c r="F85" s="461"/>
      <c r="G85" s="431">
        <f>SUM(G84,G71)</f>
        <v>150</v>
      </c>
      <c r="H85" s="432"/>
      <c r="I85" s="433"/>
      <c r="J85" s="407"/>
      <c r="K85" s="442"/>
      <c r="L85" s="425" t="s">
        <v>146</v>
      </c>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Z1_MNM!E47</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90</v>
      </c>
      <c r="G90" s="377"/>
      <c r="H90" s="377"/>
      <c r="I90" s="378"/>
      <c r="J90" s="351"/>
      <c r="K90" s="364"/>
      <c r="L90" s="355" t="s">
        <v>292</v>
      </c>
      <c r="M90" s="356"/>
      <c r="N90" s="356"/>
      <c r="O90" s="356"/>
      <c r="P90" s="356"/>
      <c r="Q90" s="356"/>
      <c r="R90" s="356"/>
      <c r="S90" s="357"/>
    </row>
    <row r="91" spans="1:19" ht="15" customHeight="1" x14ac:dyDescent="0.25">
      <c r="A91" s="347"/>
      <c r="B91" s="373" t="s">
        <v>166</v>
      </c>
      <c r="C91" s="374"/>
      <c r="D91" s="374"/>
      <c r="E91" s="375"/>
      <c r="F91" s="376">
        <v>10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25.25" customHeight="1" x14ac:dyDescent="0.25">
      <c r="A98" s="411"/>
      <c r="B98" s="369" t="s">
        <v>664</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665</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0" customHeight="1" x14ac:dyDescent="0.25">
      <c r="A102" s="411"/>
      <c r="B102" s="369" t="s">
        <v>666</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Onj4rvXAqsFQL/ylY34jOZcYUdX0zI41XJv36gDm3j8knC7MeVPAmmidtHWWixLxk3Y9cwLzUlUfZ1PJWqFlLg==" saltValue="gT5C/HPGCRc1DHLf4ATEu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000-000000000000}">
      <formula1>KEK_Z1</formula1>
    </dataValidation>
    <dataValidation type="list" allowBlank="1" showInputMessage="1" showErrorMessage="1" sqref="N34:S53" xr:uid="{00000000-0002-0000-2000-000001000000}">
      <formula1>KEU_Z1</formula1>
    </dataValidation>
    <dataValidation type="list" allowBlank="1" showInputMessage="1" showErrorMessage="1" sqref="N14:S33" xr:uid="{00000000-0002-0000-2000-000002000000}">
      <formula1>KEW_Z1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EC7A574C-2136-4127-9E7B-E69FA71B2A7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Z1_MNM!B46</f>
        <v>Moduł Z1/8</v>
      </c>
      <c r="B3" s="415"/>
      <c r="C3" s="415"/>
      <c r="D3" s="419" t="str">
        <f>Z1_MNM!C46</f>
        <v>Finanse i rachunkowość</v>
      </c>
      <c r="E3" s="420"/>
      <c r="F3" s="420"/>
      <c r="G3" s="420"/>
      <c r="H3" s="420"/>
      <c r="I3" s="421"/>
      <c r="J3" s="3"/>
      <c r="K3" s="3"/>
      <c r="L3" s="4"/>
      <c r="M3" s="4"/>
      <c r="N3" s="4"/>
      <c r="O3" s="4"/>
      <c r="P3" s="4"/>
      <c r="Q3" s="4"/>
      <c r="R3" s="4"/>
    </row>
    <row r="4" spans="1:19" ht="18.75" thickBot="1" x14ac:dyDescent="0.3">
      <c r="A4" s="314" t="s">
        <v>110</v>
      </c>
      <c r="B4" s="314"/>
      <c r="C4" s="314"/>
      <c r="D4" s="416" t="str">
        <f>Z1_MNM!B48</f>
        <v>Kurs 8.2.</v>
      </c>
      <c r="E4" s="417"/>
      <c r="F4" s="417"/>
      <c r="G4" s="417"/>
      <c r="H4" s="417"/>
      <c r="I4" s="418"/>
      <c r="J4" s="3"/>
      <c r="K4" s="3"/>
      <c r="L4" s="4"/>
      <c r="M4" s="4"/>
      <c r="N4" s="4"/>
      <c r="O4" s="4"/>
      <c r="P4" s="4"/>
      <c r="Q4" s="4"/>
      <c r="R4" s="4"/>
    </row>
    <row r="5" spans="1:19" ht="23.25" thickBot="1" x14ac:dyDescent="0.3">
      <c r="A5" s="315" t="s">
        <v>111</v>
      </c>
      <c r="B5" s="315"/>
      <c r="C5" s="315"/>
      <c r="D5" s="316" t="str">
        <f>Z1_MNM!C48</f>
        <v>Finanse przedsiębiorstw</v>
      </c>
      <c r="E5" s="316"/>
      <c r="F5" s="316"/>
      <c r="G5" s="316"/>
      <c r="H5" s="316"/>
      <c r="I5" s="316"/>
      <c r="J5" s="316"/>
      <c r="K5" s="316"/>
      <c r="L5" s="317" t="s">
        <v>96</v>
      </c>
      <c r="M5" s="317"/>
      <c r="N5" s="16">
        <f>Z1_MNM!D48</f>
        <v>6</v>
      </c>
      <c r="O5" s="317" t="s">
        <v>97</v>
      </c>
      <c r="P5" s="317"/>
      <c r="Q5" s="339" t="str">
        <f>Z1_MNM!F46</f>
        <v>dr D. Majewska-Bielecka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(8)'!G6</f>
        <v>II</v>
      </c>
      <c r="H7" s="176" t="s">
        <v>101</v>
      </c>
      <c r="I7" s="44">
        <f>'M (8)'!I6</f>
        <v>4</v>
      </c>
      <c r="J7" s="236" t="s">
        <v>289</v>
      </c>
      <c r="K7" s="237"/>
      <c r="L7" s="423" t="s">
        <v>102</v>
      </c>
      <c r="M7" s="424"/>
      <c r="N7" s="7" t="s">
        <v>103</v>
      </c>
      <c r="O7" s="339" t="s">
        <v>104</v>
      </c>
      <c r="P7" s="339"/>
      <c r="Q7" s="340" t="s">
        <v>105</v>
      </c>
      <c r="R7" s="340"/>
      <c r="S7" s="17">
        <f>Z1_MNM!G48</f>
        <v>26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511</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512</v>
      </c>
      <c r="C19" s="329"/>
      <c r="D19" s="329"/>
      <c r="E19" s="329"/>
      <c r="F19" s="329"/>
      <c r="G19" s="329"/>
      <c r="H19" s="329"/>
      <c r="I19" s="329"/>
      <c r="J19" s="329"/>
      <c r="K19" s="329"/>
      <c r="L19" s="329"/>
      <c r="M19" s="330"/>
      <c r="N19" s="379" t="s">
        <v>257</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255</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513</v>
      </c>
      <c r="C24" s="329"/>
      <c r="D24" s="329"/>
      <c r="E24" s="329"/>
      <c r="F24" s="329"/>
      <c r="G24" s="329"/>
      <c r="H24" s="329"/>
      <c r="I24" s="329"/>
      <c r="J24" s="329"/>
      <c r="K24" s="329"/>
      <c r="L24" s="329"/>
      <c r="M24" s="330"/>
      <c r="N24" s="379" t="s">
        <v>251</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257</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514</v>
      </c>
      <c r="C29" s="329"/>
      <c r="D29" s="329"/>
      <c r="E29" s="329"/>
      <c r="F29" s="329"/>
      <c r="G29" s="329"/>
      <c r="H29" s="329"/>
      <c r="I29" s="329"/>
      <c r="J29" s="329"/>
      <c r="K29" s="329"/>
      <c r="L29" s="329"/>
      <c r="M29" s="330"/>
      <c r="N29" s="379" t="s">
        <v>251</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t="s">
        <v>253</v>
      </c>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515</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272</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t="s">
        <v>279</v>
      </c>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516</v>
      </c>
      <c r="C39" s="329"/>
      <c r="D39" s="329"/>
      <c r="E39" s="329"/>
      <c r="F39" s="329"/>
      <c r="G39" s="329"/>
      <c r="H39" s="329"/>
      <c r="I39" s="329"/>
      <c r="J39" s="329"/>
      <c r="K39" s="329"/>
      <c r="L39" s="329"/>
      <c r="M39" s="330"/>
      <c r="N39" s="379" t="s">
        <v>268</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270</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272</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t="s">
        <v>279</v>
      </c>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517</v>
      </c>
      <c r="C44" s="329"/>
      <c r="D44" s="329"/>
      <c r="E44" s="329"/>
      <c r="F44" s="329"/>
      <c r="G44" s="329"/>
      <c r="H44" s="329"/>
      <c r="I44" s="329"/>
      <c r="J44" s="329"/>
      <c r="K44" s="329"/>
      <c r="L44" s="329"/>
      <c r="M44" s="330"/>
      <c r="N44" s="379" t="s">
        <v>268</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272</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t="s">
        <v>279</v>
      </c>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518</v>
      </c>
      <c r="C49" s="329"/>
      <c r="D49" s="329"/>
      <c r="E49" s="329"/>
      <c r="F49" s="329"/>
      <c r="G49" s="329"/>
      <c r="H49" s="329"/>
      <c r="I49" s="329"/>
      <c r="J49" s="329"/>
      <c r="K49" s="329"/>
      <c r="L49" s="329"/>
      <c r="M49" s="330"/>
      <c r="N49" s="379" t="s">
        <v>268</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270</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t="s">
        <v>272</v>
      </c>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t="s">
        <v>279</v>
      </c>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419</v>
      </c>
      <c r="C54" s="383"/>
      <c r="D54" s="383"/>
      <c r="E54" s="383"/>
      <c r="F54" s="383"/>
      <c r="G54" s="383"/>
      <c r="H54" s="383"/>
      <c r="I54" s="383"/>
      <c r="J54" s="383"/>
      <c r="K54" s="383"/>
      <c r="L54" s="383"/>
      <c r="M54" s="384"/>
      <c r="N54" s="341" t="s">
        <v>285</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284</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286</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t="s">
        <v>287</v>
      </c>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426</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285</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286</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t="s">
        <v>287</v>
      </c>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Z1_MNM!G48</f>
        <v>26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26</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v>12</v>
      </c>
      <c r="H73" s="429"/>
      <c r="I73" s="430"/>
      <c r="J73" s="406"/>
      <c r="K73" s="441"/>
      <c r="L73" s="425" t="s">
        <v>157</v>
      </c>
      <c r="M73" s="426"/>
      <c r="N73" s="426"/>
      <c r="O73" s="426"/>
      <c r="P73" s="426"/>
      <c r="Q73" s="426"/>
      <c r="R73" s="426"/>
      <c r="S73" s="427"/>
    </row>
    <row r="74" spans="1:19" ht="15" customHeight="1" x14ac:dyDescent="0.25">
      <c r="A74" s="320"/>
      <c r="B74" s="408" t="s">
        <v>124</v>
      </c>
      <c r="C74" s="409"/>
      <c r="D74" s="409"/>
      <c r="E74" s="409"/>
      <c r="F74" s="410"/>
      <c r="G74" s="428">
        <v>12</v>
      </c>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151</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164</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153</v>
      </c>
      <c r="M83" s="426"/>
      <c r="N83" s="426"/>
      <c r="O83" s="426"/>
      <c r="P83" s="426"/>
      <c r="Q83" s="426"/>
      <c r="R83" s="426"/>
      <c r="S83" s="427"/>
    </row>
    <row r="84" spans="1:19" ht="15" customHeight="1" x14ac:dyDescent="0.25">
      <c r="A84" s="320"/>
      <c r="B84" s="452" t="s">
        <v>134</v>
      </c>
      <c r="C84" s="453"/>
      <c r="D84" s="453"/>
      <c r="E84" s="453"/>
      <c r="F84" s="454"/>
      <c r="G84" s="462">
        <f>Z1_MNM!H48</f>
        <v>124</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Z1_MNM!E48</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90</v>
      </c>
      <c r="G90" s="377"/>
      <c r="H90" s="377"/>
      <c r="I90" s="378"/>
      <c r="J90" s="351"/>
      <c r="K90" s="364"/>
      <c r="L90" s="355" t="s">
        <v>292</v>
      </c>
      <c r="M90" s="356"/>
      <c r="N90" s="356"/>
      <c r="O90" s="356"/>
      <c r="P90" s="356"/>
      <c r="Q90" s="356"/>
      <c r="R90" s="356"/>
      <c r="S90" s="357"/>
    </row>
    <row r="91" spans="1:19" ht="15" customHeight="1" x14ac:dyDescent="0.25">
      <c r="A91" s="347"/>
      <c r="B91" s="373" t="s">
        <v>166</v>
      </c>
      <c r="C91" s="374"/>
      <c r="D91" s="374"/>
      <c r="E91" s="375"/>
      <c r="F91" s="376">
        <v>10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42.5" customHeight="1" x14ac:dyDescent="0.25">
      <c r="A98" s="411"/>
      <c r="B98" s="369" t="s">
        <v>667</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742</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5.25" customHeight="1" x14ac:dyDescent="0.25">
      <c r="A102" s="411"/>
      <c r="B102" s="369" t="s">
        <v>668</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hGaNLLClmo/Sjm09mZEBClyjGo8XQsHKTmK4Lg743gNLfiHwMnYOUU68ARw1i5jacc4i9Q115HC33TKJFIs8Dw==" saltValue="YWwRss3XBSOR/ianXCmuC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KEW_Z1</formula1>
    </dataValidation>
    <dataValidation type="list" allowBlank="1" showInputMessage="1" showErrorMessage="1" sqref="N34:S53" xr:uid="{00000000-0002-0000-2100-000005000000}">
      <formula1>KEU_Z1</formula1>
    </dataValidation>
    <dataValidation type="list" allowBlank="1" showInputMessage="1" showErrorMessage="1" sqref="N54:S68" xr:uid="{00000000-0002-0000-2100-000006000000}">
      <formula1>KEK_Z1</formula1>
    </dataValidation>
  </dataValidations>
  <hyperlinks>
    <hyperlink ref="O13" r:id="rId1" xr:uid="{D9CC3080-4A75-4942-B36A-70D122FE75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Z1_MNM!B46</f>
        <v>Moduł Z1/8</v>
      </c>
      <c r="B3" s="415"/>
      <c r="C3" s="415"/>
      <c r="D3" s="419" t="str">
        <f>Z1_MNM!C46</f>
        <v>Finanse i rachunkowość</v>
      </c>
      <c r="E3" s="420"/>
      <c r="F3" s="420"/>
      <c r="G3" s="420"/>
      <c r="H3" s="420"/>
      <c r="I3" s="421"/>
      <c r="J3" s="3"/>
      <c r="K3" s="3"/>
      <c r="L3" s="4"/>
      <c r="M3" s="4"/>
      <c r="N3" s="4"/>
      <c r="O3" s="4"/>
      <c r="P3" s="4"/>
      <c r="Q3" s="4"/>
      <c r="R3" s="4"/>
    </row>
    <row r="4" spans="1:19" ht="18.75" thickBot="1" x14ac:dyDescent="0.3">
      <c r="A4" s="314" t="s">
        <v>110</v>
      </c>
      <c r="B4" s="314"/>
      <c r="C4" s="314"/>
      <c r="D4" s="416" t="str">
        <f>Z1_MNM!B49</f>
        <v>Kurs 8.3.</v>
      </c>
      <c r="E4" s="417"/>
      <c r="F4" s="417"/>
      <c r="G4" s="417"/>
      <c r="H4" s="417"/>
      <c r="I4" s="418"/>
      <c r="J4" s="3"/>
      <c r="K4" s="3"/>
      <c r="L4" s="4"/>
      <c r="M4" s="4"/>
      <c r="N4" s="4"/>
      <c r="O4" s="4"/>
      <c r="P4" s="4"/>
      <c r="Q4" s="4"/>
      <c r="R4" s="4"/>
    </row>
    <row r="5" spans="1:19" ht="23.25" thickBot="1" x14ac:dyDescent="0.3">
      <c r="A5" s="315" t="s">
        <v>111</v>
      </c>
      <c r="B5" s="315"/>
      <c r="C5" s="315"/>
      <c r="D5" s="316" t="str">
        <f>Z1_MNM!C49</f>
        <v xml:space="preserve">Analiza finansowa - warsztaty </v>
      </c>
      <c r="E5" s="316"/>
      <c r="F5" s="316"/>
      <c r="G5" s="316"/>
      <c r="H5" s="316"/>
      <c r="I5" s="316"/>
      <c r="J5" s="316"/>
      <c r="K5" s="316"/>
      <c r="L5" s="317" t="s">
        <v>96</v>
      </c>
      <c r="M5" s="317"/>
      <c r="N5" s="16">
        <f>Z1_MNM!D49</f>
        <v>4</v>
      </c>
      <c r="O5" s="317" t="s">
        <v>97</v>
      </c>
      <c r="P5" s="317"/>
      <c r="Q5" s="339" t="str">
        <f>Z1_MNM!F46</f>
        <v>dr D. Majewska-Bielecka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(8)'!G6</f>
        <v>II</v>
      </c>
      <c r="H7" s="176" t="s">
        <v>101</v>
      </c>
      <c r="I7" s="44">
        <f>'M (8)'!I6</f>
        <v>4</v>
      </c>
      <c r="J7" s="236" t="s">
        <v>289</v>
      </c>
      <c r="K7" s="237"/>
      <c r="L7" s="423" t="s">
        <v>102</v>
      </c>
      <c r="M7" s="424"/>
      <c r="N7" s="7" t="s">
        <v>103</v>
      </c>
      <c r="O7" s="339" t="s">
        <v>104</v>
      </c>
      <c r="P7" s="339"/>
      <c r="Q7" s="340" t="s">
        <v>105</v>
      </c>
      <c r="R7" s="340"/>
      <c r="S7" s="17">
        <f>Z1_MNM!G49</f>
        <v>24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519</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t="s">
        <v>253</v>
      </c>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t="s">
        <v>258</v>
      </c>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520</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469"/>
      <c r="D20" s="469"/>
      <c r="E20" s="469"/>
      <c r="F20" s="469"/>
      <c r="G20" s="469"/>
      <c r="H20" s="469"/>
      <c r="I20" s="469"/>
      <c r="J20" s="469"/>
      <c r="K20" s="469"/>
      <c r="L20" s="469"/>
      <c r="M20" s="333"/>
      <c r="N20" s="322" t="s">
        <v>258</v>
      </c>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743</v>
      </c>
      <c r="C24" s="329"/>
      <c r="D24" s="329"/>
      <c r="E24" s="329"/>
      <c r="F24" s="329"/>
      <c r="G24" s="329"/>
      <c r="H24" s="329"/>
      <c r="I24" s="329"/>
      <c r="J24" s="329"/>
      <c r="K24" s="329"/>
      <c r="L24" s="329"/>
      <c r="M24" s="330"/>
      <c r="N24" s="379" t="s">
        <v>251</v>
      </c>
      <c r="O24" s="380"/>
      <c r="P24" s="380"/>
      <c r="Q24" s="380"/>
      <c r="R24" s="380"/>
      <c r="S24" s="381"/>
    </row>
    <row r="25" spans="1:19" ht="15" customHeight="1" x14ac:dyDescent="0.25">
      <c r="A25" s="320"/>
      <c r="B25" s="331"/>
      <c r="C25" s="469"/>
      <c r="D25" s="469"/>
      <c r="E25" s="469"/>
      <c r="F25" s="469"/>
      <c r="G25" s="469"/>
      <c r="H25" s="469"/>
      <c r="I25" s="469"/>
      <c r="J25" s="469"/>
      <c r="K25" s="469"/>
      <c r="L25" s="469"/>
      <c r="M25" s="333"/>
      <c r="N25" s="322" t="s">
        <v>258</v>
      </c>
      <c r="O25" s="323"/>
      <c r="P25" s="323"/>
      <c r="Q25" s="323"/>
      <c r="R25" s="323"/>
      <c r="S25" s="324"/>
    </row>
    <row r="26" spans="1:19" ht="15" customHeight="1" x14ac:dyDescent="0.25">
      <c r="A26" s="320"/>
      <c r="B26" s="331"/>
      <c r="C26" s="469"/>
      <c r="D26" s="469"/>
      <c r="E26" s="469"/>
      <c r="F26" s="469"/>
      <c r="G26" s="469"/>
      <c r="H26" s="469"/>
      <c r="I26" s="469"/>
      <c r="J26" s="469"/>
      <c r="K26" s="469"/>
      <c r="L26" s="469"/>
      <c r="M26" s="333"/>
      <c r="N26" s="322" t="s">
        <v>259</v>
      </c>
      <c r="O26" s="323"/>
      <c r="P26" s="323"/>
      <c r="Q26" s="323"/>
      <c r="R26" s="323"/>
      <c r="S26" s="324"/>
    </row>
    <row r="27" spans="1:19" ht="15"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521</v>
      </c>
      <c r="C29" s="329"/>
      <c r="D29" s="329"/>
      <c r="E29" s="329"/>
      <c r="F29" s="329"/>
      <c r="G29" s="329"/>
      <c r="H29" s="329"/>
      <c r="I29" s="329"/>
      <c r="J29" s="329"/>
      <c r="K29" s="329"/>
      <c r="L29" s="329"/>
      <c r="M29" s="330"/>
      <c r="N29" s="379" t="s">
        <v>258</v>
      </c>
      <c r="O29" s="380"/>
      <c r="P29" s="380"/>
      <c r="Q29" s="380"/>
      <c r="R29" s="380"/>
      <c r="S29" s="381"/>
    </row>
    <row r="30" spans="1:19" ht="15" customHeight="1" x14ac:dyDescent="0.25">
      <c r="A30" s="320"/>
      <c r="B30" s="331"/>
      <c r="C30" s="469"/>
      <c r="D30" s="469"/>
      <c r="E30" s="469"/>
      <c r="F30" s="469"/>
      <c r="G30" s="469"/>
      <c r="H30" s="469"/>
      <c r="I30" s="469"/>
      <c r="J30" s="469"/>
      <c r="K30" s="469"/>
      <c r="L30" s="469"/>
      <c r="M30" s="333"/>
      <c r="N30" s="322" t="s">
        <v>261</v>
      </c>
      <c r="O30" s="323"/>
      <c r="P30" s="323"/>
      <c r="Q30" s="323"/>
      <c r="R30" s="323"/>
      <c r="S30" s="324"/>
    </row>
    <row r="31" spans="1:19" ht="15" customHeight="1" x14ac:dyDescent="0.25">
      <c r="A31" s="320"/>
      <c r="B31" s="331"/>
      <c r="C31" s="469"/>
      <c r="D31" s="469"/>
      <c r="E31" s="469"/>
      <c r="F31" s="469"/>
      <c r="G31" s="469"/>
      <c r="H31" s="469"/>
      <c r="I31" s="469"/>
      <c r="J31" s="469"/>
      <c r="K31" s="469"/>
      <c r="L31" s="469"/>
      <c r="M31" s="333"/>
      <c r="N31" s="322" t="s">
        <v>262</v>
      </c>
      <c r="O31" s="323"/>
      <c r="P31" s="323"/>
      <c r="Q31" s="323"/>
      <c r="R31" s="323"/>
      <c r="S31" s="324"/>
    </row>
    <row r="32" spans="1:19" ht="15"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522</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274</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523</v>
      </c>
      <c r="C39" s="329"/>
      <c r="D39" s="329"/>
      <c r="E39" s="329"/>
      <c r="F39" s="329"/>
      <c r="G39" s="329"/>
      <c r="H39" s="329"/>
      <c r="I39" s="329"/>
      <c r="J39" s="329"/>
      <c r="K39" s="329"/>
      <c r="L39" s="329"/>
      <c r="M39" s="330"/>
      <c r="N39" s="379" t="s">
        <v>268</v>
      </c>
      <c r="O39" s="380"/>
      <c r="P39" s="380"/>
      <c r="Q39" s="380"/>
      <c r="R39" s="380"/>
      <c r="S39" s="381"/>
    </row>
    <row r="40" spans="1:19" ht="15" customHeight="1" x14ac:dyDescent="0.25">
      <c r="A40" s="326"/>
      <c r="B40" s="331"/>
      <c r="C40" s="469"/>
      <c r="D40" s="469"/>
      <c r="E40" s="469"/>
      <c r="F40" s="469"/>
      <c r="G40" s="469"/>
      <c r="H40" s="469"/>
      <c r="I40" s="469"/>
      <c r="J40" s="469"/>
      <c r="K40" s="469"/>
      <c r="L40" s="469"/>
      <c r="M40" s="333"/>
      <c r="N40" s="322" t="s">
        <v>272</v>
      </c>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t="s">
        <v>274</v>
      </c>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524</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469"/>
      <c r="D45" s="469"/>
      <c r="E45" s="469"/>
      <c r="F45" s="469"/>
      <c r="G45" s="469"/>
      <c r="H45" s="469"/>
      <c r="I45" s="469"/>
      <c r="J45" s="469"/>
      <c r="K45" s="469"/>
      <c r="L45" s="469"/>
      <c r="M45" s="333"/>
      <c r="N45" s="322" t="s">
        <v>270</v>
      </c>
      <c r="O45" s="323"/>
      <c r="P45" s="323"/>
      <c r="Q45" s="323"/>
      <c r="R45" s="323"/>
      <c r="S45" s="324"/>
    </row>
    <row r="46" spans="1:19" ht="15" customHeight="1" x14ac:dyDescent="0.25">
      <c r="A46" s="326"/>
      <c r="B46" s="331"/>
      <c r="C46" s="469"/>
      <c r="D46" s="469"/>
      <c r="E46" s="469"/>
      <c r="F46" s="469"/>
      <c r="G46" s="469"/>
      <c r="H46" s="469"/>
      <c r="I46" s="469"/>
      <c r="J46" s="469"/>
      <c r="K46" s="469"/>
      <c r="L46" s="469"/>
      <c r="M46" s="333"/>
      <c r="N46" s="322" t="s">
        <v>272</v>
      </c>
      <c r="O46" s="323"/>
      <c r="P46" s="323"/>
      <c r="Q46" s="323"/>
      <c r="R46" s="323"/>
      <c r="S46" s="324"/>
    </row>
    <row r="47" spans="1:19" ht="15" customHeight="1" x14ac:dyDescent="0.25">
      <c r="A47" s="326"/>
      <c r="B47" s="331"/>
      <c r="C47" s="469"/>
      <c r="D47" s="469"/>
      <c r="E47" s="469"/>
      <c r="F47" s="469"/>
      <c r="G47" s="469"/>
      <c r="H47" s="469"/>
      <c r="I47" s="469"/>
      <c r="J47" s="469"/>
      <c r="K47" s="469"/>
      <c r="L47" s="469"/>
      <c r="M47" s="333"/>
      <c r="N47" s="322" t="s">
        <v>275</v>
      </c>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525</v>
      </c>
      <c r="C49" s="329"/>
      <c r="D49" s="329"/>
      <c r="E49" s="329"/>
      <c r="F49" s="329"/>
      <c r="G49" s="329"/>
      <c r="H49" s="329"/>
      <c r="I49" s="329"/>
      <c r="J49" s="329"/>
      <c r="K49" s="329"/>
      <c r="L49" s="329"/>
      <c r="M49" s="330"/>
      <c r="N49" s="379" t="s">
        <v>269</v>
      </c>
      <c r="O49" s="380"/>
      <c r="P49" s="380"/>
      <c r="Q49" s="380"/>
      <c r="R49" s="380"/>
      <c r="S49" s="381"/>
    </row>
    <row r="50" spans="1:19" ht="15" customHeight="1" x14ac:dyDescent="0.25">
      <c r="A50" s="326"/>
      <c r="B50" s="331"/>
      <c r="C50" s="469"/>
      <c r="D50" s="469"/>
      <c r="E50" s="469"/>
      <c r="F50" s="469"/>
      <c r="G50" s="469"/>
      <c r="H50" s="469"/>
      <c r="I50" s="469"/>
      <c r="J50" s="469"/>
      <c r="K50" s="469"/>
      <c r="L50" s="469"/>
      <c r="M50" s="333"/>
      <c r="N50" s="322" t="s">
        <v>270</v>
      </c>
      <c r="O50" s="323"/>
      <c r="P50" s="323"/>
      <c r="Q50" s="323"/>
      <c r="R50" s="323"/>
      <c r="S50" s="324"/>
    </row>
    <row r="51" spans="1:19" ht="15" customHeight="1" x14ac:dyDescent="0.25">
      <c r="A51" s="326"/>
      <c r="B51" s="331"/>
      <c r="C51" s="469"/>
      <c r="D51" s="469"/>
      <c r="E51" s="469"/>
      <c r="F51" s="469"/>
      <c r="G51" s="469"/>
      <c r="H51" s="469"/>
      <c r="I51" s="469"/>
      <c r="J51" s="469"/>
      <c r="K51" s="469"/>
      <c r="L51" s="469"/>
      <c r="M51" s="333"/>
      <c r="N51" s="322" t="s">
        <v>272</v>
      </c>
      <c r="O51" s="323"/>
      <c r="P51" s="323"/>
      <c r="Q51" s="323"/>
      <c r="R51" s="323"/>
      <c r="S51" s="324"/>
    </row>
    <row r="52" spans="1:19" ht="15" customHeight="1" x14ac:dyDescent="0.25">
      <c r="A52" s="326"/>
      <c r="B52" s="331"/>
      <c r="C52" s="469"/>
      <c r="D52" s="469"/>
      <c r="E52" s="469"/>
      <c r="F52" s="469"/>
      <c r="G52" s="469"/>
      <c r="H52" s="469"/>
      <c r="I52" s="469"/>
      <c r="J52" s="469"/>
      <c r="K52" s="469"/>
      <c r="L52" s="469"/>
      <c r="M52" s="333"/>
      <c r="N52" s="322" t="s">
        <v>275</v>
      </c>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526</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527</v>
      </c>
      <c r="C59" s="329"/>
      <c r="D59" s="329"/>
      <c r="E59" s="329"/>
      <c r="F59" s="329"/>
      <c r="G59" s="329"/>
      <c r="H59" s="329"/>
      <c r="I59" s="329"/>
      <c r="J59" s="329"/>
      <c r="K59" s="329"/>
      <c r="L59" s="329"/>
      <c r="M59" s="330"/>
      <c r="N59" s="379" t="s">
        <v>282</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283</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528</v>
      </c>
      <c r="C64" s="329"/>
      <c r="D64" s="329"/>
      <c r="E64" s="329"/>
      <c r="F64" s="329"/>
      <c r="G64" s="329"/>
      <c r="H64" s="329"/>
      <c r="I64" s="329"/>
      <c r="J64" s="329"/>
      <c r="K64" s="329"/>
      <c r="L64" s="329"/>
      <c r="M64" s="330"/>
      <c r="N64" s="379" t="s">
        <v>285</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286</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Z1_MNM!G49</f>
        <v>24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24</v>
      </c>
      <c r="H72" s="432"/>
      <c r="I72" s="433"/>
      <c r="J72" s="406"/>
      <c r="K72" s="441"/>
      <c r="L72" s="495" t="s">
        <v>123</v>
      </c>
      <c r="M72" s="496"/>
      <c r="N72" s="496"/>
      <c r="O72" s="496"/>
      <c r="P72" s="496"/>
      <c r="Q72" s="496"/>
      <c r="R72" s="496"/>
      <c r="S72" s="497"/>
    </row>
    <row r="73" spans="1:19" ht="15" customHeight="1" x14ac:dyDescent="0.25">
      <c r="A73" s="320"/>
      <c r="B73" s="408" t="s">
        <v>123</v>
      </c>
      <c r="C73" s="409"/>
      <c r="D73" s="409"/>
      <c r="E73" s="409"/>
      <c r="F73" s="410"/>
      <c r="G73" s="428">
        <v>10</v>
      </c>
      <c r="H73" s="429"/>
      <c r="I73" s="430"/>
      <c r="J73" s="406"/>
      <c r="K73" s="441"/>
      <c r="L73" s="495" t="s">
        <v>147</v>
      </c>
      <c r="M73" s="496"/>
      <c r="N73" s="496"/>
      <c r="O73" s="496"/>
      <c r="P73" s="496"/>
      <c r="Q73" s="496"/>
      <c r="R73" s="496"/>
      <c r="S73" s="497"/>
    </row>
    <row r="74" spans="1:19" ht="15" customHeight="1" x14ac:dyDescent="0.25">
      <c r="A74" s="320"/>
      <c r="B74" s="408" t="s">
        <v>124</v>
      </c>
      <c r="C74" s="409"/>
      <c r="D74" s="409"/>
      <c r="E74" s="409"/>
      <c r="F74" s="410"/>
      <c r="G74" s="428">
        <v>12</v>
      </c>
      <c r="H74" s="429"/>
      <c r="I74" s="430"/>
      <c r="J74" s="406"/>
      <c r="K74" s="441"/>
      <c r="L74" s="495" t="s">
        <v>157</v>
      </c>
      <c r="M74" s="496"/>
      <c r="N74" s="496"/>
      <c r="O74" s="496"/>
      <c r="P74" s="496"/>
      <c r="Q74" s="496"/>
      <c r="R74" s="496"/>
      <c r="S74" s="497"/>
    </row>
    <row r="75" spans="1:19" ht="15" customHeight="1" x14ac:dyDescent="0.25">
      <c r="A75" s="320"/>
      <c r="B75" s="408" t="s">
        <v>125</v>
      </c>
      <c r="C75" s="409"/>
      <c r="D75" s="409"/>
      <c r="E75" s="409"/>
      <c r="F75" s="410"/>
      <c r="G75" s="428"/>
      <c r="H75" s="429"/>
      <c r="I75" s="430"/>
      <c r="J75" s="406"/>
      <c r="K75" s="441"/>
      <c r="L75" s="495" t="s">
        <v>173</v>
      </c>
      <c r="M75" s="496"/>
      <c r="N75" s="496"/>
      <c r="O75" s="496"/>
      <c r="P75" s="496"/>
      <c r="Q75" s="496"/>
      <c r="R75" s="496"/>
      <c r="S75" s="497"/>
    </row>
    <row r="76" spans="1:19" ht="15" customHeight="1" x14ac:dyDescent="0.25">
      <c r="A76" s="320"/>
      <c r="B76" s="408" t="s">
        <v>126</v>
      </c>
      <c r="C76" s="409"/>
      <c r="D76" s="409"/>
      <c r="E76" s="409"/>
      <c r="F76" s="410"/>
      <c r="G76" s="428"/>
      <c r="H76" s="429"/>
      <c r="I76" s="430"/>
      <c r="J76" s="406"/>
      <c r="K76" s="441"/>
      <c r="L76" s="495" t="s">
        <v>161</v>
      </c>
      <c r="M76" s="496"/>
      <c r="N76" s="496"/>
      <c r="O76" s="496"/>
      <c r="P76" s="496"/>
      <c r="Q76" s="496"/>
      <c r="R76" s="496"/>
      <c r="S76" s="49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146</v>
      </c>
      <c r="M81" s="496"/>
      <c r="N81" s="496"/>
      <c r="O81" s="496"/>
      <c r="P81" s="496"/>
      <c r="Q81" s="496"/>
      <c r="R81" s="496"/>
      <c r="S81" s="497"/>
    </row>
    <row r="82" spans="1:19" ht="15" customHeight="1" x14ac:dyDescent="0.25">
      <c r="A82" s="320"/>
      <c r="B82" s="408" t="s">
        <v>132</v>
      </c>
      <c r="C82" s="409"/>
      <c r="D82" s="409"/>
      <c r="E82" s="409"/>
      <c r="F82" s="410"/>
      <c r="G82" s="428">
        <v>2</v>
      </c>
      <c r="H82" s="429"/>
      <c r="I82" s="430"/>
      <c r="J82" s="406"/>
      <c r="K82" s="441"/>
      <c r="L82" s="495" t="s">
        <v>150</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153</v>
      </c>
      <c r="M83" s="496"/>
      <c r="N83" s="496"/>
      <c r="O83" s="496"/>
      <c r="P83" s="496"/>
      <c r="Q83" s="496"/>
      <c r="R83" s="496"/>
      <c r="S83" s="497"/>
    </row>
    <row r="84" spans="1:19" ht="15" customHeight="1" x14ac:dyDescent="0.25">
      <c r="A84" s="320"/>
      <c r="B84" s="452" t="s">
        <v>134</v>
      </c>
      <c r="C84" s="453"/>
      <c r="D84" s="453"/>
      <c r="E84" s="453"/>
      <c r="F84" s="454"/>
      <c r="G84" s="462">
        <f>Z1_MNM!H49</f>
        <v>76</v>
      </c>
      <c r="H84" s="463"/>
      <c r="I84" s="464"/>
      <c r="J84" s="406"/>
      <c r="K84" s="441"/>
      <c r="L84" s="495" t="s">
        <v>173</v>
      </c>
      <c r="M84" s="496"/>
      <c r="N84" s="496"/>
      <c r="O84" s="496"/>
      <c r="P84" s="496"/>
      <c r="Q84" s="496"/>
      <c r="R84" s="496"/>
      <c r="S84" s="497"/>
    </row>
    <row r="85" spans="1:19" ht="15" customHeight="1" x14ac:dyDescent="0.25">
      <c r="A85" s="320"/>
      <c r="B85" s="459" t="s">
        <v>204</v>
      </c>
      <c r="C85" s="460"/>
      <c r="D85" s="460"/>
      <c r="E85" s="460"/>
      <c r="F85" s="461"/>
      <c r="G85" s="431">
        <f>SUM(G84,G71)</f>
        <v>100</v>
      </c>
      <c r="H85" s="432"/>
      <c r="I85" s="433"/>
      <c r="J85" s="407"/>
      <c r="K85" s="442"/>
      <c r="L85" s="495" t="s">
        <v>167</v>
      </c>
      <c r="M85" s="496"/>
      <c r="N85" s="496"/>
      <c r="O85" s="496"/>
      <c r="P85" s="496"/>
      <c r="Q85" s="496"/>
      <c r="R85" s="496"/>
      <c r="S85" s="49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Z1_MNM!E49</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158</v>
      </c>
      <c r="C90" s="374"/>
      <c r="D90" s="374"/>
      <c r="E90" s="375"/>
      <c r="F90" s="376">
        <v>40</v>
      </c>
      <c r="G90" s="377"/>
      <c r="H90" s="377"/>
      <c r="I90" s="378"/>
      <c r="J90" s="351"/>
      <c r="K90" s="364"/>
      <c r="L90" s="355" t="s">
        <v>292</v>
      </c>
      <c r="M90" s="356"/>
      <c r="N90" s="356"/>
      <c r="O90" s="356"/>
      <c r="P90" s="356"/>
      <c r="Q90" s="356"/>
      <c r="R90" s="356"/>
      <c r="S90" s="357"/>
    </row>
    <row r="91" spans="1:19" ht="15" customHeight="1" x14ac:dyDescent="0.25">
      <c r="A91" s="347"/>
      <c r="B91" s="373" t="s">
        <v>161</v>
      </c>
      <c r="C91" s="374"/>
      <c r="D91" s="374"/>
      <c r="E91" s="375"/>
      <c r="F91" s="376">
        <v>60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31.75" customHeight="1" x14ac:dyDescent="0.25">
      <c r="A98" s="411"/>
      <c r="B98" s="369" t="s">
        <v>413</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93" customHeight="1" x14ac:dyDescent="0.25">
      <c r="A100" s="411"/>
      <c r="B100" s="369" t="s">
        <v>390</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90" customHeight="1" x14ac:dyDescent="0.25">
      <c r="A102" s="411"/>
      <c r="B102" s="369" t="s">
        <v>391</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V1MlUjLmOWuOe3Pv8uuWOeglqmvPRSkFLIt9pfVgU4iqiFE8ikr1pGHfzVtkgbmV2Vup4WDy1IEkTd7q+ch1KQ==" saltValue="txDFVVHu2bqsEZxGNTOkk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200-000000000000}">
      <formula1>KEK_Z1</formula1>
    </dataValidation>
    <dataValidation type="list" allowBlank="1" showInputMessage="1" showErrorMessage="1" sqref="N34:S53" xr:uid="{00000000-0002-0000-2200-000001000000}">
      <formula1>KEU_Z1</formula1>
    </dataValidation>
    <dataValidation type="list" allowBlank="1" showInputMessage="1" showErrorMessage="1" sqref="N14:S33" xr:uid="{00000000-0002-0000-2200-000002000000}">
      <formula1>KEW_Z1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xr:uid="{659619D8-F482-4E3E-BF2E-C1CE694393F2}"/>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Z1_MNM!B46</f>
        <v>Moduł Z1/8</v>
      </c>
      <c r="B3" s="415"/>
      <c r="C3" s="415"/>
      <c r="D3" s="419" t="str">
        <f>Z1_MNM!C46</f>
        <v>Finanse i rachunkowość</v>
      </c>
      <c r="E3" s="420"/>
      <c r="F3" s="420"/>
      <c r="G3" s="420"/>
      <c r="H3" s="420"/>
      <c r="I3" s="421"/>
      <c r="J3" s="3"/>
      <c r="K3" s="3"/>
      <c r="L3" s="4"/>
      <c r="M3" s="4"/>
      <c r="N3" s="4"/>
      <c r="O3" s="4"/>
      <c r="P3" s="4"/>
      <c r="Q3" s="4"/>
      <c r="R3" s="4"/>
    </row>
    <row r="4" spans="1:19" ht="18.75" thickBot="1" x14ac:dyDescent="0.3">
      <c r="A4" s="314" t="s">
        <v>110</v>
      </c>
      <c r="B4" s="314"/>
      <c r="C4" s="314"/>
      <c r="D4" s="416" t="str">
        <f>Z1_MNM!B50</f>
        <v>Kurs 8.4.</v>
      </c>
      <c r="E4" s="417"/>
      <c r="F4" s="417"/>
      <c r="G4" s="417"/>
      <c r="H4" s="417"/>
      <c r="I4" s="418"/>
      <c r="J4" s="3"/>
      <c r="K4" s="3"/>
      <c r="L4" s="4"/>
      <c r="M4" s="4"/>
      <c r="N4" s="4"/>
      <c r="O4" s="4"/>
      <c r="P4" s="4"/>
      <c r="Q4" s="4"/>
      <c r="R4" s="4"/>
    </row>
    <row r="5" spans="1:19" ht="23.25" thickBot="1" x14ac:dyDescent="0.3">
      <c r="A5" s="315" t="s">
        <v>111</v>
      </c>
      <c r="B5" s="315"/>
      <c r="C5" s="315"/>
      <c r="D5" s="316" t="str">
        <f>Z1_MNM!C50</f>
        <v>Strategie podatkowe</v>
      </c>
      <c r="E5" s="316"/>
      <c r="F5" s="316"/>
      <c r="G5" s="316"/>
      <c r="H5" s="316"/>
      <c r="I5" s="316"/>
      <c r="J5" s="316"/>
      <c r="K5" s="316"/>
      <c r="L5" s="317" t="s">
        <v>96</v>
      </c>
      <c r="M5" s="317"/>
      <c r="N5" s="16">
        <f>Z1_MNM!D50</f>
        <v>2</v>
      </c>
      <c r="O5" s="317" t="s">
        <v>97</v>
      </c>
      <c r="P5" s="317"/>
      <c r="Q5" s="339" t="str">
        <f>Z1_MNM!F46</f>
        <v>dr D. Majewska-Bielecka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(8)'!G6</f>
        <v>II</v>
      </c>
      <c r="H7" s="176" t="s">
        <v>101</v>
      </c>
      <c r="I7" s="44">
        <f>'M (8)'!I6</f>
        <v>4</v>
      </c>
      <c r="J7" s="236" t="s">
        <v>289</v>
      </c>
      <c r="K7" s="237"/>
      <c r="L7" s="423" t="s">
        <v>102</v>
      </c>
      <c r="M7" s="424"/>
      <c r="N7" s="7" t="s">
        <v>103</v>
      </c>
      <c r="O7" s="339" t="s">
        <v>104</v>
      </c>
      <c r="P7" s="339"/>
      <c r="Q7" s="340" t="s">
        <v>105</v>
      </c>
      <c r="R7" s="340"/>
      <c r="S7" s="17">
        <f>Z1_MNM!G50</f>
        <v>14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529</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260</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744</v>
      </c>
      <c r="C19" s="329"/>
      <c r="D19" s="329"/>
      <c r="E19" s="329"/>
      <c r="F19" s="329"/>
      <c r="G19" s="329"/>
      <c r="H19" s="329"/>
      <c r="I19" s="329"/>
      <c r="J19" s="329"/>
      <c r="K19" s="329"/>
      <c r="L19" s="329"/>
      <c r="M19" s="330"/>
      <c r="N19" s="379" t="s">
        <v>251</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252</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260</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498" t="s">
        <v>530</v>
      </c>
      <c r="C34" s="499"/>
      <c r="D34" s="499"/>
      <c r="E34" s="499"/>
      <c r="F34" s="499"/>
      <c r="G34" s="499"/>
      <c r="H34" s="499"/>
      <c r="I34" s="499"/>
      <c r="J34" s="499"/>
      <c r="K34" s="499"/>
      <c r="L34" s="499"/>
      <c r="M34" s="500"/>
      <c r="N34" s="341" t="s">
        <v>268</v>
      </c>
      <c r="O34" s="342"/>
      <c r="P34" s="342"/>
      <c r="Q34" s="342"/>
      <c r="R34" s="342"/>
      <c r="S34" s="343"/>
    </row>
    <row r="35" spans="1:19" ht="15" customHeight="1" x14ac:dyDescent="0.25">
      <c r="A35" s="326"/>
      <c r="B35" s="501"/>
      <c r="C35" s="502"/>
      <c r="D35" s="502"/>
      <c r="E35" s="502"/>
      <c r="F35" s="502"/>
      <c r="G35" s="502"/>
      <c r="H35" s="502"/>
      <c r="I35" s="502"/>
      <c r="J35" s="502"/>
      <c r="K35" s="502"/>
      <c r="L35" s="502"/>
      <c r="M35" s="503"/>
      <c r="N35" s="322" t="s">
        <v>269</v>
      </c>
      <c r="O35" s="323"/>
      <c r="P35" s="323"/>
      <c r="Q35" s="323"/>
      <c r="R35" s="323"/>
      <c r="S35" s="324"/>
    </row>
    <row r="36" spans="1:19" ht="15" customHeight="1" x14ac:dyDescent="0.25">
      <c r="A36" s="326"/>
      <c r="B36" s="501"/>
      <c r="C36" s="502"/>
      <c r="D36" s="502"/>
      <c r="E36" s="502"/>
      <c r="F36" s="502"/>
      <c r="G36" s="502"/>
      <c r="H36" s="502"/>
      <c r="I36" s="502"/>
      <c r="J36" s="502"/>
      <c r="K36" s="502"/>
      <c r="L36" s="502"/>
      <c r="M36" s="503"/>
      <c r="N36" s="322" t="s">
        <v>270</v>
      </c>
      <c r="O36" s="323"/>
      <c r="P36" s="323"/>
      <c r="Q36" s="323"/>
      <c r="R36" s="323"/>
      <c r="S36" s="324"/>
    </row>
    <row r="37" spans="1:19" ht="15" customHeight="1" x14ac:dyDescent="0.25">
      <c r="A37" s="326"/>
      <c r="B37" s="501"/>
      <c r="C37" s="502"/>
      <c r="D37" s="502"/>
      <c r="E37" s="502"/>
      <c r="F37" s="502"/>
      <c r="G37" s="502"/>
      <c r="H37" s="502"/>
      <c r="I37" s="502"/>
      <c r="J37" s="502"/>
      <c r="K37" s="502"/>
      <c r="L37" s="502"/>
      <c r="M37" s="503"/>
      <c r="N37" s="322" t="s">
        <v>274</v>
      </c>
      <c r="O37" s="323"/>
      <c r="P37" s="323"/>
      <c r="Q37" s="323"/>
      <c r="R37" s="323"/>
      <c r="S37" s="324"/>
    </row>
    <row r="38" spans="1:19" ht="15" customHeight="1" x14ac:dyDescent="0.25">
      <c r="A38" s="326"/>
      <c r="B38" s="501"/>
      <c r="C38" s="502"/>
      <c r="D38" s="502"/>
      <c r="E38" s="502"/>
      <c r="F38" s="502"/>
      <c r="G38" s="502"/>
      <c r="H38" s="502"/>
      <c r="I38" s="502"/>
      <c r="J38" s="502"/>
      <c r="K38" s="502"/>
      <c r="L38" s="502"/>
      <c r="M38" s="503"/>
      <c r="N38" s="344"/>
      <c r="O38" s="345"/>
      <c r="P38" s="345"/>
      <c r="Q38" s="345"/>
      <c r="R38" s="345"/>
      <c r="S38" s="346"/>
    </row>
    <row r="39" spans="1:19" ht="15" customHeight="1" x14ac:dyDescent="0.25">
      <c r="A39" s="326"/>
      <c r="B39" s="501" t="s">
        <v>745</v>
      </c>
      <c r="C39" s="502"/>
      <c r="D39" s="502"/>
      <c r="E39" s="502"/>
      <c r="F39" s="502"/>
      <c r="G39" s="502"/>
      <c r="H39" s="502"/>
      <c r="I39" s="502"/>
      <c r="J39" s="502"/>
      <c r="K39" s="502"/>
      <c r="L39" s="502"/>
      <c r="M39" s="503"/>
      <c r="N39" s="379" t="s">
        <v>268</v>
      </c>
      <c r="O39" s="380"/>
      <c r="P39" s="380"/>
      <c r="Q39" s="380"/>
      <c r="R39" s="380"/>
      <c r="S39" s="381"/>
    </row>
    <row r="40" spans="1:19" ht="15" customHeight="1" x14ac:dyDescent="0.25">
      <c r="A40" s="326"/>
      <c r="B40" s="501"/>
      <c r="C40" s="502"/>
      <c r="D40" s="502"/>
      <c r="E40" s="502"/>
      <c r="F40" s="502"/>
      <c r="G40" s="502"/>
      <c r="H40" s="502"/>
      <c r="I40" s="502"/>
      <c r="J40" s="502"/>
      <c r="K40" s="502"/>
      <c r="L40" s="502"/>
      <c r="M40" s="503"/>
      <c r="N40" s="322" t="s">
        <v>269</v>
      </c>
      <c r="O40" s="323"/>
      <c r="P40" s="323"/>
      <c r="Q40" s="323"/>
      <c r="R40" s="323"/>
      <c r="S40" s="324"/>
    </row>
    <row r="41" spans="1:19" ht="15" customHeight="1" x14ac:dyDescent="0.25">
      <c r="A41" s="326"/>
      <c r="B41" s="501"/>
      <c r="C41" s="502"/>
      <c r="D41" s="502"/>
      <c r="E41" s="502"/>
      <c r="F41" s="502"/>
      <c r="G41" s="502"/>
      <c r="H41" s="502"/>
      <c r="I41" s="502"/>
      <c r="J41" s="502"/>
      <c r="K41" s="502"/>
      <c r="L41" s="502"/>
      <c r="M41" s="503"/>
      <c r="N41" s="322" t="s">
        <v>272</v>
      </c>
      <c r="O41" s="323"/>
      <c r="P41" s="323"/>
      <c r="Q41" s="323"/>
      <c r="R41" s="323"/>
      <c r="S41" s="324"/>
    </row>
    <row r="42" spans="1:19" ht="15" customHeight="1" x14ac:dyDescent="0.25">
      <c r="A42" s="326"/>
      <c r="B42" s="501"/>
      <c r="C42" s="502"/>
      <c r="D42" s="502"/>
      <c r="E42" s="502"/>
      <c r="F42" s="502"/>
      <c r="G42" s="502"/>
      <c r="H42" s="502"/>
      <c r="I42" s="502"/>
      <c r="J42" s="502"/>
      <c r="K42" s="502"/>
      <c r="L42" s="502"/>
      <c r="M42" s="503"/>
      <c r="N42" s="322" t="s">
        <v>274</v>
      </c>
      <c r="O42" s="323"/>
      <c r="P42" s="323"/>
      <c r="Q42" s="323"/>
      <c r="R42" s="323"/>
      <c r="S42" s="324"/>
    </row>
    <row r="43" spans="1:19" ht="15" customHeight="1" thickBot="1" x14ac:dyDescent="0.3">
      <c r="A43" s="326"/>
      <c r="B43" s="501"/>
      <c r="C43" s="502"/>
      <c r="D43" s="502"/>
      <c r="E43" s="502"/>
      <c r="F43" s="502"/>
      <c r="G43" s="502"/>
      <c r="H43" s="502"/>
      <c r="I43" s="502"/>
      <c r="J43" s="502"/>
      <c r="K43" s="502"/>
      <c r="L43" s="502"/>
      <c r="M43" s="503"/>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531</v>
      </c>
      <c r="C54" s="383"/>
      <c r="D54" s="383"/>
      <c r="E54" s="383"/>
      <c r="F54" s="383"/>
      <c r="G54" s="383"/>
      <c r="H54" s="383"/>
      <c r="I54" s="383"/>
      <c r="J54" s="383"/>
      <c r="K54" s="383"/>
      <c r="L54" s="383"/>
      <c r="M54" s="384"/>
      <c r="N54" s="341" t="s">
        <v>284</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288</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532</v>
      </c>
      <c r="C59" s="329"/>
      <c r="D59" s="329"/>
      <c r="E59" s="329"/>
      <c r="F59" s="329"/>
      <c r="G59" s="329"/>
      <c r="H59" s="329"/>
      <c r="I59" s="329"/>
      <c r="J59" s="329"/>
      <c r="K59" s="329"/>
      <c r="L59" s="329"/>
      <c r="M59" s="330"/>
      <c r="N59" s="379" t="s">
        <v>284</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285</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288</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533</v>
      </c>
      <c r="C64" s="329"/>
      <c r="D64" s="329"/>
      <c r="E64" s="329"/>
      <c r="F64" s="329"/>
      <c r="G64" s="329"/>
      <c r="H64" s="329"/>
      <c r="I64" s="329"/>
      <c r="J64" s="329"/>
      <c r="K64" s="329"/>
      <c r="L64" s="329"/>
      <c r="M64" s="330"/>
      <c r="N64" s="379" t="s">
        <v>283</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288</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Z1_MNM!G50</f>
        <v>14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14</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12</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Z1_MNM!H50</f>
        <v>36</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Z1_MNM!E50</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158</v>
      </c>
      <c r="C90" s="374"/>
      <c r="D90" s="374"/>
      <c r="E90" s="375"/>
      <c r="F90" s="376">
        <v>90</v>
      </c>
      <c r="G90" s="377"/>
      <c r="H90" s="377"/>
      <c r="I90" s="378"/>
      <c r="J90" s="351"/>
      <c r="K90" s="364"/>
      <c r="L90" s="355" t="s">
        <v>292</v>
      </c>
      <c r="M90" s="356"/>
      <c r="N90" s="356"/>
      <c r="O90" s="356"/>
      <c r="P90" s="356"/>
      <c r="Q90" s="356"/>
      <c r="R90" s="356"/>
      <c r="S90" s="357"/>
    </row>
    <row r="91" spans="1:19" ht="15" customHeight="1" x14ac:dyDescent="0.25">
      <c r="A91" s="347"/>
      <c r="B91" s="373" t="s">
        <v>166</v>
      </c>
      <c r="C91" s="374"/>
      <c r="D91" s="374"/>
      <c r="E91" s="375"/>
      <c r="F91" s="376">
        <v>10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15.5" customHeight="1" x14ac:dyDescent="0.25">
      <c r="A98" s="411"/>
      <c r="B98" s="369" t="s">
        <v>389</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4.5" customHeight="1" x14ac:dyDescent="0.25">
      <c r="A100" s="411"/>
      <c r="B100" s="504" t="s">
        <v>669</v>
      </c>
      <c r="C100" s="505"/>
      <c r="D100" s="505"/>
      <c r="E100" s="505"/>
      <c r="F100" s="505"/>
      <c r="G100" s="505"/>
      <c r="H100" s="505"/>
      <c r="I100" s="505"/>
      <c r="J100" s="505"/>
      <c r="K100" s="505"/>
      <c r="L100" s="505"/>
      <c r="M100" s="505"/>
      <c r="N100" s="505"/>
      <c r="O100" s="505"/>
      <c r="P100" s="505"/>
      <c r="Q100" s="505"/>
      <c r="R100" s="505"/>
      <c r="S100" s="506"/>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1" customHeight="1" x14ac:dyDescent="0.25">
      <c r="A102" s="411"/>
      <c r="B102" s="369" t="s">
        <v>670</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dVrmG4fZ6Li+xASDK/JlI5fO5nG3+Rqfi+zLx+LYu17RwsSgmyJGwTEQBNbxbhubW6PURBmRjSUYE9VrC3tdOg==" saltValue="yEWygGE4/BYQkOQ8yql4E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14:S33" xr:uid="{00000000-0002-0000-2300-000004000000}">
      <formula1>KEW_Z1</formula1>
    </dataValidation>
    <dataValidation type="list" allowBlank="1" showInputMessage="1" showErrorMessage="1" sqref="N34:S53" xr:uid="{00000000-0002-0000-2300-000005000000}">
      <formula1>KEU_Z1</formula1>
    </dataValidation>
    <dataValidation type="list" allowBlank="1" showInputMessage="1" showErrorMessage="1" sqref="N54:S68" xr:uid="{00000000-0002-0000-2300-000006000000}">
      <formula1>KEK_Z1</formula1>
    </dataValidation>
  </dataValidations>
  <hyperlinks>
    <hyperlink ref="O13" r:id="rId1" xr:uid="{4ADF5332-B6C7-4F59-A1DF-CDD29FEA6B3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Z1_MNM!B51</f>
        <v>Moduł Z1/9</v>
      </c>
      <c r="D3" s="231"/>
      <c r="E3" s="231"/>
      <c r="F3" s="232"/>
      <c r="G3" s="3"/>
      <c r="H3" s="3"/>
      <c r="I3" s="3"/>
      <c r="J3" s="3"/>
      <c r="K3" s="3"/>
      <c r="L3" s="4"/>
      <c r="M3" s="4"/>
      <c r="N3" s="4"/>
      <c r="O3" s="4"/>
      <c r="P3" s="4"/>
      <c r="Q3" s="4"/>
    </row>
    <row r="4" spans="1:19" s="137" customFormat="1" ht="39.75" customHeight="1" thickBot="1" x14ac:dyDescent="0.3">
      <c r="A4" s="229" t="s">
        <v>95</v>
      </c>
      <c r="B4" s="229"/>
      <c r="C4" s="219" t="str">
        <f>Z1_MNM!C51</f>
        <v>Moduł specjalnościowy (1) MARKETING I NOWE MEDIA</v>
      </c>
      <c r="D4" s="220"/>
      <c r="E4" s="220"/>
      <c r="F4" s="220"/>
      <c r="G4" s="220"/>
      <c r="H4" s="220"/>
      <c r="I4" s="220"/>
      <c r="J4" s="221"/>
      <c r="K4" s="224" t="s">
        <v>96</v>
      </c>
      <c r="L4" s="224"/>
      <c r="M4" s="177">
        <f>Z1_MNM!D51</f>
        <v>8</v>
      </c>
      <c r="N4" s="222" t="s">
        <v>97</v>
      </c>
      <c r="O4" s="223"/>
      <c r="P4" s="216" t="str">
        <f>Z1_MNM!F51</f>
        <v>dr J. Osuch</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360</v>
      </c>
      <c r="H6" s="175" t="s">
        <v>101</v>
      </c>
      <c r="I6" s="44">
        <v>4</v>
      </c>
      <c r="J6" s="7" t="s">
        <v>290</v>
      </c>
      <c r="K6" s="234" t="s">
        <v>102</v>
      </c>
      <c r="L6" s="234"/>
      <c r="M6" s="235" t="s">
        <v>103</v>
      </c>
      <c r="N6" s="235"/>
      <c r="O6" s="177" t="s">
        <v>104</v>
      </c>
      <c r="P6" s="236" t="s">
        <v>105</v>
      </c>
      <c r="Q6" s="237"/>
      <c r="R6" s="177">
        <f>Z1_MNM!G51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770</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771</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772</v>
      </c>
      <c r="B22" s="252"/>
      <c r="C22" s="252"/>
      <c r="D22" s="252"/>
      <c r="E22" s="252"/>
      <c r="F22" s="252" t="s">
        <v>774</v>
      </c>
      <c r="G22" s="252"/>
      <c r="H22" s="252"/>
      <c r="I22" s="252"/>
      <c r="J22" s="252"/>
      <c r="K22" s="252"/>
      <c r="L22" s="252" t="s">
        <v>773</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Z1_MNM!B51</f>
        <v>Moduł Z1/9</v>
      </c>
      <c r="C26" s="273"/>
      <c r="D26" s="37" t="str">
        <f>Z1_MNM!B52</f>
        <v>Kurs 9.1.</v>
      </c>
      <c r="E26" s="140" t="str">
        <f>Z1_MNM!B51</f>
        <v>Moduł Z1/9</v>
      </c>
      <c r="F26" s="277" t="str">
        <f>Z1_MNM!B53</f>
        <v>Kurs 9.2.</v>
      </c>
      <c r="G26" s="278"/>
      <c r="H26" s="282"/>
      <c r="I26" s="283"/>
      <c r="J26" s="38"/>
      <c r="K26" s="287"/>
      <c r="L26" s="288"/>
      <c r="M26" s="287"/>
      <c r="N26" s="288"/>
      <c r="O26" s="289"/>
      <c r="P26" s="290"/>
      <c r="Q26" s="289"/>
      <c r="R26" s="291"/>
    </row>
    <row r="27" spans="1:19" s="141" customFormat="1" ht="59.25" customHeight="1" x14ac:dyDescent="0.25">
      <c r="A27" s="130" t="s">
        <v>111</v>
      </c>
      <c r="B27" s="477" t="str">
        <f>Z1_MNM!C52</f>
        <v>Podstawy projektowania grafiki użytkowej</v>
      </c>
      <c r="C27" s="478"/>
      <c r="D27" s="479"/>
      <c r="E27" s="480" t="str">
        <f>Z1_MNM!C53</f>
        <v>Komunikacja wizualna i przekaz multimedialny</v>
      </c>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Z1_MNM!D52</f>
        <v>4</v>
      </c>
      <c r="C28" s="299"/>
      <c r="D28" s="300"/>
      <c r="E28" s="301">
        <f>Z1_MNM!D53</f>
        <v>4</v>
      </c>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68"/>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kjz2Wzdbgt4z+NuS1tXBNPyC0zAmVcXa3KK8WXQVbbUMfgxhtH9UzhNmGESCXRCQTdakAh26noDs6GZAg/mwKQ==" saltValue="LIib0y/IJ3i9yVKEWbCai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76A9EC25-8260-4EC5-A2CA-C8DEEE5052AD}"/>
    <hyperlink ref="C29" r:id="rId2" xr:uid="{D5C3BDA0-8B9A-442B-B406-2097111CECF5}"/>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Z1_MNM!B51</f>
        <v>Moduł Z1/9</v>
      </c>
      <c r="B3" s="415"/>
      <c r="C3" s="415"/>
      <c r="D3" s="419" t="str">
        <f>Z1_MNM!C51</f>
        <v>Moduł specjalnościowy (1)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Z1_MNM!B52</f>
        <v>Kurs 9.1.</v>
      </c>
      <c r="E4" s="417"/>
      <c r="F4" s="417"/>
      <c r="G4" s="417"/>
      <c r="H4" s="417"/>
      <c r="I4" s="418"/>
      <c r="J4" s="3"/>
      <c r="K4" s="3"/>
      <c r="L4" s="4"/>
      <c r="M4" s="4"/>
      <c r="N4" s="4"/>
      <c r="O4" s="4"/>
      <c r="P4" s="4"/>
      <c r="Q4" s="4"/>
      <c r="R4" s="4"/>
    </row>
    <row r="5" spans="1:19" ht="23.25" thickBot="1" x14ac:dyDescent="0.3">
      <c r="A5" s="315" t="s">
        <v>111</v>
      </c>
      <c r="B5" s="315"/>
      <c r="C5" s="315"/>
      <c r="D5" s="316" t="str">
        <f>Z1_MNM!C52</f>
        <v>Podstawy projektowania grafiki użytkowej</v>
      </c>
      <c r="E5" s="316"/>
      <c r="F5" s="316"/>
      <c r="G5" s="316"/>
      <c r="H5" s="316"/>
      <c r="I5" s="316"/>
      <c r="J5" s="316"/>
      <c r="K5" s="316"/>
      <c r="L5" s="317" t="s">
        <v>96</v>
      </c>
      <c r="M5" s="317"/>
      <c r="N5" s="16">
        <f>Z1_MNM!D52</f>
        <v>4</v>
      </c>
      <c r="O5" s="317" t="s">
        <v>97</v>
      </c>
      <c r="P5" s="317"/>
      <c r="Q5" s="318" t="str">
        <f>Z1_MNM!F51</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(9)'!G6</f>
        <v>II</v>
      </c>
      <c r="H7" s="176" t="s">
        <v>101</v>
      </c>
      <c r="I7" s="44">
        <f>'M (9)'!I6</f>
        <v>4</v>
      </c>
      <c r="J7" s="236" t="s">
        <v>289</v>
      </c>
      <c r="K7" s="237"/>
      <c r="L7" s="423" t="s">
        <v>102</v>
      </c>
      <c r="M7" s="424"/>
      <c r="N7" s="7" t="s">
        <v>103</v>
      </c>
      <c r="O7" s="339" t="s">
        <v>104</v>
      </c>
      <c r="P7" s="339"/>
      <c r="Q7" s="340" t="s">
        <v>105</v>
      </c>
      <c r="R7" s="340"/>
      <c r="S7" s="17">
        <f>Z1_MNM!G52</f>
        <v>26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507" t="s">
        <v>777</v>
      </c>
      <c r="C14" s="508"/>
      <c r="D14" s="508"/>
      <c r="E14" s="508"/>
      <c r="F14" s="508"/>
      <c r="G14" s="508"/>
      <c r="H14" s="508"/>
      <c r="I14" s="508"/>
      <c r="J14" s="508"/>
      <c r="K14" s="508"/>
      <c r="L14" s="508"/>
      <c r="M14" s="509"/>
      <c r="N14" s="341" t="s">
        <v>253</v>
      </c>
      <c r="O14" s="342"/>
      <c r="P14" s="342"/>
      <c r="Q14" s="342"/>
      <c r="R14" s="342"/>
      <c r="S14" s="343"/>
    </row>
    <row r="15" spans="1:19" ht="15" customHeight="1" x14ac:dyDescent="0.25">
      <c r="A15" s="320"/>
      <c r="B15" s="510"/>
      <c r="C15" s="511"/>
      <c r="D15" s="511"/>
      <c r="E15" s="511"/>
      <c r="F15" s="511"/>
      <c r="G15" s="511"/>
      <c r="H15" s="511"/>
      <c r="I15" s="511"/>
      <c r="J15" s="511"/>
      <c r="K15" s="511"/>
      <c r="L15" s="511"/>
      <c r="M15" s="512"/>
      <c r="N15" s="322" t="s">
        <v>266</v>
      </c>
      <c r="O15" s="323"/>
      <c r="P15" s="323"/>
      <c r="Q15" s="323"/>
      <c r="R15" s="323"/>
      <c r="S15" s="324"/>
    </row>
    <row r="16" spans="1:19" ht="15" customHeight="1" x14ac:dyDescent="0.25">
      <c r="A16" s="320"/>
      <c r="B16" s="510"/>
      <c r="C16" s="511"/>
      <c r="D16" s="511"/>
      <c r="E16" s="511"/>
      <c r="F16" s="511"/>
      <c r="G16" s="511"/>
      <c r="H16" s="511"/>
      <c r="I16" s="511"/>
      <c r="J16" s="511"/>
      <c r="K16" s="511"/>
      <c r="L16" s="511"/>
      <c r="M16" s="512"/>
      <c r="N16" s="322" t="s">
        <v>263</v>
      </c>
      <c r="O16" s="323"/>
      <c r="P16" s="323"/>
      <c r="Q16" s="323"/>
      <c r="R16" s="323"/>
      <c r="S16" s="324"/>
    </row>
    <row r="17" spans="1:19" ht="15" customHeight="1" x14ac:dyDescent="0.25">
      <c r="A17" s="320"/>
      <c r="B17" s="510"/>
      <c r="C17" s="511"/>
      <c r="D17" s="511"/>
      <c r="E17" s="511"/>
      <c r="F17" s="511"/>
      <c r="G17" s="511"/>
      <c r="H17" s="511"/>
      <c r="I17" s="511"/>
      <c r="J17" s="511"/>
      <c r="K17" s="511"/>
      <c r="L17" s="511"/>
      <c r="M17" s="512"/>
      <c r="N17" s="322"/>
      <c r="O17" s="323"/>
      <c r="P17" s="323"/>
      <c r="Q17" s="323"/>
      <c r="R17" s="323"/>
      <c r="S17" s="324"/>
    </row>
    <row r="18" spans="1:19" ht="15" customHeight="1" x14ac:dyDescent="0.25">
      <c r="A18" s="320"/>
      <c r="B18" s="513"/>
      <c r="C18" s="514"/>
      <c r="D18" s="514"/>
      <c r="E18" s="514"/>
      <c r="F18" s="514"/>
      <c r="G18" s="514"/>
      <c r="H18" s="514"/>
      <c r="I18" s="514"/>
      <c r="J18" s="514"/>
      <c r="K18" s="514"/>
      <c r="L18" s="514"/>
      <c r="M18" s="515"/>
      <c r="N18" s="344"/>
      <c r="O18" s="345"/>
      <c r="P18" s="345"/>
      <c r="Q18" s="345"/>
      <c r="R18" s="345"/>
      <c r="S18" s="346"/>
    </row>
    <row r="19" spans="1:19" ht="15" customHeight="1" x14ac:dyDescent="0.25">
      <c r="A19" s="320"/>
      <c r="B19" s="516" t="s">
        <v>778</v>
      </c>
      <c r="C19" s="517"/>
      <c r="D19" s="517"/>
      <c r="E19" s="517"/>
      <c r="F19" s="517"/>
      <c r="G19" s="517"/>
      <c r="H19" s="517"/>
      <c r="I19" s="517"/>
      <c r="J19" s="517"/>
      <c r="K19" s="517"/>
      <c r="L19" s="517"/>
      <c r="M19" s="518"/>
      <c r="N19" s="379" t="s">
        <v>266</v>
      </c>
      <c r="O19" s="380"/>
      <c r="P19" s="380"/>
      <c r="Q19" s="380"/>
      <c r="R19" s="380"/>
      <c r="S19" s="381"/>
    </row>
    <row r="20" spans="1:19" ht="15" customHeight="1" x14ac:dyDescent="0.25">
      <c r="A20" s="320"/>
      <c r="B20" s="510"/>
      <c r="C20" s="511"/>
      <c r="D20" s="511"/>
      <c r="E20" s="511"/>
      <c r="F20" s="511"/>
      <c r="G20" s="511"/>
      <c r="H20" s="511"/>
      <c r="I20" s="511"/>
      <c r="J20" s="511"/>
      <c r="K20" s="511"/>
      <c r="L20" s="511"/>
      <c r="M20" s="512"/>
      <c r="N20" s="322"/>
      <c r="O20" s="323"/>
      <c r="P20" s="323"/>
      <c r="Q20" s="323"/>
      <c r="R20" s="323"/>
      <c r="S20" s="324"/>
    </row>
    <row r="21" spans="1:19" ht="15" customHeight="1" x14ac:dyDescent="0.25">
      <c r="A21" s="320"/>
      <c r="B21" s="510"/>
      <c r="C21" s="511"/>
      <c r="D21" s="511"/>
      <c r="E21" s="511"/>
      <c r="F21" s="511"/>
      <c r="G21" s="511"/>
      <c r="H21" s="511"/>
      <c r="I21" s="511"/>
      <c r="J21" s="511"/>
      <c r="K21" s="511"/>
      <c r="L21" s="511"/>
      <c r="M21" s="512"/>
      <c r="N21" s="322"/>
      <c r="O21" s="323"/>
      <c r="P21" s="323"/>
      <c r="Q21" s="323"/>
      <c r="R21" s="323"/>
      <c r="S21" s="324"/>
    </row>
    <row r="22" spans="1:19" ht="15" customHeight="1" x14ac:dyDescent="0.25">
      <c r="A22" s="320"/>
      <c r="B22" s="510"/>
      <c r="C22" s="511"/>
      <c r="D22" s="511"/>
      <c r="E22" s="511"/>
      <c r="F22" s="511"/>
      <c r="G22" s="511"/>
      <c r="H22" s="511"/>
      <c r="I22" s="511"/>
      <c r="J22" s="511"/>
      <c r="K22" s="511"/>
      <c r="L22" s="511"/>
      <c r="M22" s="512"/>
      <c r="N22" s="322"/>
      <c r="O22" s="323"/>
      <c r="P22" s="323"/>
      <c r="Q22" s="323"/>
      <c r="R22" s="323"/>
      <c r="S22" s="324"/>
    </row>
    <row r="23" spans="1:19" ht="15" customHeight="1" x14ac:dyDescent="0.25">
      <c r="A23" s="320"/>
      <c r="B23" s="513"/>
      <c r="C23" s="514"/>
      <c r="D23" s="514"/>
      <c r="E23" s="514"/>
      <c r="F23" s="514"/>
      <c r="G23" s="514"/>
      <c r="H23" s="514"/>
      <c r="I23" s="514"/>
      <c r="J23" s="514"/>
      <c r="K23" s="514"/>
      <c r="L23" s="514"/>
      <c r="M23" s="515"/>
      <c r="N23" s="344"/>
      <c r="O23" s="345"/>
      <c r="P23" s="345"/>
      <c r="Q23" s="345"/>
      <c r="R23" s="345"/>
      <c r="S23" s="346"/>
    </row>
    <row r="24" spans="1:19" ht="15" customHeight="1" x14ac:dyDescent="0.25">
      <c r="A24" s="320"/>
      <c r="B24" s="516" t="s">
        <v>779</v>
      </c>
      <c r="C24" s="517"/>
      <c r="D24" s="517"/>
      <c r="E24" s="517"/>
      <c r="F24" s="517"/>
      <c r="G24" s="517"/>
      <c r="H24" s="517"/>
      <c r="I24" s="517"/>
      <c r="J24" s="517"/>
      <c r="K24" s="517"/>
      <c r="L24" s="517"/>
      <c r="M24" s="518"/>
      <c r="N24" s="379" t="s">
        <v>266</v>
      </c>
      <c r="O24" s="380"/>
      <c r="P24" s="380"/>
      <c r="Q24" s="380"/>
      <c r="R24" s="380"/>
      <c r="S24" s="381"/>
    </row>
    <row r="25" spans="1:19" ht="15" customHeight="1" x14ac:dyDescent="0.25">
      <c r="A25" s="320"/>
      <c r="B25" s="510"/>
      <c r="C25" s="511"/>
      <c r="D25" s="511"/>
      <c r="E25" s="511"/>
      <c r="F25" s="511"/>
      <c r="G25" s="511"/>
      <c r="H25" s="511"/>
      <c r="I25" s="511"/>
      <c r="J25" s="511"/>
      <c r="K25" s="511"/>
      <c r="L25" s="511"/>
      <c r="M25" s="512"/>
      <c r="N25" s="322" t="s">
        <v>263</v>
      </c>
      <c r="O25" s="323"/>
      <c r="P25" s="323"/>
      <c r="Q25" s="323"/>
      <c r="R25" s="323"/>
      <c r="S25" s="324"/>
    </row>
    <row r="26" spans="1:19" ht="15" customHeight="1" x14ac:dyDescent="0.25">
      <c r="A26" s="320"/>
      <c r="B26" s="510"/>
      <c r="C26" s="511"/>
      <c r="D26" s="511"/>
      <c r="E26" s="511"/>
      <c r="F26" s="511"/>
      <c r="G26" s="511"/>
      <c r="H26" s="511"/>
      <c r="I26" s="511"/>
      <c r="J26" s="511"/>
      <c r="K26" s="511"/>
      <c r="L26" s="511"/>
      <c r="M26" s="512"/>
      <c r="N26" s="322"/>
      <c r="O26" s="323"/>
      <c r="P26" s="323"/>
      <c r="Q26" s="323"/>
      <c r="R26" s="323"/>
      <c r="S26" s="324"/>
    </row>
    <row r="27" spans="1:19" ht="15" customHeight="1" x14ac:dyDescent="0.25">
      <c r="A27" s="320"/>
      <c r="B27" s="510"/>
      <c r="C27" s="511"/>
      <c r="D27" s="511"/>
      <c r="E27" s="511"/>
      <c r="F27" s="511"/>
      <c r="G27" s="511"/>
      <c r="H27" s="511"/>
      <c r="I27" s="511"/>
      <c r="J27" s="511"/>
      <c r="K27" s="511"/>
      <c r="L27" s="511"/>
      <c r="M27" s="512"/>
      <c r="N27" s="322"/>
      <c r="O27" s="323"/>
      <c r="P27" s="323"/>
      <c r="Q27" s="323"/>
      <c r="R27" s="323"/>
      <c r="S27" s="324"/>
    </row>
    <row r="28" spans="1:19" ht="15" customHeight="1" x14ac:dyDescent="0.25">
      <c r="A28" s="320"/>
      <c r="B28" s="513"/>
      <c r="C28" s="514"/>
      <c r="D28" s="514"/>
      <c r="E28" s="514"/>
      <c r="F28" s="514"/>
      <c r="G28" s="514"/>
      <c r="H28" s="514"/>
      <c r="I28" s="514"/>
      <c r="J28" s="514"/>
      <c r="K28" s="514"/>
      <c r="L28" s="514"/>
      <c r="M28" s="515"/>
      <c r="N28" s="344"/>
      <c r="O28" s="345"/>
      <c r="P28" s="345"/>
      <c r="Q28" s="345"/>
      <c r="R28" s="345"/>
      <c r="S28" s="346"/>
    </row>
    <row r="29" spans="1:19" ht="15" customHeight="1" x14ac:dyDescent="0.25">
      <c r="A29" s="320"/>
      <c r="B29" s="516" t="s">
        <v>780</v>
      </c>
      <c r="C29" s="517"/>
      <c r="D29" s="517"/>
      <c r="E29" s="517"/>
      <c r="F29" s="517"/>
      <c r="G29" s="517"/>
      <c r="H29" s="517"/>
      <c r="I29" s="517"/>
      <c r="J29" s="517"/>
      <c r="K29" s="517"/>
      <c r="L29" s="517"/>
      <c r="M29" s="518"/>
      <c r="N29" s="379" t="s">
        <v>266</v>
      </c>
      <c r="O29" s="380"/>
      <c r="P29" s="380"/>
      <c r="Q29" s="380"/>
      <c r="R29" s="380"/>
      <c r="S29" s="381"/>
    </row>
    <row r="30" spans="1:19" ht="15" customHeight="1" x14ac:dyDescent="0.25">
      <c r="A30" s="320"/>
      <c r="B30" s="510"/>
      <c r="C30" s="511"/>
      <c r="D30" s="511"/>
      <c r="E30" s="511"/>
      <c r="F30" s="511"/>
      <c r="G30" s="511"/>
      <c r="H30" s="511"/>
      <c r="I30" s="511"/>
      <c r="J30" s="511"/>
      <c r="K30" s="511"/>
      <c r="L30" s="511"/>
      <c r="M30" s="512"/>
      <c r="N30" s="322" t="s">
        <v>253</v>
      </c>
      <c r="O30" s="323"/>
      <c r="P30" s="323"/>
      <c r="Q30" s="323"/>
      <c r="R30" s="323"/>
      <c r="S30" s="324"/>
    </row>
    <row r="31" spans="1:19" ht="15" customHeight="1" x14ac:dyDescent="0.25">
      <c r="A31" s="320"/>
      <c r="B31" s="510"/>
      <c r="C31" s="511"/>
      <c r="D31" s="511"/>
      <c r="E31" s="511"/>
      <c r="F31" s="511"/>
      <c r="G31" s="511"/>
      <c r="H31" s="511"/>
      <c r="I31" s="511"/>
      <c r="J31" s="511"/>
      <c r="K31" s="511"/>
      <c r="L31" s="511"/>
      <c r="M31" s="512"/>
      <c r="N31" s="322"/>
      <c r="O31" s="323"/>
      <c r="P31" s="323"/>
      <c r="Q31" s="323"/>
      <c r="R31" s="323"/>
      <c r="S31" s="324"/>
    </row>
    <row r="32" spans="1:19" ht="15" customHeight="1" x14ac:dyDescent="0.25">
      <c r="A32" s="320"/>
      <c r="B32" s="510"/>
      <c r="C32" s="511"/>
      <c r="D32" s="511"/>
      <c r="E32" s="511"/>
      <c r="F32" s="511"/>
      <c r="G32" s="511"/>
      <c r="H32" s="511"/>
      <c r="I32" s="511"/>
      <c r="J32" s="511"/>
      <c r="K32" s="511"/>
      <c r="L32" s="511"/>
      <c r="M32" s="512"/>
      <c r="N32" s="322"/>
      <c r="O32" s="323"/>
      <c r="P32" s="323"/>
      <c r="Q32" s="323"/>
      <c r="R32" s="323"/>
      <c r="S32" s="324"/>
    </row>
    <row r="33" spans="1:19" ht="15" customHeight="1" thickBot="1" x14ac:dyDescent="0.3">
      <c r="A33" s="321"/>
      <c r="B33" s="519"/>
      <c r="C33" s="520"/>
      <c r="D33" s="520"/>
      <c r="E33" s="520"/>
      <c r="F33" s="520"/>
      <c r="G33" s="520"/>
      <c r="H33" s="520"/>
      <c r="I33" s="520"/>
      <c r="J33" s="520"/>
      <c r="K33" s="520"/>
      <c r="L33" s="520"/>
      <c r="M33" s="521"/>
      <c r="N33" s="412"/>
      <c r="O33" s="413"/>
      <c r="P33" s="413"/>
      <c r="Q33" s="413"/>
      <c r="R33" s="413"/>
      <c r="S33" s="414"/>
    </row>
    <row r="34" spans="1:19" ht="15" customHeight="1" x14ac:dyDescent="0.25">
      <c r="A34" s="325" t="s">
        <v>117</v>
      </c>
      <c r="B34" s="507" t="s">
        <v>781</v>
      </c>
      <c r="C34" s="508"/>
      <c r="D34" s="508"/>
      <c r="E34" s="508"/>
      <c r="F34" s="508"/>
      <c r="G34" s="508"/>
      <c r="H34" s="508"/>
      <c r="I34" s="508"/>
      <c r="J34" s="508"/>
      <c r="K34" s="508"/>
      <c r="L34" s="508"/>
      <c r="M34" s="509"/>
      <c r="N34" s="341" t="s">
        <v>273</v>
      </c>
      <c r="O34" s="342"/>
      <c r="P34" s="342"/>
      <c r="Q34" s="342"/>
      <c r="R34" s="342"/>
      <c r="S34" s="343"/>
    </row>
    <row r="35" spans="1:19" ht="15" customHeight="1" x14ac:dyDescent="0.25">
      <c r="A35" s="326"/>
      <c r="B35" s="510"/>
      <c r="C35" s="511"/>
      <c r="D35" s="511"/>
      <c r="E35" s="511"/>
      <c r="F35" s="511"/>
      <c r="G35" s="511"/>
      <c r="H35" s="511"/>
      <c r="I35" s="511"/>
      <c r="J35" s="511"/>
      <c r="K35" s="511"/>
      <c r="L35" s="511"/>
      <c r="M35" s="512"/>
      <c r="N35" s="322" t="s">
        <v>276</v>
      </c>
      <c r="O35" s="323"/>
      <c r="P35" s="323"/>
      <c r="Q35" s="323"/>
      <c r="R35" s="323"/>
      <c r="S35" s="324"/>
    </row>
    <row r="36" spans="1:19" ht="15" customHeight="1" x14ac:dyDescent="0.25">
      <c r="A36" s="326"/>
      <c r="B36" s="510"/>
      <c r="C36" s="511"/>
      <c r="D36" s="511"/>
      <c r="E36" s="511"/>
      <c r="F36" s="511"/>
      <c r="G36" s="511"/>
      <c r="H36" s="511"/>
      <c r="I36" s="511"/>
      <c r="J36" s="511"/>
      <c r="K36" s="511"/>
      <c r="L36" s="511"/>
      <c r="M36" s="512"/>
      <c r="N36" s="322" t="s">
        <v>275</v>
      </c>
      <c r="O36" s="323"/>
      <c r="P36" s="323"/>
      <c r="Q36" s="323"/>
      <c r="R36" s="323"/>
      <c r="S36" s="324"/>
    </row>
    <row r="37" spans="1:19" ht="15" customHeight="1" x14ac:dyDescent="0.25">
      <c r="A37" s="326"/>
      <c r="B37" s="510"/>
      <c r="C37" s="511"/>
      <c r="D37" s="511"/>
      <c r="E37" s="511"/>
      <c r="F37" s="511"/>
      <c r="G37" s="511"/>
      <c r="H37" s="511"/>
      <c r="I37" s="511"/>
      <c r="J37" s="511"/>
      <c r="K37" s="511"/>
      <c r="L37" s="511"/>
      <c r="M37" s="512"/>
      <c r="N37" s="322"/>
      <c r="O37" s="323"/>
      <c r="P37" s="323"/>
      <c r="Q37" s="323"/>
      <c r="R37" s="323"/>
      <c r="S37" s="324"/>
    </row>
    <row r="38" spans="1:19" ht="15" customHeight="1" x14ac:dyDescent="0.25">
      <c r="A38" s="326"/>
      <c r="B38" s="513"/>
      <c r="C38" s="514"/>
      <c r="D38" s="514"/>
      <c r="E38" s="514"/>
      <c r="F38" s="514"/>
      <c r="G38" s="514"/>
      <c r="H38" s="514"/>
      <c r="I38" s="514"/>
      <c r="J38" s="514"/>
      <c r="K38" s="514"/>
      <c r="L38" s="514"/>
      <c r="M38" s="515"/>
      <c r="N38" s="344"/>
      <c r="O38" s="345"/>
      <c r="P38" s="345"/>
      <c r="Q38" s="345"/>
      <c r="R38" s="345"/>
      <c r="S38" s="346"/>
    </row>
    <row r="39" spans="1:19" ht="15" customHeight="1" x14ac:dyDescent="0.25">
      <c r="A39" s="326"/>
      <c r="B39" s="516" t="s">
        <v>782</v>
      </c>
      <c r="C39" s="517"/>
      <c r="D39" s="517"/>
      <c r="E39" s="517"/>
      <c r="F39" s="517"/>
      <c r="G39" s="517"/>
      <c r="H39" s="517"/>
      <c r="I39" s="517"/>
      <c r="J39" s="517"/>
      <c r="K39" s="517"/>
      <c r="L39" s="517"/>
      <c r="M39" s="518"/>
      <c r="N39" s="379" t="s">
        <v>273</v>
      </c>
      <c r="O39" s="380"/>
      <c r="P39" s="380"/>
      <c r="Q39" s="380"/>
      <c r="R39" s="380"/>
      <c r="S39" s="381"/>
    </row>
    <row r="40" spans="1:19" ht="15" customHeight="1" x14ac:dyDescent="0.25">
      <c r="A40" s="326"/>
      <c r="B40" s="510"/>
      <c r="C40" s="511"/>
      <c r="D40" s="511"/>
      <c r="E40" s="511"/>
      <c r="F40" s="511"/>
      <c r="G40" s="511"/>
      <c r="H40" s="511"/>
      <c r="I40" s="511"/>
      <c r="J40" s="511"/>
      <c r="K40" s="511"/>
      <c r="L40" s="511"/>
      <c r="M40" s="512"/>
      <c r="N40" s="322" t="s">
        <v>275</v>
      </c>
      <c r="O40" s="323"/>
      <c r="P40" s="323"/>
      <c r="Q40" s="323"/>
      <c r="R40" s="323"/>
      <c r="S40" s="324"/>
    </row>
    <row r="41" spans="1:19" ht="15" customHeight="1" x14ac:dyDescent="0.25">
      <c r="A41" s="326"/>
      <c r="B41" s="510"/>
      <c r="C41" s="511"/>
      <c r="D41" s="511"/>
      <c r="E41" s="511"/>
      <c r="F41" s="511"/>
      <c r="G41" s="511"/>
      <c r="H41" s="511"/>
      <c r="I41" s="511"/>
      <c r="J41" s="511"/>
      <c r="K41" s="511"/>
      <c r="L41" s="511"/>
      <c r="M41" s="512"/>
      <c r="N41" s="322"/>
      <c r="O41" s="323"/>
      <c r="P41" s="323"/>
      <c r="Q41" s="323"/>
      <c r="R41" s="323"/>
      <c r="S41" s="324"/>
    </row>
    <row r="42" spans="1:19" ht="15" customHeight="1" x14ac:dyDescent="0.25">
      <c r="A42" s="326"/>
      <c r="B42" s="510"/>
      <c r="C42" s="511"/>
      <c r="D42" s="511"/>
      <c r="E42" s="511"/>
      <c r="F42" s="511"/>
      <c r="G42" s="511"/>
      <c r="H42" s="511"/>
      <c r="I42" s="511"/>
      <c r="J42" s="511"/>
      <c r="K42" s="511"/>
      <c r="L42" s="511"/>
      <c r="M42" s="512"/>
      <c r="N42" s="322"/>
      <c r="O42" s="323"/>
      <c r="P42" s="323"/>
      <c r="Q42" s="323"/>
      <c r="R42" s="323"/>
      <c r="S42" s="324"/>
    </row>
    <row r="43" spans="1:19" ht="15" customHeight="1" x14ac:dyDescent="0.25">
      <c r="A43" s="326"/>
      <c r="B43" s="513"/>
      <c r="C43" s="514"/>
      <c r="D43" s="514"/>
      <c r="E43" s="514"/>
      <c r="F43" s="514"/>
      <c r="G43" s="514"/>
      <c r="H43" s="514"/>
      <c r="I43" s="514"/>
      <c r="J43" s="514"/>
      <c r="K43" s="514"/>
      <c r="L43" s="514"/>
      <c r="M43" s="515"/>
      <c r="N43" s="344"/>
      <c r="O43" s="345"/>
      <c r="P43" s="345"/>
      <c r="Q43" s="345"/>
      <c r="R43" s="345"/>
      <c r="S43" s="346"/>
    </row>
    <row r="44" spans="1:19" ht="15" customHeight="1" x14ac:dyDescent="0.25">
      <c r="A44" s="326"/>
      <c r="B44" s="516" t="s">
        <v>783</v>
      </c>
      <c r="C44" s="517"/>
      <c r="D44" s="517"/>
      <c r="E44" s="517"/>
      <c r="F44" s="517"/>
      <c r="G44" s="517"/>
      <c r="H44" s="517"/>
      <c r="I44" s="517"/>
      <c r="J44" s="517"/>
      <c r="K44" s="517"/>
      <c r="L44" s="517"/>
      <c r="M44" s="518"/>
      <c r="N44" s="379" t="s">
        <v>268</v>
      </c>
      <c r="O44" s="380"/>
      <c r="P44" s="380"/>
      <c r="Q44" s="380"/>
      <c r="R44" s="380"/>
      <c r="S44" s="381"/>
    </row>
    <row r="45" spans="1:19" ht="15" customHeight="1" x14ac:dyDescent="0.25">
      <c r="A45" s="326"/>
      <c r="B45" s="510"/>
      <c r="C45" s="511"/>
      <c r="D45" s="511"/>
      <c r="E45" s="511"/>
      <c r="F45" s="511"/>
      <c r="G45" s="511"/>
      <c r="H45" s="511"/>
      <c r="I45" s="511"/>
      <c r="J45" s="511"/>
      <c r="K45" s="511"/>
      <c r="L45" s="511"/>
      <c r="M45" s="512"/>
      <c r="N45" s="322" t="s">
        <v>269</v>
      </c>
      <c r="O45" s="323"/>
      <c r="P45" s="323"/>
      <c r="Q45" s="323"/>
      <c r="R45" s="323"/>
      <c r="S45" s="324"/>
    </row>
    <row r="46" spans="1:19" ht="15" customHeight="1" x14ac:dyDescent="0.25">
      <c r="A46" s="326"/>
      <c r="B46" s="510"/>
      <c r="C46" s="511"/>
      <c r="D46" s="511"/>
      <c r="E46" s="511"/>
      <c r="F46" s="511"/>
      <c r="G46" s="511"/>
      <c r="H46" s="511"/>
      <c r="I46" s="511"/>
      <c r="J46" s="511"/>
      <c r="K46" s="511"/>
      <c r="L46" s="511"/>
      <c r="M46" s="512"/>
      <c r="N46" s="322" t="s">
        <v>273</v>
      </c>
      <c r="O46" s="323"/>
      <c r="P46" s="323"/>
      <c r="Q46" s="323"/>
      <c r="R46" s="323"/>
      <c r="S46" s="324"/>
    </row>
    <row r="47" spans="1:19" ht="15" customHeight="1" x14ac:dyDescent="0.25">
      <c r="A47" s="326"/>
      <c r="B47" s="510"/>
      <c r="C47" s="511"/>
      <c r="D47" s="511"/>
      <c r="E47" s="511"/>
      <c r="F47" s="511"/>
      <c r="G47" s="511"/>
      <c r="H47" s="511"/>
      <c r="I47" s="511"/>
      <c r="J47" s="511"/>
      <c r="K47" s="511"/>
      <c r="L47" s="511"/>
      <c r="M47" s="512"/>
      <c r="N47" s="322" t="s">
        <v>273</v>
      </c>
      <c r="O47" s="323"/>
      <c r="P47" s="323"/>
      <c r="Q47" s="323"/>
      <c r="R47" s="323"/>
      <c r="S47" s="324"/>
    </row>
    <row r="48" spans="1:19" ht="15" customHeight="1" x14ac:dyDescent="0.25">
      <c r="A48" s="326"/>
      <c r="B48" s="513"/>
      <c r="C48" s="514"/>
      <c r="D48" s="514"/>
      <c r="E48" s="514"/>
      <c r="F48" s="514"/>
      <c r="G48" s="514"/>
      <c r="H48" s="514"/>
      <c r="I48" s="514"/>
      <c r="J48" s="514"/>
      <c r="K48" s="514"/>
      <c r="L48" s="514"/>
      <c r="M48" s="515"/>
      <c r="N48" s="344"/>
      <c r="O48" s="345"/>
      <c r="P48" s="345"/>
      <c r="Q48" s="345"/>
      <c r="R48" s="345"/>
      <c r="S48" s="346"/>
    </row>
    <row r="49" spans="1:19" ht="15" customHeight="1" x14ac:dyDescent="0.25">
      <c r="A49" s="326"/>
      <c r="B49" s="516" t="s">
        <v>863</v>
      </c>
      <c r="C49" s="517"/>
      <c r="D49" s="517"/>
      <c r="E49" s="517"/>
      <c r="F49" s="517"/>
      <c r="G49" s="517"/>
      <c r="H49" s="517"/>
      <c r="I49" s="517"/>
      <c r="J49" s="517"/>
      <c r="K49" s="517"/>
      <c r="L49" s="517"/>
      <c r="M49" s="518"/>
      <c r="N49" s="379" t="s">
        <v>273</v>
      </c>
      <c r="O49" s="380"/>
      <c r="P49" s="380"/>
      <c r="Q49" s="380"/>
      <c r="R49" s="380"/>
      <c r="S49" s="381"/>
    </row>
    <row r="50" spans="1:19" ht="15" customHeight="1" x14ac:dyDescent="0.25">
      <c r="A50" s="326"/>
      <c r="B50" s="510"/>
      <c r="C50" s="511"/>
      <c r="D50" s="511"/>
      <c r="E50" s="511"/>
      <c r="F50" s="511"/>
      <c r="G50" s="511"/>
      <c r="H50" s="511"/>
      <c r="I50" s="511"/>
      <c r="J50" s="511"/>
      <c r="K50" s="511"/>
      <c r="L50" s="511"/>
      <c r="M50" s="512"/>
      <c r="N50" s="322" t="s">
        <v>270</v>
      </c>
      <c r="O50" s="323"/>
      <c r="P50" s="323"/>
      <c r="Q50" s="323"/>
      <c r="R50" s="323"/>
      <c r="S50" s="324"/>
    </row>
    <row r="51" spans="1:19" ht="15" customHeight="1" x14ac:dyDescent="0.25">
      <c r="A51" s="326"/>
      <c r="B51" s="510"/>
      <c r="C51" s="511"/>
      <c r="D51" s="511"/>
      <c r="E51" s="511"/>
      <c r="F51" s="511"/>
      <c r="G51" s="511"/>
      <c r="H51" s="511"/>
      <c r="I51" s="511"/>
      <c r="J51" s="511"/>
      <c r="K51" s="511"/>
      <c r="L51" s="511"/>
      <c r="M51" s="512"/>
      <c r="N51" s="322"/>
      <c r="O51" s="323"/>
      <c r="P51" s="323"/>
      <c r="Q51" s="323"/>
      <c r="R51" s="323"/>
      <c r="S51" s="324"/>
    </row>
    <row r="52" spans="1:19" ht="15" customHeight="1" x14ac:dyDescent="0.25">
      <c r="A52" s="326"/>
      <c r="B52" s="510"/>
      <c r="C52" s="511"/>
      <c r="D52" s="511"/>
      <c r="E52" s="511"/>
      <c r="F52" s="511"/>
      <c r="G52" s="511"/>
      <c r="H52" s="511"/>
      <c r="I52" s="511"/>
      <c r="J52" s="511"/>
      <c r="K52" s="511"/>
      <c r="L52" s="511"/>
      <c r="M52" s="512"/>
      <c r="N52" s="322"/>
      <c r="O52" s="323"/>
      <c r="P52" s="323"/>
      <c r="Q52" s="323"/>
      <c r="R52" s="323"/>
      <c r="S52" s="324"/>
    </row>
    <row r="53" spans="1:19" ht="15" customHeight="1" thickBot="1" x14ac:dyDescent="0.3">
      <c r="A53" s="326"/>
      <c r="B53" s="519"/>
      <c r="C53" s="520"/>
      <c r="D53" s="520"/>
      <c r="E53" s="520"/>
      <c r="F53" s="520"/>
      <c r="G53" s="520"/>
      <c r="H53" s="520"/>
      <c r="I53" s="520"/>
      <c r="J53" s="520"/>
      <c r="K53" s="520"/>
      <c r="L53" s="520"/>
      <c r="M53" s="521"/>
      <c r="N53" s="412"/>
      <c r="O53" s="413"/>
      <c r="P53" s="413"/>
      <c r="Q53" s="413"/>
      <c r="R53" s="413"/>
      <c r="S53" s="414"/>
    </row>
    <row r="54" spans="1:19" ht="15" customHeight="1" x14ac:dyDescent="0.25">
      <c r="A54" s="465" t="s">
        <v>118</v>
      </c>
      <c r="B54" s="510" t="s">
        <v>775</v>
      </c>
      <c r="C54" s="511"/>
      <c r="D54" s="511"/>
      <c r="E54" s="511"/>
      <c r="F54" s="511"/>
      <c r="G54" s="511"/>
      <c r="H54" s="511"/>
      <c r="I54" s="511"/>
      <c r="J54" s="511"/>
      <c r="K54" s="511"/>
      <c r="L54" s="511"/>
      <c r="M54" s="512"/>
      <c r="N54" s="341" t="s">
        <v>282</v>
      </c>
      <c r="O54" s="342"/>
      <c r="P54" s="342"/>
      <c r="Q54" s="342"/>
      <c r="R54" s="342"/>
      <c r="S54" s="343"/>
    </row>
    <row r="55" spans="1:19" ht="15" customHeight="1" x14ac:dyDescent="0.25">
      <c r="A55" s="320"/>
      <c r="B55" s="510"/>
      <c r="C55" s="511"/>
      <c r="D55" s="511"/>
      <c r="E55" s="511"/>
      <c r="F55" s="511"/>
      <c r="G55" s="511"/>
      <c r="H55" s="511"/>
      <c r="I55" s="511"/>
      <c r="J55" s="511"/>
      <c r="K55" s="511"/>
      <c r="L55" s="511"/>
      <c r="M55" s="512"/>
      <c r="N55" s="322" t="s">
        <v>284</v>
      </c>
      <c r="O55" s="323"/>
      <c r="P55" s="323"/>
      <c r="Q55" s="323"/>
      <c r="R55" s="323"/>
      <c r="S55" s="324"/>
    </row>
    <row r="56" spans="1:19" ht="15" customHeight="1" x14ac:dyDescent="0.25">
      <c r="A56" s="320"/>
      <c r="B56" s="510"/>
      <c r="C56" s="511"/>
      <c r="D56" s="511"/>
      <c r="E56" s="511"/>
      <c r="F56" s="511"/>
      <c r="G56" s="511"/>
      <c r="H56" s="511"/>
      <c r="I56" s="511"/>
      <c r="J56" s="511"/>
      <c r="K56" s="511"/>
      <c r="L56" s="511"/>
      <c r="M56" s="512"/>
      <c r="N56" s="322"/>
      <c r="O56" s="323"/>
      <c r="P56" s="323"/>
      <c r="Q56" s="323"/>
      <c r="R56" s="323"/>
      <c r="S56" s="324"/>
    </row>
    <row r="57" spans="1:19" ht="15" customHeight="1" x14ac:dyDescent="0.25">
      <c r="A57" s="320"/>
      <c r="B57" s="510"/>
      <c r="C57" s="511"/>
      <c r="D57" s="511"/>
      <c r="E57" s="511"/>
      <c r="F57" s="511"/>
      <c r="G57" s="511"/>
      <c r="H57" s="511"/>
      <c r="I57" s="511"/>
      <c r="J57" s="511"/>
      <c r="K57" s="511"/>
      <c r="L57" s="511"/>
      <c r="M57" s="512"/>
      <c r="N57" s="322"/>
      <c r="O57" s="323"/>
      <c r="P57" s="323"/>
      <c r="Q57" s="323"/>
      <c r="R57" s="323"/>
      <c r="S57" s="324"/>
    </row>
    <row r="58" spans="1:19" ht="15" customHeight="1" x14ac:dyDescent="0.25">
      <c r="A58" s="320"/>
      <c r="B58" s="513"/>
      <c r="C58" s="514"/>
      <c r="D58" s="514"/>
      <c r="E58" s="514"/>
      <c r="F58" s="514"/>
      <c r="G58" s="514"/>
      <c r="H58" s="514"/>
      <c r="I58" s="514"/>
      <c r="J58" s="514"/>
      <c r="K58" s="514"/>
      <c r="L58" s="514"/>
      <c r="M58" s="515"/>
      <c r="N58" s="344"/>
      <c r="O58" s="345"/>
      <c r="P58" s="345"/>
      <c r="Q58" s="345"/>
      <c r="R58" s="345"/>
      <c r="S58" s="346"/>
    </row>
    <row r="59" spans="1:19" ht="15" customHeight="1" x14ac:dyDescent="0.25">
      <c r="A59" s="320"/>
      <c r="B59" s="516" t="s">
        <v>776</v>
      </c>
      <c r="C59" s="517"/>
      <c r="D59" s="517"/>
      <c r="E59" s="517"/>
      <c r="F59" s="517"/>
      <c r="G59" s="517"/>
      <c r="H59" s="517"/>
      <c r="I59" s="517"/>
      <c r="J59" s="517"/>
      <c r="K59" s="517"/>
      <c r="L59" s="517"/>
      <c r="M59" s="518"/>
      <c r="N59" s="379" t="s">
        <v>284</v>
      </c>
      <c r="O59" s="380"/>
      <c r="P59" s="380"/>
      <c r="Q59" s="380"/>
      <c r="R59" s="380"/>
      <c r="S59" s="381"/>
    </row>
    <row r="60" spans="1:19" ht="15" customHeight="1" x14ac:dyDescent="0.25">
      <c r="A60" s="320"/>
      <c r="B60" s="510"/>
      <c r="C60" s="511"/>
      <c r="D60" s="511"/>
      <c r="E60" s="511"/>
      <c r="F60" s="511"/>
      <c r="G60" s="511"/>
      <c r="H60" s="511"/>
      <c r="I60" s="511"/>
      <c r="J60" s="511"/>
      <c r="K60" s="511"/>
      <c r="L60" s="511"/>
      <c r="M60" s="512"/>
      <c r="N60" s="322" t="s">
        <v>281</v>
      </c>
      <c r="O60" s="323"/>
      <c r="P60" s="323"/>
      <c r="Q60" s="323"/>
      <c r="R60" s="323"/>
      <c r="S60" s="324"/>
    </row>
    <row r="61" spans="1:19" ht="15" customHeight="1" x14ac:dyDescent="0.25">
      <c r="A61" s="320"/>
      <c r="B61" s="510"/>
      <c r="C61" s="511"/>
      <c r="D61" s="511"/>
      <c r="E61" s="511"/>
      <c r="F61" s="511"/>
      <c r="G61" s="511"/>
      <c r="H61" s="511"/>
      <c r="I61" s="511"/>
      <c r="J61" s="511"/>
      <c r="K61" s="511"/>
      <c r="L61" s="511"/>
      <c r="M61" s="512"/>
      <c r="N61" s="322" t="s">
        <v>286</v>
      </c>
      <c r="O61" s="323"/>
      <c r="P61" s="323"/>
      <c r="Q61" s="323"/>
      <c r="R61" s="323"/>
      <c r="S61" s="324"/>
    </row>
    <row r="62" spans="1:19" ht="15" customHeight="1" x14ac:dyDescent="0.25">
      <c r="A62" s="320"/>
      <c r="B62" s="510"/>
      <c r="C62" s="511"/>
      <c r="D62" s="511"/>
      <c r="E62" s="511"/>
      <c r="F62" s="511"/>
      <c r="G62" s="511"/>
      <c r="H62" s="511"/>
      <c r="I62" s="511"/>
      <c r="J62" s="511"/>
      <c r="K62" s="511"/>
      <c r="L62" s="511"/>
      <c r="M62" s="512"/>
      <c r="N62" s="322"/>
      <c r="O62" s="323"/>
      <c r="P62" s="323"/>
      <c r="Q62" s="323"/>
      <c r="R62" s="323"/>
      <c r="S62" s="324"/>
    </row>
    <row r="63" spans="1:19" ht="15" customHeight="1" x14ac:dyDescent="0.25">
      <c r="A63" s="320"/>
      <c r="B63" s="513"/>
      <c r="C63" s="514"/>
      <c r="D63" s="514"/>
      <c r="E63" s="514"/>
      <c r="F63" s="514"/>
      <c r="G63" s="514"/>
      <c r="H63" s="514"/>
      <c r="I63" s="514"/>
      <c r="J63" s="514"/>
      <c r="K63" s="514"/>
      <c r="L63" s="514"/>
      <c r="M63" s="515"/>
      <c r="N63" s="344"/>
      <c r="O63" s="345"/>
      <c r="P63" s="345"/>
      <c r="Q63" s="345"/>
      <c r="R63" s="345"/>
      <c r="S63" s="346"/>
    </row>
    <row r="64" spans="1:19" ht="15" customHeight="1" x14ac:dyDescent="0.25">
      <c r="A64" s="320"/>
      <c r="B64" s="516" t="s">
        <v>784</v>
      </c>
      <c r="C64" s="517"/>
      <c r="D64" s="517"/>
      <c r="E64" s="517"/>
      <c r="F64" s="517"/>
      <c r="G64" s="517"/>
      <c r="H64" s="517"/>
      <c r="I64" s="517"/>
      <c r="J64" s="517"/>
      <c r="K64" s="517"/>
      <c r="L64" s="517"/>
      <c r="M64" s="518"/>
      <c r="N64" s="379" t="s">
        <v>281</v>
      </c>
      <c r="O64" s="380"/>
      <c r="P64" s="380"/>
      <c r="Q64" s="380"/>
      <c r="R64" s="380"/>
      <c r="S64" s="381"/>
    </row>
    <row r="65" spans="1:19" ht="15" customHeight="1" x14ac:dyDescent="0.25">
      <c r="A65" s="320"/>
      <c r="B65" s="510"/>
      <c r="C65" s="511"/>
      <c r="D65" s="511"/>
      <c r="E65" s="511"/>
      <c r="F65" s="511"/>
      <c r="G65" s="511"/>
      <c r="H65" s="511"/>
      <c r="I65" s="511"/>
      <c r="J65" s="511"/>
      <c r="K65" s="511"/>
      <c r="L65" s="511"/>
      <c r="M65" s="512"/>
      <c r="N65" s="322" t="s">
        <v>287</v>
      </c>
      <c r="O65" s="323"/>
      <c r="P65" s="323"/>
      <c r="Q65" s="323"/>
      <c r="R65" s="323"/>
      <c r="S65" s="324"/>
    </row>
    <row r="66" spans="1:19" ht="15" customHeight="1" x14ac:dyDescent="0.25">
      <c r="A66" s="320"/>
      <c r="B66" s="510"/>
      <c r="C66" s="511"/>
      <c r="D66" s="511"/>
      <c r="E66" s="511"/>
      <c r="F66" s="511"/>
      <c r="G66" s="511"/>
      <c r="H66" s="511"/>
      <c r="I66" s="511"/>
      <c r="J66" s="511"/>
      <c r="K66" s="511"/>
      <c r="L66" s="511"/>
      <c r="M66" s="512"/>
      <c r="N66" s="322" t="s">
        <v>288</v>
      </c>
      <c r="O66" s="323"/>
      <c r="P66" s="323"/>
      <c r="Q66" s="323"/>
      <c r="R66" s="323"/>
      <c r="S66" s="324"/>
    </row>
    <row r="67" spans="1:19" ht="15" customHeight="1" x14ac:dyDescent="0.25">
      <c r="A67" s="320"/>
      <c r="B67" s="510"/>
      <c r="C67" s="511"/>
      <c r="D67" s="511"/>
      <c r="E67" s="511"/>
      <c r="F67" s="511"/>
      <c r="G67" s="511"/>
      <c r="H67" s="511"/>
      <c r="I67" s="511"/>
      <c r="J67" s="511"/>
      <c r="K67" s="511"/>
      <c r="L67" s="511"/>
      <c r="M67" s="512"/>
      <c r="N67" s="322"/>
      <c r="O67" s="323"/>
      <c r="P67" s="323"/>
      <c r="Q67" s="323"/>
      <c r="R67" s="323"/>
      <c r="S67" s="324"/>
    </row>
    <row r="68" spans="1:19" ht="15" customHeight="1" thickBot="1" x14ac:dyDescent="0.3">
      <c r="A68" s="321"/>
      <c r="B68" s="513"/>
      <c r="C68" s="514"/>
      <c r="D68" s="514"/>
      <c r="E68" s="514"/>
      <c r="F68" s="514"/>
      <c r="G68" s="514"/>
      <c r="H68" s="514"/>
      <c r="I68" s="514"/>
      <c r="J68" s="514"/>
      <c r="K68" s="514"/>
      <c r="L68" s="514"/>
      <c r="M68" s="515"/>
      <c r="N68" s="344"/>
      <c r="O68" s="345"/>
      <c r="P68" s="345"/>
      <c r="Q68" s="345"/>
      <c r="R68" s="345"/>
      <c r="S68" s="346"/>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Z1_MNM!G52</f>
        <v>26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26</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v>4</v>
      </c>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v>20</v>
      </c>
      <c r="H74" s="429"/>
      <c r="I74" s="430"/>
      <c r="J74" s="406"/>
      <c r="K74" s="441"/>
      <c r="L74" s="425" t="s">
        <v>160</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2</v>
      </c>
      <c r="H81" s="429"/>
      <c r="I81" s="430"/>
      <c r="J81" s="406"/>
      <c r="K81" s="441"/>
      <c r="L81" s="425" t="s">
        <v>153</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t="s">
        <v>150</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156</v>
      </c>
      <c r="M83" s="426"/>
      <c r="N83" s="426"/>
      <c r="O83" s="426"/>
      <c r="P83" s="426"/>
      <c r="Q83" s="426"/>
      <c r="R83" s="426"/>
      <c r="S83" s="427"/>
    </row>
    <row r="84" spans="1:19" ht="15" customHeight="1" x14ac:dyDescent="0.25">
      <c r="A84" s="320"/>
      <c r="B84" s="452" t="s">
        <v>134</v>
      </c>
      <c r="C84" s="453"/>
      <c r="D84" s="453"/>
      <c r="E84" s="453"/>
      <c r="F84" s="454"/>
      <c r="G84" s="462">
        <f>Z1_MNM!H52</f>
        <v>74</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Z1_MNM!E52</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522" t="s">
        <v>155</v>
      </c>
      <c r="C90" s="523"/>
      <c r="D90" s="523"/>
      <c r="E90" s="524"/>
      <c r="F90" s="376">
        <v>30</v>
      </c>
      <c r="G90" s="377"/>
      <c r="H90" s="377"/>
      <c r="I90" s="378"/>
      <c r="J90" s="351"/>
      <c r="K90" s="364"/>
      <c r="L90" s="355" t="s">
        <v>292</v>
      </c>
      <c r="M90" s="356"/>
      <c r="N90" s="356"/>
      <c r="O90" s="356"/>
      <c r="P90" s="356"/>
      <c r="Q90" s="356"/>
      <c r="R90" s="356"/>
      <c r="S90" s="357"/>
    </row>
    <row r="91" spans="1:19" ht="15" customHeight="1" x14ac:dyDescent="0.25">
      <c r="A91" s="347"/>
      <c r="B91" s="522" t="s">
        <v>195</v>
      </c>
      <c r="C91" s="523"/>
      <c r="D91" s="523"/>
      <c r="E91" s="524"/>
      <c r="F91" s="376">
        <v>70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27.5" customHeight="1" x14ac:dyDescent="0.25">
      <c r="A98" s="411"/>
      <c r="B98" s="369" t="s">
        <v>864</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8" customHeight="1" x14ac:dyDescent="0.25">
      <c r="A100" s="411"/>
      <c r="B100" s="369" t="s">
        <v>865</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75.75" customHeight="1" x14ac:dyDescent="0.25">
      <c r="A102" s="411"/>
      <c r="B102" s="369" t="s">
        <v>866</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YB/IV5b0J5kdy9Q627mllw/tySWlH7vK37LCo3mvgJ425bG3Wdeg6xgytechE8ahXMeZvZdH71vxADQ+0M5zgg==" saltValue="D8AO/eMqMyubgpi8SGEqG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14:S33" xr:uid="{137109AF-0DC4-4F39-8848-9BCD3774C881}">
      <formula1>KEW_Z1</formula1>
    </dataValidation>
    <dataValidation type="list" allowBlank="1" showInputMessage="1" showErrorMessage="1" sqref="N34:S53" xr:uid="{DC074C4D-AFD3-4534-A854-AF558A20E680}">
      <formula1>KEU_Z1</formula1>
    </dataValidation>
    <dataValidation type="list" allowBlank="1" showInputMessage="1" showErrorMessage="1" sqref="N54:S68" xr:uid="{8AAB2AA6-D6EA-48A3-BD52-18AA677B3708}">
      <formula1>KEK_Z1</formula1>
    </dataValidation>
  </dataValidations>
  <hyperlinks>
    <hyperlink ref="O13" r:id="rId1" xr:uid="{27CAEEAE-12B1-46FB-8197-B989A5272902}"/>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Z1_MNM!B51</f>
        <v>Moduł Z1/9</v>
      </c>
      <c r="B3" s="415"/>
      <c r="C3" s="415"/>
      <c r="D3" s="419" t="str">
        <f>Z1_MNM!C51</f>
        <v>Moduł specjalnościowy (1)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Z1_MNM!B53</f>
        <v>Kurs 9.2.</v>
      </c>
      <c r="E4" s="417"/>
      <c r="F4" s="417"/>
      <c r="G4" s="417"/>
      <c r="H4" s="417"/>
      <c r="I4" s="418"/>
      <c r="J4" s="3"/>
      <c r="K4" s="3"/>
      <c r="L4" s="4"/>
      <c r="M4" s="4"/>
      <c r="N4" s="4"/>
      <c r="O4" s="4"/>
      <c r="P4" s="4"/>
      <c r="Q4" s="4"/>
      <c r="R4" s="4"/>
    </row>
    <row r="5" spans="1:19" ht="23.25" thickBot="1" x14ac:dyDescent="0.3">
      <c r="A5" s="315" t="s">
        <v>111</v>
      </c>
      <c r="B5" s="315"/>
      <c r="C5" s="315"/>
      <c r="D5" s="316" t="str">
        <f>Z1_MNM!C53</f>
        <v>Komunikacja wizualna i przekaz multimedialny</v>
      </c>
      <c r="E5" s="316"/>
      <c r="F5" s="316"/>
      <c r="G5" s="316"/>
      <c r="H5" s="316"/>
      <c r="I5" s="316"/>
      <c r="J5" s="316"/>
      <c r="K5" s="316"/>
      <c r="L5" s="317" t="s">
        <v>96</v>
      </c>
      <c r="M5" s="317"/>
      <c r="N5" s="16">
        <f>Z1_MNM!D53</f>
        <v>4</v>
      </c>
      <c r="O5" s="317" t="s">
        <v>97</v>
      </c>
      <c r="P5" s="317"/>
      <c r="Q5" s="318" t="str">
        <f>Z1_MNM!F51</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(9)'!G6</f>
        <v>II</v>
      </c>
      <c r="H7" s="176" t="s">
        <v>101</v>
      </c>
      <c r="I7" s="44">
        <f>'M (9)'!I6</f>
        <v>4</v>
      </c>
      <c r="J7" s="236" t="s">
        <v>289</v>
      </c>
      <c r="K7" s="237"/>
      <c r="L7" s="423" t="s">
        <v>102</v>
      </c>
      <c r="M7" s="424"/>
      <c r="N7" s="7" t="s">
        <v>103</v>
      </c>
      <c r="O7" s="339" t="s">
        <v>104</v>
      </c>
      <c r="P7" s="339"/>
      <c r="Q7" s="340" t="s">
        <v>105</v>
      </c>
      <c r="R7" s="340"/>
      <c r="S7" s="17">
        <f>Z1_MNM!G53</f>
        <v>26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525" t="s">
        <v>785</v>
      </c>
      <c r="C14" s="526"/>
      <c r="D14" s="526"/>
      <c r="E14" s="526"/>
      <c r="F14" s="526"/>
      <c r="G14" s="526"/>
      <c r="H14" s="526"/>
      <c r="I14" s="526"/>
      <c r="J14" s="526"/>
      <c r="K14" s="526"/>
      <c r="L14" s="526"/>
      <c r="M14" s="527"/>
      <c r="N14" s="534" t="s">
        <v>266</v>
      </c>
      <c r="O14" s="535"/>
      <c r="P14" s="535"/>
      <c r="Q14" s="535"/>
      <c r="R14" s="535"/>
      <c r="S14" s="536"/>
    </row>
    <row r="15" spans="1:19" ht="15" customHeight="1" x14ac:dyDescent="0.25">
      <c r="A15" s="320"/>
      <c r="B15" s="528"/>
      <c r="C15" s="529"/>
      <c r="D15" s="529"/>
      <c r="E15" s="529"/>
      <c r="F15" s="529"/>
      <c r="G15" s="529"/>
      <c r="H15" s="529"/>
      <c r="I15" s="529"/>
      <c r="J15" s="529"/>
      <c r="K15" s="529"/>
      <c r="L15" s="529"/>
      <c r="M15" s="530"/>
      <c r="N15" s="537"/>
      <c r="O15" s="538"/>
      <c r="P15" s="538"/>
      <c r="Q15" s="538"/>
      <c r="R15" s="538"/>
      <c r="S15" s="539"/>
    </row>
    <row r="16" spans="1:19" ht="15" customHeight="1" x14ac:dyDescent="0.25">
      <c r="A16" s="320"/>
      <c r="B16" s="528"/>
      <c r="C16" s="529"/>
      <c r="D16" s="529"/>
      <c r="E16" s="529"/>
      <c r="F16" s="529"/>
      <c r="G16" s="529"/>
      <c r="H16" s="529"/>
      <c r="I16" s="529"/>
      <c r="J16" s="529"/>
      <c r="K16" s="529"/>
      <c r="L16" s="529"/>
      <c r="M16" s="530"/>
      <c r="N16" s="537"/>
      <c r="O16" s="538"/>
      <c r="P16" s="538"/>
      <c r="Q16" s="538"/>
      <c r="R16" s="538"/>
      <c r="S16" s="539"/>
    </row>
    <row r="17" spans="1:19" ht="15" customHeight="1" x14ac:dyDescent="0.25">
      <c r="A17" s="320"/>
      <c r="B17" s="528"/>
      <c r="C17" s="529"/>
      <c r="D17" s="529"/>
      <c r="E17" s="529"/>
      <c r="F17" s="529"/>
      <c r="G17" s="529"/>
      <c r="H17" s="529"/>
      <c r="I17" s="529"/>
      <c r="J17" s="529"/>
      <c r="K17" s="529"/>
      <c r="L17" s="529"/>
      <c r="M17" s="530"/>
      <c r="N17" s="537"/>
      <c r="O17" s="538"/>
      <c r="P17" s="538"/>
      <c r="Q17" s="538"/>
      <c r="R17" s="538"/>
      <c r="S17" s="539"/>
    </row>
    <row r="18" spans="1:19" ht="15" customHeight="1" x14ac:dyDescent="0.25">
      <c r="A18" s="320"/>
      <c r="B18" s="531"/>
      <c r="C18" s="532"/>
      <c r="D18" s="532"/>
      <c r="E18" s="532"/>
      <c r="F18" s="532"/>
      <c r="G18" s="532"/>
      <c r="H18" s="532"/>
      <c r="I18" s="532"/>
      <c r="J18" s="532"/>
      <c r="K18" s="532"/>
      <c r="L18" s="532"/>
      <c r="M18" s="533"/>
      <c r="N18" s="540"/>
      <c r="O18" s="541"/>
      <c r="P18" s="541"/>
      <c r="Q18" s="541"/>
      <c r="R18" s="541"/>
      <c r="S18" s="542"/>
    </row>
    <row r="19" spans="1:19" ht="15" customHeight="1" x14ac:dyDescent="0.25">
      <c r="A19" s="320"/>
      <c r="B19" s="543" t="s">
        <v>786</v>
      </c>
      <c r="C19" s="544"/>
      <c r="D19" s="544"/>
      <c r="E19" s="544"/>
      <c r="F19" s="544"/>
      <c r="G19" s="544"/>
      <c r="H19" s="544"/>
      <c r="I19" s="544"/>
      <c r="J19" s="544"/>
      <c r="K19" s="544"/>
      <c r="L19" s="544"/>
      <c r="M19" s="545"/>
      <c r="N19" s="546" t="s">
        <v>266</v>
      </c>
      <c r="O19" s="547"/>
      <c r="P19" s="547"/>
      <c r="Q19" s="547"/>
      <c r="R19" s="547"/>
      <c r="S19" s="548"/>
    </row>
    <row r="20" spans="1:19" ht="15" customHeight="1" x14ac:dyDescent="0.25">
      <c r="A20" s="320"/>
      <c r="B20" s="528"/>
      <c r="C20" s="529"/>
      <c r="D20" s="529"/>
      <c r="E20" s="529"/>
      <c r="F20" s="529"/>
      <c r="G20" s="529"/>
      <c r="H20" s="529"/>
      <c r="I20" s="529"/>
      <c r="J20" s="529"/>
      <c r="K20" s="529"/>
      <c r="L20" s="529"/>
      <c r="M20" s="530"/>
      <c r="N20" s="537"/>
      <c r="O20" s="538"/>
      <c r="P20" s="538"/>
      <c r="Q20" s="538"/>
      <c r="R20" s="538"/>
      <c r="S20" s="539"/>
    </row>
    <row r="21" spans="1:19" ht="15" customHeight="1" x14ac:dyDescent="0.25">
      <c r="A21" s="320"/>
      <c r="B21" s="528"/>
      <c r="C21" s="529"/>
      <c r="D21" s="529"/>
      <c r="E21" s="529"/>
      <c r="F21" s="529"/>
      <c r="G21" s="529"/>
      <c r="H21" s="529"/>
      <c r="I21" s="529"/>
      <c r="J21" s="529"/>
      <c r="K21" s="529"/>
      <c r="L21" s="529"/>
      <c r="M21" s="530"/>
      <c r="N21" s="537"/>
      <c r="O21" s="538"/>
      <c r="P21" s="538"/>
      <c r="Q21" s="538"/>
      <c r="R21" s="538"/>
      <c r="S21" s="539"/>
    </row>
    <row r="22" spans="1:19" ht="15" customHeight="1" x14ac:dyDescent="0.25">
      <c r="A22" s="320"/>
      <c r="B22" s="528"/>
      <c r="C22" s="529"/>
      <c r="D22" s="529"/>
      <c r="E22" s="529"/>
      <c r="F22" s="529"/>
      <c r="G22" s="529"/>
      <c r="H22" s="529"/>
      <c r="I22" s="529"/>
      <c r="J22" s="529"/>
      <c r="K22" s="529"/>
      <c r="L22" s="529"/>
      <c r="M22" s="530"/>
      <c r="N22" s="537"/>
      <c r="O22" s="538"/>
      <c r="P22" s="538"/>
      <c r="Q22" s="538"/>
      <c r="R22" s="538"/>
      <c r="S22" s="539"/>
    </row>
    <row r="23" spans="1:19" ht="15" customHeight="1" x14ac:dyDescent="0.25">
      <c r="A23" s="320"/>
      <c r="B23" s="531"/>
      <c r="C23" s="532"/>
      <c r="D23" s="532"/>
      <c r="E23" s="532"/>
      <c r="F23" s="532"/>
      <c r="G23" s="532"/>
      <c r="H23" s="532"/>
      <c r="I23" s="532"/>
      <c r="J23" s="532"/>
      <c r="K23" s="532"/>
      <c r="L23" s="532"/>
      <c r="M23" s="533"/>
      <c r="N23" s="540"/>
      <c r="O23" s="541"/>
      <c r="P23" s="541"/>
      <c r="Q23" s="541"/>
      <c r="R23" s="541"/>
      <c r="S23" s="542"/>
    </row>
    <row r="24" spans="1:19" ht="15" customHeight="1" x14ac:dyDescent="0.25">
      <c r="A24" s="320"/>
      <c r="B24" s="543" t="s">
        <v>787</v>
      </c>
      <c r="C24" s="544"/>
      <c r="D24" s="544"/>
      <c r="E24" s="544"/>
      <c r="F24" s="544"/>
      <c r="G24" s="544"/>
      <c r="H24" s="544"/>
      <c r="I24" s="544"/>
      <c r="J24" s="544"/>
      <c r="K24" s="544"/>
      <c r="L24" s="544"/>
      <c r="M24" s="545"/>
      <c r="N24" s="546" t="s">
        <v>264</v>
      </c>
      <c r="O24" s="547"/>
      <c r="P24" s="547"/>
      <c r="Q24" s="547"/>
      <c r="R24" s="547"/>
      <c r="S24" s="548"/>
    </row>
    <row r="25" spans="1:19" ht="15" customHeight="1" x14ac:dyDescent="0.25">
      <c r="A25" s="320"/>
      <c r="B25" s="528"/>
      <c r="C25" s="529"/>
      <c r="D25" s="529"/>
      <c r="E25" s="529"/>
      <c r="F25" s="529"/>
      <c r="G25" s="529"/>
      <c r="H25" s="529"/>
      <c r="I25" s="529"/>
      <c r="J25" s="529"/>
      <c r="K25" s="529"/>
      <c r="L25" s="529"/>
      <c r="M25" s="530"/>
      <c r="N25" s="537" t="s">
        <v>266</v>
      </c>
      <c r="O25" s="538"/>
      <c r="P25" s="538"/>
      <c r="Q25" s="538"/>
      <c r="R25" s="538"/>
      <c r="S25" s="539"/>
    </row>
    <row r="26" spans="1:19" ht="15" customHeight="1" x14ac:dyDescent="0.25">
      <c r="A26" s="320"/>
      <c r="B26" s="528"/>
      <c r="C26" s="529"/>
      <c r="D26" s="529"/>
      <c r="E26" s="529"/>
      <c r="F26" s="529"/>
      <c r="G26" s="529"/>
      <c r="H26" s="529"/>
      <c r="I26" s="529"/>
      <c r="J26" s="529"/>
      <c r="K26" s="529"/>
      <c r="L26" s="529"/>
      <c r="M26" s="530"/>
      <c r="N26" s="537"/>
      <c r="O26" s="538"/>
      <c r="P26" s="538"/>
      <c r="Q26" s="538"/>
      <c r="R26" s="538"/>
      <c r="S26" s="539"/>
    </row>
    <row r="27" spans="1:19" ht="15" customHeight="1" x14ac:dyDescent="0.25">
      <c r="A27" s="320"/>
      <c r="B27" s="528"/>
      <c r="C27" s="529"/>
      <c r="D27" s="529"/>
      <c r="E27" s="529"/>
      <c r="F27" s="529"/>
      <c r="G27" s="529"/>
      <c r="H27" s="529"/>
      <c r="I27" s="529"/>
      <c r="J27" s="529"/>
      <c r="K27" s="529"/>
      <c r="L27" s="529"/>
      <c r="M27" s="530"/>
      <c r="N27" s="537"/>
      <c r="O27" s="538"/>
      <c r="P27" s="538"/>
      <c r="Q27" s="538"/>
      <c r="R27" s="538"/>
      <c r="S27" s="539"/>
    </row>
    <row r="28" spans="1:19" ht="15" customHeight="1" thickBot="1" x14ac:dyDescent="0.3">
      <c r="A28" s="320"/>
      <c r="B28" s="531"/>
      <c r="C28" s="532"/>
      <c r="D28" s="532"/>
      <c r="E28" s="532"/>
      <c r="F28" s="532"/>
      <c r="G28" s="532"/>
      <c r="H28" s="532"/>
      <c r="I28" s="532"/>
      <c r="J28" s="532"/>
      <c r="K28" s="532"/>
      <c r="L28" s="532"/>
      <c r="M28" s="533"/>
      <c r="N28" s="540"/>
      <c r="O28" s="541"/>
      <c r="P28" s="541"/>
      <c r="Q28" s="541"/>
      <c r="R28" s="541"/>
      <c r="S28" s="542"/>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525" t="s">
        <v>788</v>
      </c>
      <c r="C34" s="526"/>
      <c r="D34" s="526"/>
      <c r="E34" s="526"/>
      <c r="F34" s="526"/>
      <c r="G34" s="526"/>
      <c r="H34" s="526"/>
      <c r="I34" s="526"/>
      <c r="J34" s="526"/>
      <c r="K34" s="526"/>
      <c r="L34" s="526"/>
      <c r="M34" s="527"/>
      <c r="N34" s="534" t="s">
        <v>276</v>
      </c>
      <c r="O34" s="535"/>
      <c r="P34" s="535"/>
      <c r="Q34" s="535"/>
      <c r="R34" s="535"/>
      <c r="S34" s="536"/>
    </row>
    <row r="35" spans="1:19" ht="15" customHeight="1" x14ac:dyDescent="0.25">
      <c r="A35" s="326"/>
      <c r="B35" s="528"/>
      <c r="C35" s="529"/>
      <c r="D35" s="529"/>
      <c r="E35" s="529"/>
      <c r="F35" s="529"/>
      <c r="G35" s="529"/>
      <c r="H35" s="529"/>
      <c r="I35" s="529"/>
      <c r="J35" s="529"/>
      <c r="K35" s="529"/>
      <c r="L35" s="529"/>
      <c r="M35" s="530"/>
      <c r="N35" s="537"/>
      <c r="O35" s="538"/>
      <c r="P35" s="538"/>
      <c r="Q35" s="538"/>
      <c r="R35" s="538"/>
      <c r="S35" s="539"/>
    </row>
    <row r="36" spans="1:19" ht="15" customHeight="1" x14ac:dyDescent="0.25">
      <c r="A36" s="326"/>
      <c r="B36" s="528"/>
      <c r="C36" s="529"/>
      <c r="D36" s="529"/>
      <c r="E36" s="529"/>
      <c r="F36" s="529"/>
      <c r="G36" s="529"/>
      <c r="H36" s="529"/>
      <c r="I36" s="529"/>
      <c r="J36" s="529"/>
      <c r="K36" s="529"/>
      <c r="L36" s="529"/>
      <c r="M36" s="530"/>
      <c r="N36" s="537"/>
      <c r="O36" s="538"/>
      <c r="P36" s="538"/>
      <c r="Q36" s="538"/>
      <c r="R36" s="538"/>
      <c r="S36" s="539"/>
    </row>
    <row r="37" spans="1:19" ht="15" customHeight="1" x14ac:dyDescent="0.25">
      <c r="A37" s="326"/>
      <c r="B37" s="528"/>
      <c r="C37" s="529"/>
      <c r="D37" s="529"/>
      <c r="E37" s="529"/>
      <c r="F37" s="529"/>
      <c r="G37" s="529"/>
      <c r="H37" s="529"/>
      <c r="I37" s="529"/>
      <c r="J37" s="529"/>
      <c r="K37" s="529"/>
      <c r="L37" s="529"/>
      <c r="M37" s="530"/>
      <c r="N37" s="537"/>
      <c r="O37" s="538"/>
      <c r="P37" s="538"/>
      <c r="Q37" s="538"/>
      <c r="R37" s="538"/>
      <c r="S37" s="539"/>
    </row>
    <row r="38" spans="1:19" ht="15" customHeight="1" x14ac:dyDescent="0.25">
      <c r="A38" s="326"/>
      <c r="B38" s="531"/>
      <c r="C38" s="532"/>
      <c r="D38" s="532"/>
      <c r="E38" s="532"/>
      <c r="F38" s="532"/>
      <c r="G38" s="532"/>
      <c r="H38" s="532"/>
      <c r="I38" s="532"/>
      <c r="J38" s="532"/>
      <c r="K38" s="532"/>
      <c r="L38" s="532"/>
      <c r="M38" s="533"/>
      <c r="N38" s="540"/>
      <c r="O38" s="541"/>
      <c r="P38" s="541"/>
      <c r="Q38" s="541"/>
      <c r="R38" s="541"/>
      <c r="S38" s="542"/>
    </row>
    <row r="39" spans="1:19" ht="15" customHeight="1" x14ac:dyDescent="0.25">
      <c r="A39" s="326"/>
      <c r="B39" s="543" t="s">
        <v>789</v>
      </c>
      <c r="C39" s="544"/>
      <c r="D39" s="544"/>
      <c r="E39" s="544"/>
      <c r="F39" s="544"/>
      <c r="G39" s="544"/>
      <c r="H39" s="544"/>
      <c r="I39" s="544"/>
      <c r="J39" s="544"/>
      <c r="K39" s="544"/>
      <c r="L39" s="544"/>
      <c r="M39" s="545"/>
      <c r="N39" s="546" t="s">
        <v>268</v>
      </c>
      <c r="O39" s="547"/>
      <c r="P39" s="547"/>
      <c r="Q39" s="547"/>
      <c r="R39" s="547"/>
      <c r="S39" s="548"/>
    </row>
    <row r="40" spans="1:19" ht="15" customHeight="1" x14ac:dyDescent="0.25">
      <c r="A40" s="326"/>
      <c r="B40" s="528"/>
      <c r="C40" s="529"/>
      <c r="D40" s="529"/>
      <c r="E40" s="529"/>
      <c r="F40" s="529"/>
      <c r="G40" s="529"/>
      <c r="H40" s="529"/>
      <c r="I40" s="529"/>
      <c r="J40" s="529"/>
      <c r="K40" s="529"/>
      <c r="L40" s="529"/>
      <c r="M40" s="530"/>
      <c r="N40" s="537" t="s">
        <v>269</v>
      </c>
      <c r="O40" s="538"/>
      <c r="P40" s="538"/>
      <c r="Q40" s="538"/>
      <c r="R40" s="538"/>
      <c r="S40" s="539"/>
    </row>
    <row r="41" spans="1:19" ht="15" customHeight="1" x14ac:dyDescent="0.25">
      <c r="A41" s="326"/>
      <c r="B41" s="528"/>
      <c r="C41" s="529"/>
      <c r="D41" s="529"/>
      <c r="E41" s="529"/>
      <c r="F41" s="529"/>
      <c r="G41" s="529"/>
      <c r="H41" s="529"/>
      <c r="I41" s="529"/>
      <c r="J41" s="529"/>
      <c r="K41" s="529"/>
      <c r="L41" s="529"/>
      <c r="M41" s="530"/>
      <c r="N41" s="537" t="s">
        <v>273</v>
      </c>
      <c r="O41" s="538"/>
      <c r="P41" s="538"/>
      <c r="Q41" s="538"/>
      <c r="R41" s="538"/>
      <c r="S41" s="539"/>
    </row>
    <row r="42" spans="1:19" ht="15" customHeight="1" x14ac:dyDescent="0.25">
      <c r="A42" s="326"/>
      <c r="B42" s="528"/>
      <c r="C42" s="529"/>
      <c r="D42" s="529"/>
      <c r="E42" s="529"/>
      <c r="F42" s="529"/>
      <c r="G42" s="529"/>
      <c r="H42" s="529"/>
      <c r="I42" s="529"/>
      <c r="J42" s="529"/>
      <c r="K42" s="529"/>
      <c r="L42" s="529"/>
      <c r="M42" s="530"/>
      <c r="N42" s="537" t="s">
        <v>276</v>
      </c>
      <c r="O42" s="538"/>
      <c r="P42" s="538"/>
      <c r="Q42" s="538"/>
      <c r="R42" s="538"/>
      <c r="S42" s="539"/>
    </row>
    <row r="43" spans="1:19" ht="15" customHeight="1" x14ac:dyDescent="0.25">
      <c r="A43" s="326"/>
      <c r="B43" s="531"/>
      <c r="C43" s="532"/>
      <c r="D43" s="532"/>
      <c r="E43" s="532"/>
      <c r="F43" s="532"/>
      <c r="G43" s="532"/>
      <c r="H43" s="532"/>
      <c r="I43" s="532"/>
      <c r="J43" s="532"/>
      <c r="K43" s="532"/>
      <c r="L43" s="532"/>
      <c r="M43" s="533"/>
      <c r="N43" s="540"/>
      <c r="O43" s="541"/>
      <c r="P43" s="541"/>
      <c r="Q43" s="541"/>
      <c r="R43" s="541"/>
      <c r="S43" s="542"/>
    </row>
    <row r="44" spans="1:19" ht="15" customHeight="1" x14ac:dyDescent="0.25">
      <c r="A44" s="326"/>
      <c r="B44" s="543" t="s">
        <v>790</v>
      </c>
      <c r="C44" s="544"/>
      <c r="D44" s="544"/>
      <c r="E44" s="544"/>
      <c r="F44" s="544"/>
      <c r="G44" s="544"/>
      <c r="H44" s="544"/>
      <c r="I44" s="544"/>
      <c r="J44" s="544"/>
      <c r="K44" s="544"/>
      <c r="L44" s="544"/>
      <c r="M44" s="545"/>
      <c r="N44" s="546" t="s">
        <v>271</v>
      </c>
      <c r="O44" s="547"/>
      <c r="P44" s="547"/>
      <c r="Q44" s="547"/>
      <c r="R44" s="547"/>
      <c r="S44" s="548"/>
    </row>
    <row r="45" spans="1:19" ht="15" customHeight="1" x14ac:dyDescent="0.25">
      <c r="A45" s="326"/>
      <c r="B45" s="528"/>
      <c r="C45" s="529"/>
      <c r="D45" s="529"/>
      <c r="E45" s="529"/>
      <c r="F45" s="529"/>
      <c r="G45" s="529"/>
      <c r="H45" s="529"/>
      <c r="I45" s="529"/>
      <c r="J45" s="529"/>
      <c r="K45" s="529"/>
      <c r="L45" s="529"/>
      <c r="M45" s="530"/>
      <c r="N45" s="537" t="s">
        <v>270</v>
      </c>
      <c r="O45" s="538"/>
      <c r="P45" s="538"/>
      <c r="Q45" s="538"/>
      <c r="R45" s="538"/>
      <c r="S45" s="539"/>
    </row>
    <row r="46" spans="1:19" ht="15" customHeight="1" x14ac:dyDescent="0.25">
      <c r="A46" s="326"/>
      <c r="B46" s="528"/>
      <c r="C46" s="529"/>
      <c r="D46" s="529"/>
      <c r="E46" s="529"/>
      <c r="F46" s="529"/>
      <c r="G46" s="529"/>
      <c r="H46" s="529"/>
      <c r="I46" s="529"/>
      <c r="J46" s="529"/>
      <c r="K46" s="529"/>
      <c r="L46" s="529"/>
      <c r="M46" s="530"/>
      <c r="N46" s="537" t="s">
        <v>276</v>
      </c>
      <c r="O46" s="538"/>
      <c r="P46" s="538"/>
      <c r="Q46" s="538"/>
      <c r="R46" s="538"/>
      <c r="S46" s="539"/>
    </row>
    <row r="47" spans="1:19" ht="15" customHeight="1" x14ac:dyDescent="0.25">
      <c r="A47" s="326"/>
      <c r="B47" s="528"/>
      <c r="C47" s="529"/>
      <c r="D47" s="529"/>
      <c r="E47" s="529"/>
      <c r="F47" s="529"/>
      <c r="G47" s="529"/>
      <c r="H47" s="529"/>
      <c r="I47" s="529"/>
      <c r="J47" s="529"/>
      <c r="K47" s="529"/>
      <c r="L47" s="529"/>
      <c r="M47" s="530"/>
      <c r="N47" s="537"/>
      <c r="O47" s="538"/>
      <c r="P47" s="538"/>
      <c r="Q47" s="538"/>
      <c r="R47" s="538"/>
      <c r="S47" s="539"/>
    </row>
    <row r="48" spans="1:19" ht="15" customHeight="1" thickBot="1" x14ac:dyDescent="0.3">
      <c r="A48" s="326"/>
      <c r="B48" s="531"/>
      <c r="C48" s="532"/>
      <c r="D48" s="532"/>
      <c r="E48" s="532"/>
      <c r="F48" s="532"/>
      <c r="G48" s="532"/>
      <c r="H48" s="532"/>
      <c r="I48" s="532"/>
      <c r="J48" s="532"/>
      <c r="K48" s="532"/>
      <c r="L48" s="532"/>
      <c r="M48" s="533"/>
      <c r="N48" s="540"/>
      <c r="O48" s="541"/>
      <c r="P48" s="541"/>
      <c r="Q48" s="541"/>
      <c r="R48" s="541"/>
      <c r="S48" s="542"/>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525" t="s">
        <v>791</v>
      </c>
      <c r="C54" s="549"/>
      <c r="D54" s="549"/>
      <c r="E54" s="549"/>
      <c r="F54" s="549"/>
      <c r="G54" s="549"/>
      <c r="H54" s="549"/>
      <c r="I54" s="549"/>
      <c r="J54" s="549"/>
      <c r="K54" s="549"/>
      <c r="L54" s="549"/>
      <c r="M54" s="527"/>
      <c r="N54" s="534" t="s">
        <v>281</v>
      </c>
      <c r="O54" s="535"/>
      <c r="P54" s="535"/>
      <c r="Q54" s="535"/>
      <c r="R54" s="535"/>
      <c r="S54" s="536"/>
    </row>
    <row r="55" spans="1:19" ht="15" customHeight="1" x14ac:dyDescent="0.25">
      <c r="A55" s="320"/>
      <c r="B55" s="528"/>
      <c r="C55" s="550"/>
      <c r="D55" s="550"/>
      <c r="E55" s="550"/>
      <c r="F55" s="550"/>
      <c r="G55" s="550"/>
      <c r="H55" s="550"/>
      <c r="I55" s="550"/>
      <c r="J55" s="550"/>
      <c r="K55" s="550"/>
      <c r="L55" s="550"/>
      <c r="M55" s="530"/>
      <c r="N55" s="537"/>
      <c r="O55" s="538"/>
      <c r="P55" s="538"/>
      <c r="Q55" s="538"/>
      <c r="R55" s="538"/>
      <c r="S55" s="539"/>
    </row>
    <row r="56" spans="1:19" ht="15" customHeight="1" x14ac:dyDescent="0.25">
      <c r="A56" s="320"/>
      <c r="B56" s="528"/>
      <c r="C56" s="550"/>
      <c r="D56" s="550"/>
      <c r="E56" s="550"/>
      <c r="F56" s="550"/>
      <c r="G56" s="550"/>
      <c r="H56" s="550"/>
      <c r="I56" s="550"/>
      <c r="J56" s="550"/>
      <c r="K56" s="550"/>
      <c r="L56" s="550"/>
      <c r="M56" s="530"/>
      <c r="N56" s="537"/>
      <c r="O56" s="538"/>
      <c r="P56" s="538"/>
      <c r="Q56" s="538"/>
      <c r="R56" s="538"/>
      <c r="S56" s="539"/>
    </row>
    <row r="57" spans="1:19" ht="15" customHeight="1" x14ac:dyDescent="0.25">
      <c r="A57" s="320"/>
      <c r="B57" s="528"/>
      <c r="C57" s="550"/>
      <c r="D57" s="550"/>
      <c r="E57" s="550"/>
      <c r="F57" s="550"/>
      <c r="G57" s="550"/>
      <c r="H57" s="550"/>
      <c r="I57" s="550"/>
      <c r="J57" s="550"/>
      <c r="K57" s="550"/>
      <c r="L57" s="550"/>
      <c r="M57" s="530"/>
      <c r="N57" s="537"/>
      <c r="O57" s="538"/>
      <c r="P57" s="538"/>
      <c r="Q57" s="538"/>
      <c r="R57" s="538"/>
      <c r="S57" s="539"/>
    </row>
    <row r="58" spans="1:19" ht="15" customHeight="1" x14ac:dyDescent="0.25">
      <c r="A58" s="320"/>
      <c r="B58" s="531"/>
      <c r="C58" s="532"/>
      <c r="D58" s="532"/>
      <c r="E58" s="532"/>
      <c r="F58" s="532"/>
      <c r="G58" s="532"/>
      <c r="H58" s="532"/>
      <c r="I58" s="532"/>
      <c r="J58" s="532"/>
      <c r="K58" s="532"/>
      <c r="L58" s="532"/>
      <c r="M58" s="533"/>
      <c r="N58" s="540"/>
      <c r="O58" s="541"/>
      <c r="P58" s="541"/>
      <c r="Q58" s="541"/>
      <c r="R58" s="541"/>
      <c r="S58" s="542"/>
    </row>
    <row r="59" spans="1:19" ht="15" customHeight="1" x14ac:dyDescent="0.25">
      <c r="A59" s="320"/>
      <c r="B59" s="543" t="s">
        <v>792</v>
      </c>
      <c r="C59" s="544"/>
      <c r="D59" s="544"/>
      <c r="E59" s="544"/>
      <c r="F59" s="544"/>
      <c r="G59" s="544"/>
      <c r="H59" s="544"/>
      <c r="I59" s="544"/>
      <c r="J59" s="544"/>
      <c r="K59" s="544"/>
      <c r="L59" s="544"/>
      <c r="M59" s="545"/>
      <c r="N59" s="546" t="s">
        <v>286</v>
      </c>
      <c r="O59" s="547"/>
      <c r="P59" s="547"/>
      <c r="Q59" s="547"/>
      <c r="R59" s="547"/>
      <c r="S59" s="548"/>
    </row>
    <row r="60" spans="1:19" ht="15" customHeight="1" x14ac:dyDescent="0.25">
      <c r="A60" s="320"/>
      <c r="B60" s="528"/>
      <c r="C60" s="529"/>
      <c r="D60" s="529"/>
      <c r="E60" s="529"/>
      <c r="F60" s="529"/>
      <c r="G60" s="529"/>
      <c r="H60" s="529"/>
      <c r="I60" s="529"/>
      <c r="J60" s="529"/>
      <c r="K60" s="529"/>
      <c r="L60" s="529"/>
      <c r="M60" s="530"/>
      <c r="N60" s="537"/>
      <c r="O60" s="538"/>
      <c r="P60" s="538"/>
      <c r="Q60" s="538"/>
      <c r="R60" s="538"/>
      <c r="S60" s="539"/>
    </row>
    <row r="61" spans="1:19" ht="15" customHeight="1" x14ac:dyDescent="0.25">
      <c r="A61" s="320"/>
      <c r="B61" s="528"/>
      <c r="C61" s="529"/>
      <c r="D61" s="529"/>
      <c r="E61" s="529"/>
      <c r="F61" s="529"/>
      <c r="G61" s="529"/>
      <c r="H61" s="529"/>
      <c r="I61" s="529"/>
      <c r="J61" s="529"/>
      <c r="K61" s="529"/>
      <c r="L61" s="529"/>
      <c r="M61" s="530"/>
      <c r="N61" s="537"/>
      <c r="O61" s="538"/>
      <c r="P61" s="538"/>
      <c r="Q61" s="538"/>
      <c r="R61" s="538"/>
      <c r="S61" s="539"/>
    </row>
    <row r="62" spans="1:19" ht="15" customHeight="1" x14ac:dyDescent="0.25">
      <c r="A62" s="320"/>
      <c r="B62" s="528"/>
      <c r="C62" s="529"/>
      <c r="D62" s="529"/>
      <c r="E62" s="529"/>
      <c r="F62" s="529"/>
      <c r="G62" s="529"/>
      <c r="H62" s="529"/>
      <c r="I62" s="529"/>
      <c r="J62" s="529"/>
      <c r="K62" s="529"/>
      <c r="L62" s="529"/>
      <c r="M62" s="530"/>
      <c r="N62" s="537"/>
      <c r="O62" s="538"/>
      <c r="P62" s="538"/>
      <c r="Q62" s="538"/>
      <c r="R62" s="538"/>
      <c r="S62" s="539"/>
    </row>
    <row r="63" spans="1:19" ht="15" customHeight="1" x14ac:dyDescent="0.25">
      <c r="A63" s="320"/>
      <c r="B63" s="531"/>
      <c r="C63" s="532"/>
      <c r="D63" s="532"/>
      <c r="E63" s="532"/>
      <c r="F63" s="532"/>
      <c r="G63" s="532"/>
      <c r="H63" s="532"/>
      <c r="I63" s="532"/>
      <c r="J63" s="532"/>
      <c r="K63" s="532"/>
      <c r="L63" s="532"/>
      <c r="M63" s="533"/>
      <c r="N63" s="540"/>
      <c r="O63" s="541"/>
      <c r="P63" s="541"/>
      <c r="Q63" s="541"/>
      <c r="R63" s="541"/>
      <c r="S63" s="542"/>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Z1_MNM!G53</f>
        <v>26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26</v>
      </c>
      <c r="H72" s="432"/>
      <c r="I72" s="433"/>
      <c r="J72" s="406"/>
      <c r="K72" s="441"/>
      <c r="L72" s="551" t="s">
        <v>123</v>
      </c>
      <c r="M72" s="552"/>
      <c r="N72" s="552"/>
      <c r="O72" s="552"/>
      <c r="P72" s="552"/>
      <c r="Q72" s="552"/>
      <c r="R72" s="552"/>
      <c r="S72" s="553"/>
    </row>
    <row r="73" spans="1:19" ht="15" customHeight="1" x14ac:dyDescent="0.25">
      <c r="A73" s="320"/>
      <c r="B73" s="408" t="s">
        <v>123</v>
      </c>
      <c r="C73" s="409"/>
      <c r="D73" s="409"/>
      <c r="E73" s="409"/>
      <c r="F73" s="410"/>
      <c r="G73" s="554">
        <v>8</v>
      </c>
      <c r="H73" s="552"/>
      <c r="I73" s="555"/>
      <c r="J73" s="406"/>
      <c r="K73" s="441"/>
      <c r="L73" s="551" t="s">
        <v>147</v>
      </c>
      <c r="M73" s="552"/>
      <c r="N73" s="552"/>
      <c r="O73" s="552"/>
      <c r="P73" s="552"/>
      <c r="Q73" s="552"/>
      <c r="R73" s="552"/>
      <c r="S73" s="553"/>
    </row>
    <row r="74" spans="1:19" ht="15" customHeight="1" x14ac:dyDescent="0.25">
      <c r="A74" s="320"/>
      <c r="B74" s="408" t="s">
        <v>124</v>
      </c>
      <c r="C74" s="409"/>
      <c r="D74" s="409"/>
      <c r="E74" s="409"/>
      <c r="F74" s="410"/>
      <c r="G74" s="554">
        <v>6</v>
      </c>
      <c r="H74" s="552"/>
      <c r="I74" s="555"/>
      <c r="J74" s="406"/>
      <c r="K74" s="441"/>
      <c r="L74" s="551" t="s">
        <v>161</v>
      </c>
      <c r="M74" s="552"/>
      <c r="N74" s="552"/>
      <c r="O74" s="552"/>
      <c r="P74" s="552"/>
      <c r="Q74" s="552"/>
      <c r="R74" s="552"/>
      <c r="S74" s="553"/>
    </row>
    <row r="75" spans="1:19" ht="15" customHeight="1" x14ac:dyDescent="0.25">
      <c r="A75" s="320"/>
      <c r="B75" s="408" t="s">
        <v>125</v>
      </c>
      <c r="C75" s="409"/>
      <c r="D75" s="409"/>
      <c r="E75" s="409"/>
      <c r="F75" s="410"/>
      <c r="G75" s="554"/>
      <c r="H75" s="552"/>
      <c r="I75" s="555"/>
      <c r="J75" s="406"/>
      <c r="K75" s="441"/>
      <c r="L75" s="551" t="s">
        <v>160</v>
      </c>
      <c r="M75" s="552"/>
      <c r="N75" s="552"/>
      <c r="O75" s="552"/>
      <c r="P75" s="552"/>
      <c r="Q75" s="552"/>
      <c r="R75" s="552"/>
      <c r="S75" s="553"/>
    </row>
    <row r="76" spans="1:19" ht="15" customHeight="1" x14ac:dyDescent="0.25">
      <c r="A76" s="320"/>
      <c r="B76" s="408" t="s">
        <v>126</v>
      </c>
      <c r="C76" s="409"/>
      <c r="D76" s="409"/>
      <c r="E76" s="409"/>
      <c r="F76" s="410"/>
      <c r="G76" s="554"/>
      <c r="H76" s="552"/>
      <c r="I76" s="555"/>
      <c r="J76" s="406"/>
      <c r="K76" s="441"/>
      <c r="L76" s="551" t="s">
        <v>163</v>
      </c>
      <c r="M76" s="552"/>
      <c r="N76" s="552"/>
      <c r="O76" s="552"/>
      <c r="P76" s="552"/>
      <c r="Q76" s="552"/>
      <c r="R76" s="552"/>
      <c r="S76" s="553"/>
    </row>
    <row r="77" spans="1:19" ht="15" customHeight="1" x14ac:dyDescent="0.25">
      <c r="A77" s="320"/>
      <c r="B77" s="408" t="s">
        <v>127</v>
      </c>
      <c r="C77" s="409"/>
      <c r="D77" s="409"/>
      <c r="E77" s="409"/>
      <c r="F77" s="410"/>
      <c r="G77" s="554"/>
      <c r="H77" s="552"/>
      <c r="I77" s="555"/>
      <c r="J77" s="406"/>
      <c r="K77" s="441"/>
      <c r="L77" s="551" t="s">
        <v>177</v>
      </c>
      <c r="M77" s="552"/>
      <c r="N77" s="552"/>
      <c r="O77" s="552"/>
      <c r="P77" s="552"/>
      <c r="Q77" s="552"/>
      <c r="R77" s="552"/>
      <c r="S77" s="553"/>
    </row>
    <row r="78" spans="1:19" ht="15" customHeight="1" x14ac:dyDescent="0.25">
      <c r="A78" s="320"/>
      <c r="B78" s="408" t="s">
        <v>128</v>
      </c>
      <c r="C78" s="409"/>
      <c r="D78" s="409"/>
      <c r="E78" s="409"/>
      <c r="F78" s="410"/>
      <c r="G78" s="554">
        <v>12</v>
      </c>
      <c r="H78" s="552"/>
      <c r="I78" s="555"/>
      <c r="J78" s="406"/>
      <c r="K78" s="441"/>
      <c r="L78" s="551" t="s">
        <v>154</v>
      </c>
      <c r="M78" s="552"/>
      <c r="N78" s="552"/>
      <c r="O78" s="552"/>
      <c r="P78" s="552"/>
      <c r="Q78" s="552"/>
      <c r="R78" s="552"/>
      <c r="S78" s="553"/>
    </row>
    <row r="79" spans="1:19" ht="15" customHeight="1" x14ac:dyDescent="0.25">
      <c r="A79" s="320"/>
      <c r="B79" s="408" t="s">
        <v>129</v>
      </c>
      <c r="C79" s="409"/>
      <c r="D79" s="409"/>
      <c r="E79" s="409"/>
      <c r="F79" s="410"/>
      <c r="G79" s="428"/>
      <c r="H79" s="429"/>
      <c r="I79" s="430"/>
      <c r="J79" s="406"/>
      <c r="K79" s="442"/>
      <c r="L79" s="551" t="s">
        <v>174</v>
      </c>
      <c r="M79" s="552"/>
      <c r="N79" s="552"/>
      <c r="O79" s="552"/>
      <c r="P79" s="552"/>
      <c r="Q79" s="552"/>
      <c r="R79" s="552"/>
      <c r="S79" s="553"/>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551" t="s">
        <v>150</v>
      </c>
      <c r="M81" s="552"/>
      <c r="N81" s="552"/>
      <c r="O81" s="552"/>
      <c r="P81" s="552"/>
      <c r="Q81" s="552"/>
      <c r="R81" s="552"/>
      <c r="S81" s="553"/>
    </row>
    <row r="82" spans="1:19" ht="15" customHeight="1" x14ac:dyDescent="0.25">
      <c r="A82" s="320"/>
      <c r="B82" s="408" t="s">
        <v>132</v>
      </c>
      <c r="C82" s="409"/>
      <c r="D82" s="409"/>
      <c r="E82" s="409"/>
      <c r="F82" s="410"/>
      <c r="G82" s="428"/>
      <c r="H82" s="429"/>
      <c r="I82" s="430"/>
      <c r="J82" s="406"/>
      <c r="K82" s="441"/>
      <c r="L82" s="551" t="s">
        <v>170</v>
      </c>
      <c r="M82" s="552"/>
      <c r="N82" s="552"/>
      <c r="O82" s="552"/>
      <c r="P82" s="552"/>
      <c r="Q82" s="552"/>
      <c r="R82" s="552"/>
      <c r="S82" s="553"/>
    </row>
    <row r="83" spans="1:19" ht="15" customHeight="1" x14ac:dyDescent="0.25">
      <c r="A83" s="320"/>
      <c r="B83" s="408" t="s">
        <v>133</v>
      </c>
      <c r="C83" s="409"/>
      <c r="D83" s="409"/>
      <c r="E83" s="409"/>
      <c r="F83" s="410"/>
      <c r="G83" s="428"/>
      <c r="H83" s="429"/>
      <c r="I83" s="430"/>
      <c r="J83" s="406"/>
      <c r="K83" s="441"/>
      <c r="L83" s="551" t="s">
        <v>173</v>
      </c>
      <c r="M83" s="552"/>
      <c r="N83" s="552"/>
      <c r="O83" s="552"/>
      <c r="P83" s="552"/>
      <c r="Q83" s="552"/>
      <c r="R83" s="552"/>
      <c r="S83" s="553"/>
    </row>
    <row r="84" spans="1:19" ht="15" customHeight="1" x14ac:dyDescent="0.25">
      <c r="A84" s="320"/>
      <c r="B84" s="452" t="s">
        <v>134</v>
      </c>
      <c r="C84" s="453"/>
      <c r="D84" s="453"/>
      <c r="E84" s="453"/>
      <c r="F84" s="454"/>
      <c r="G84" s="462">
        <f>Z1_MNM!H53</f>
        <v>74</v>
      </c>
      <c r="H84" s="463"/>
      <c r="I84" s="464"/>
      <c r="J84" s="406"/>
      <c r="K84" s="441"/>
      <c r="L84" s="551" t="s">
        <v>344</v>
      </c>
      <c r="M84" s="552"/>
      <c r="N84" s="552"/>
      <c r="O84" s="552"/>
      <c r="P84" s="552"/>
      <c r="Q84" s="552"/>
      <c r="R84" s="552"/>
      <c r="S84" s="553"/>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Z1_MNM!E53</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556" t="s">
        <v>155</v>
      </c>
      <c r="C90" s="552"/>
      <c r="D90" s="552"/>
      <c r="E90" s="555"/>
      <c r="F90" s="376">
        <v>20</v>
      </c>
      <c r="G90" s="377"/>
      <c r="H90" s="377"/>
      <c r="I90" s="378"/>
      <c r="J90" s="351"/>
      <c r="K90" s="364"/>
      <c r="L90" s="355" t="s">
        <v>292</v>
      </c>
      <c r="M90" s="356"/>
      <c r="N90" s="356"/>
      <c r="O90" s="356"/>
      <c r="P90" s="356"/>
      <c r="Q90" s="356"/>
      <c r="R90" s="356"/>
      <c r="S90" s="357"/>
    </row>
    <row r="91" spans="1:19" ht="15" customHeight="1" x14ac:dyDescent="0.25">
      <c r="A91" s="347"/>
      <c r="B91" s="556" t="s">
        <v>195</v>
      </c>
      <c r="C91" s="552"/>
      <c r="D91" s="552"/>
      <c r="E91" s="555"/>
      <c r="F91" s="376">
        <v>60</v>
      </c>
      <c r="G91" s="377"/>
      <c r="H91" s="377"/>
      <c r="I91" s="378"/>
      <c r="J91" s="351"/>
      <c r="K91" s="364"/>
      <c r="L91" s="355" t="s">
        <v>140</v>
      </c>
      <c r="M91" s="356"/>
      <c r="N91" s="356"/>
      <c r="O91" s="356"/>
      <c r="P91" s="356"/>
      <c r="Q91" s="356"/>
      <c r="R91" s="356"/>
      <c r="S91" s="357"/>
    </row>
    <row r="92" spans="1:19" ht="15" customHeight="1" x14ac:dyDescent="0.25">
      <c r="A92" s="347"/>
      <c r="B92" s="556" t="s">
        <v>161</v>
      </c>
      <c r="C92" s="552"/>
      <c r="D92" s="552"/>
      <c r="E92" s="555"/>
      <c r="F92" s="376">
        <v>20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98.75" customHeight="1" x14ac:dyDescent="0.25">
      <c r="A98" s="411"/>
      <c r="B98" s="369" t="s">
        <v>793</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9.75" customHeight="1" x14ac:dyDescent="0.25">
      <c r="A100" s="411"/>
      <c r="B100" s="369" t="s">
        <v>794</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7.75" customHeight="1" x14ac:dyDescent="0.25">
      <c r="A102" s="411"/>
      <c r="B102" s="369" t="s">
        <v>795</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d4rR52gPxMy+QQUhdoz3c9AJcKVTIt8UsWcudATSP1CYaDtJ8rRiPXkux5RNeeui1Ss7HWJL+0MXkQiRnesyMA==" saltValue="mrSdjQ9QdAQnTP4vbz8iu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600-000000000000}">
      <formula1>KEK_Z1</formula1>
    </dataValidation>
    <dataValidation type="list" allowBlank="1" showInputMessage="1" showErrorMessage="1" sqref="N34:S53" xr:uid="{00000000-0002-0000-2600-000001000000}">
      <formula1>KEU_Z1</formula1>
    </dataValidation>
    <dataValidation type="list" allowBlank="1" showInputMessage="1" showErrorMessage="1" sqref="N14:S33" xr:uid="{00000000-0002-0000-2600-000002000000}">
      <formula1>KEW_Z1</formula1>
    </dataValidation>
    <dataValidation type="list" allowBlank="1" showInputMessage="1" showErrorMessage="1" sqref="L81:L85" xr:uid="{00000000-0002-0000-2600-000003000000}">
      <formula1>PRAC_STUD</formula1>
    </dataValidation>
    <dataValidation type="list" allowBlank="1" showInputMessage="1" showErrorMessage="1" sqref="L72:L79" xr:uid="{3667C72A-02F2-4F74-AFE9-61D8649B7371}">
      <formula1>METODY</formula1>
    </dataValidation>
    <dataValidation type="list" allowBlank="1" showInputMessage="1" showErrorMessage="1" sqref="L7" xr:uid="{00000000-0002-0000-2600-000005000000}">
      <formula1>STATUS</formula1>
    </dataValidation>
    <dataValidation type="list" allowBlank="1" showInputMessage="1" showErrorMessage="1" sqref="B90:E94" xr:uid="{00000000-0002-0000-2600-000006000000}">
      <formula1>ZAL</formula1>
    </dataValidation>
  </dataValidations>
  <hyperlinks>
    <hyperlink ref="O13" r:id="rId1" xr:uid="{BD948E4D-87F8-42AD-90A2-4AAC5C544A7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Z1_MNM!B10</f>
        <v>Moduł Z1/1</v>
      </c>
      <c r="B3" s="415"/>
      <c r="C3" s="415"/>
      <c r="D3" s="419" t="str">
        <f>Z1_MNM!C10</f>
        <v>Biznes w działaniu</v>
      </c>
      <c r="E3" s="420"/>
      <c r="F3" s="420"/>
      <c r="G3" s="420"/>
      <c r="H3" s="420"/>
      <c r="I3" s="421"/>
      <c r="J3" s="3"/>
      <c r="K3" s="3"/>
      <c r="L3" s="4"/>
      <c r="M3" s="4"/>
      <c r="N3" s="4"/>
      <c r="O3" s="4"/>
      <c r="P3" s="4"/>
      <c r="Q3" s="4"/>
      <c r="R3" s="4"/>
    </row>
    <row r="4" spans="1:19" ht="18.75" thickBot="1" x14ac:dyDescent="0.3">
      <c r="A4" s="314" t="s">
        <v>110</v>
      </c>
      <c r="B4" s="314"/>
      <c r="C4" s="314"/>
      <c r="D4" s="416" t="str">
        <f>Z1_MNM!B12</f>
        <v>Kurs 1.2.</v>
      </c>
      <c r="E4" s="417"/>
      <c r="F4" s="417"/>
      <c r="G4" s="417"/>
      <c r="H4" s="417"/>
      <c r="I4" s="418"/>
      <c r="J4" s="3"/>
      <c r="K4" s="3"/>
      <c r="L4" s="4"/>
      <c r="M4" s="4"/>
      <c r="N4" s="4"/>
      <c r="O4" s="4"/>
      <c r="P4" s="4"/>
      <c r="Q4" s="4"/>
      <c r="R4" s="4"/>
    </row>
    <row r="5" spans="1:19" ht="23.25" thickBot="1" x14ac:dyDescent="0.3">
      <c r="A5" s="315" t="s">
        <v>111</v>
      </c>
      <c r="B5" s="315"/>
      <c r="C5" s="315"/>
      <c r="D5" s="316" t="str">
        <f>Z1_MNM!C12</f>
        <v>Gra symulacyjna</v>
      </c>
      <c r="E5" s="316"/>
      <c r="F5" s="316"/>
      <c r="G5" s="316"/>
      <c r="H5" s="316"/>
      <c r="I5" s="316"/>
      <c r="J5" s="316"/>
      <c r="K5" s="316"/>
      <c r="L5" s="317" t="s">
        <v>96</v>
      </c>
      <c r="M5" s="317"/>
      <c r="N5" s="16">
        <f>Z1_MNM!D12</f>
        <v>1</v>
      </c>
      <c r="O5" s="317" t="s">
        <v>97</v>
      </c>
      <c r="P5" s="317"/>
      <c r="Q5" s="318" t="str">
        <f>Z1_MNM!F10</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(1)'!G6</f>
        <v>I</v>
      </c>
      <c r="H7" s="176" t="s">
        <v>101</v>
      </c>
      <c r="I7" s="44">
        <f>'M (1)'!I6</f>
        <v>1</v>
      </c>
      <c r="J7" s="236" t="s">
        <v>289</v>
      </c>
      <c r="K7" s="237"/>
      <c r="L7" s="423" t="s">
        <v>102</v>
      </c>
      <c r="M7" s="424"/>
      <c r="N7" s="7" t="s">
        <v>103</v>
      </c>
      <c r="O7" s="339" t="s">
        <v>104</v>
      </c>
      <c r="P7" s="339"/>
      <c r="Q7" s="340" t="s">
        <v>105</v>
      </c>
      <c r="R7" s="340"/>
      <c r="S7" s="17">
        <f>Z1_MNM!G12</f>
        <v>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ht="15"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ht="15"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421</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253</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255</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t="s">
        <v>261</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422</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272</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279</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7"/>
      <c r="B53" s="334"/>
      <c r="C53" s="335"/>
      <c r="D53" s="335"/>
      <c r="E53" s="335"/>
      <c r="F53" s="335"/>
      <c r="G53" s="335"/>
      <c r="H53" s="335"/>
      <c r="I53" s="335"/>
      <c r="J53" s="335"/>
      <c r="K53" s="335"/>
      <c r="L53" s="335"/>
      <c r="M53" s="336"/>
      <c r="N53" s="412"/>
      <c r="O53" s="413"/>
      <c r="P53" s="413"/>
      <c r="Q53" s="413"/>
      <c r="R53" s="413"/>
      <c r="S53" s="414"/>
    </row>
    <row r="54" spans="1:19" ht="15" customHeight="1" x14ac:dyDescent="0.25">
      <c r="A54" s="465" t="s">
        <v>581</v>
      </c>
      <c r="B54" s="382" t="s">
        <v>423</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284</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Z1_MNM!G12</f>
        <v>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6</v>
      </c>
      <c r="H72" s="432"/>
      <c r="I72" s="433"/>
      <c r="J72" s="406"/>
      <c r="K72" s="441"/>
      <c r="L72" s="425" t="s">
        <v>168</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v>6</v>
      </c>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167</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t="s">
        <v>170</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Z1_MNM!H12</f>
        <v>19</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Z1_MNM!E12</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161</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07.25" customHeight="1" x14ac:dyDescent="0.25">
      <c r="A98" s="411"/>
      <c r="B98" s="369" t="s">
        <v>688</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9.950000000000003" customHeight="1" x14ac:dyDescent="0.25">
      <c r="A100" s="411"/>
      <c r="B100" s="369" t="s">
        <v>582</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GK2URZS0hl05vs1s4gikKKXaA9b25TZDd+3ptI/zYr5DnIKsZznTH0EhbKIUN+bZ1aQwFITUG/8v8EmdZlm2/g==" saltValue="8P2qSdyry7AkJfLR67tMi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300-000000000000}">
      <formula1>KEK_Z1</formula1>
    </dataValidation>
    <dataValidation type="list" allowBlank="1" showInputMessage="1" showErrorMessage="1" sqref="N34:S53" xr:uid="{00000000-0002-0000-0300-000001000000}">
      <formula1>KEU_Z1</formula1>
    </dataValidation>
    <dataValidation type="list" allowBlank="1" showInputMessage="1" showErrorMessage="1" sqref="N14:S33" xr:uid="{00000000-0002-0000-0300-000002000000}">
      <formula1>KEW_Z1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B23D09CA-4DB3-42CC-A438-871D53D7ED1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Z1_MNM!B55</f>
        <v>Moduł Z1/10</v>
      </c>
      <c r="D3" s="231"/>
      <c r="E3" s="231"/>
      <c r="F3" s="232"/>
      <c r="G3" s="3"/>
      <c r="H3" s="3"/>
      <c r="I3" s="3"/>
      <c r="J3" s="3"/>
      <c r="K3" s="3"/>
      <c r="L3" s="4"/>
      <c r="M3" s="4"/>
      <c r="N3" s="4"/>
      <c r="O3" s="4"/>
      <c r="P3" s="4"/>
      <c r="Q3" s="4"/>
    </row>
    <row r="4" spans="1:19" s="137" customFormat="1" ht="39.75" customHeight="1" thickBot="1" x14ac:dyDescent="0.3">
      <c r="A4" s="229" t="s">
        <v>95</v>
      </c>
      <c r="B4" s="229"/>
      <c r="C4" s="219" t="str">
        <f>Z1_MNM!C55</f>
        <v>Moduł dyplomowy (1)</v>
      </c>
      <c r="D4" s="220"/>
      <c r="E4" s="220"/>
      <c r="F4" s="220"/>
      <c r="G4" s="220"/>
      <c r="H4" s="220"/>
      <c r="I4" s="220"/>
      <c r="J4" s="221"/>
      <c r="K4" s="224" t="s">
        <v>96</v>
      </c>
      <c r="L4" s="224"/>
      <c r="M4" s="177">
        <f>Z1_MNM!D55</f>
        <v>7</v>
      </c>
      <c r="N4" s="222" t="s">
        <v>97</v>
      </c>
      <c r="O4" s="223"/>
      <c r="P4" s="216" t="str">
        <f>Z1_MNM!F55</f>
        <v>prof. A. Zelek</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5</v>
      </c>
      <c r="J6" s="7" t="s">
        <v>290</v>
      </c>
      <c r="K6" s="234" t="s">
        <v>102</v>
      </c>
      <c r="L6" s="234"/>
      <c r="M6" s="235" t="s">
        <v>103</v>
      </c>
      <c r="N6" s="235"/>
      <c r="O6" s="177" t="s">
        <v>104</v>
      </c>
      <c r="P6" s="236" t="s">
        <v>105</v>
      </c>
      <c r="Q6" s="237"/>
      <c r="R6" s="177">
        <f>Z1_MNM!G55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92" t="s">
        <v>746</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395</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672</v>
      </c>
      <c r="B22" s="252"/>
      <c r="C22" s="252"/>
      <c r="D22" s="252"/>
      <c r="E22" s="252"/>
      <c r="F22" s="252" t="s">
        <v>673</v>
      </c>
      <c r="G22" s="252"/>
      <c r="H22" s="252"/>
      <c r="I22" s="252"/>
      <c r="J22" s="252"/>
      <c r="K22" s="252"/>
      <c r="L22" s="252" t="s">
        <v>747</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Z1_MNM!B55</f>
        <v>Moduł Z1/10</v>
      </c>
      <c r="C26" s="273"/>
      <c r="D26" s="37" t="str">
        <f>Z1_MNM!B56</f>
        <v>Kurs 10.1.</v>
      </c>
      <c r="E26" s="140" t="str">
        <f>Z1_MNM!B55</f>
        <v>Moduł Z1/10</v>
      </c>
      <c r="F26" s="277" t="str">
        <f>Z1_MNM!B57</f>
        <v>Kurs 10.2.</v>
      </c>
      <c r="G26" s="278"/>
      <c r="H26" s="282" t="str">
        <f>Z1_MNM!B55</f>
        <v>Moduł Z1/10</v>
      </c>
      <c r="I26" s="283"/>
      <c r="J26" s="38" t="str">
        <f>Z1_MNM!B58</f>
        <v>Kurs 10.3.</v>
      </c>
      <c r="K26" s="287"/>
      <c r="L26" s="288"/>
      <c r="M26" s="287"/>
      <c r="N26" s="288"/>
      <c r="O26" s="289"/>
      <c r="P26" s="290"/>
      <c r="Q26" s="289"/>
      <c r="R26" s="291"/>
    </row>
    <row r="27" spans="1:19" s="141" customFormat="1" ht="59.25" customHeight="1" x14ac:dyDescent="0.25">
      <c r="A27" s="130" t="s">
        <v>111</v>
      </c>
      <c r="B27" s="477" t="str">
        <f>Z1_MNM!C56</f>
        <v>Metodyka pisania prac dyplomowych</v>
      </c>
      <c r="C27" s="478"/>
      <c r="D27" s="479"/>
      <c r="E27" s="480" t="str">
        <f>Z1_MNM!C57</f>
        <v>Metody badań ekonomicznych - warsztat</v>
      </c>
      <c r="F27" s="481"/>
      <c r="G27" s="482"/>
      <c r="H27" s="483" t="str">
        <f>Z1_MNM!C58</f>
        <v>Praca z promotorem</v>
      </c>
      <c r="I27" s="484"/>
      <c r="J27" s="485"/>
      <c r="K27" s="486"/>
      <c r="L27" s="487"/>
      <c r="M27" s="487"/>
      <c r="N27" s="488"/>
      <c r="O27" s="489"/>
      <c r="P27" s="490"/>
      <c r="Q27" s="490"/>
      <c r="R27" s="491"/>
    </row>
    <row r="28" spans="1:19" s="141" customFormat="1" ht="30" customHeight="1" thickBot="1" x14ac:dyDescent="0.3">
      <c r="A28" s="43" t="s">
        <v>112</v>
      </c>
      <c r="B28" s="298">
        <f>Z1_MNM!D56</f>
        <v>2</v>
      </c>
      <c r="C28" s="299"/>
      <c r="D28" s="300"/>
      <c r="E28" s="301">
        <f>Z1_MNM!D57</f>
        <v>2</v>
      </c>
      <c r="F28" s="302"/>
      <c r="G28" s="303"/>
      <c r="H28" s="304">
        <f>Z1_MNM!D58</f>
        <v>3</v>
      </c>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KMdsCiUawsR2z3qf+5EDoX1faEZuEo2ReiTqH/UJ3dPfzS5AFeXL1GwllkruS9k5s2doUX2DEVo43uyxHD+Oiw==" saltValue="z9CcI/KnrjuVKKrMyp9u1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DE5425AC-0971-4685-A51E-82AC23447974}"/>
    <hyperlink ref="C29" r:id="rId2" xr:uid="{6248F91C-D39D-4083-A665-6B34C18DE317}"/>
    <hyperlink ref="I29" r:id="rId3" xr:uid="{0AFA7A73-551E-4907-BCD0-91989150FC1C}"/>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Z1_MNM!B55</f>
        <v>Moduł Z1/10</v>
      </c>
      <c r="B3" s="415"/>
      <c r="C3" s="415"/>
      <c r="D3" s="419" t="str">
        <f>Z1_MNM!C55</f>
        <v>Moduł dyplomowy (1)</v>
      </c>
      <c r="E3" s="420"/>
      <c r="F3" s="420"/>
      <c r="G3" s="420"/>
      <c r="H3" s="420"/>
      <c r="I3" s="421"/>
      <c r="J3" s="3"/>
      <c r="K3" s="3"/>
      <c r="L3" s="4"/>
      <c r="M3" s="4"/>
      <c r="N3" s="4"/>
      <c r="O3" s="4"/>
      <c r="P3" s="4"/>
      <c r="Q3" s="4"/>
      <c r="R3" s="4"/>
    </row>
    <row r="4" spans="1:19" ht="18.75" thickBot="1" x14ac:dyDescent="0.3">
      <c r="A4" s="314" t="s">
        <v>110</v>
      </c>
      <c r="B4" s="314"/>
      <c r="C4" s="314"/>
      <c r="D4" s="416" t="str">
        <f>Z1_MNM!B56</f>
        <v>Kurs 10.1.</v>
      </c>
      <c r="E4" s="417"/>
      <c r="F4" s="417"/>
      <c r="G4" s="417"/>
      <c r="H4" s="417"/>
      <c r="I4" s="418"/>
      <c r="J4" s="3"/>
      <c r="K4" s="3"/>
      <c r="L4" s="4"/>
      <c r="M4" s="4"/>
      <c r="N4" s="4"/>
      <c r="O4" s="4"/>
      <c r="P4" s="4"/>
      <c r="Q4" s="4"/>
      <c r="R4" s="4"/>
    </row>
    <row r="5" spans="1:19" ht="23.25" thickBot="1" x14ac:dyDescent="0.3">
      <c r="A5" s="315" t="s">
        <v>111</v>
      </c>
      <c r="B5" s="315"/>
      <c r="C5" s="315"/>
      <c r="D5" s="316" t="str">
        <f>Z1_MNM!C56</f>
        <v>Metodyka pisania prac dyplomowych</v>
      </c>
      <c r="E5" s="316"/>
      <c r="F5" s="316"/>
      <c r="G5" s="316"/>
      <c r="H5" s="316"/>
      <c r="I5" s="316"/>
      <c r="J5" s="316"/>
      <c r="K5" s="316"/>
      <c r="L5" s="317" t="s">
        <v>96</v>
      </c>
      <c r="M5" s="317"/>
      <c r="N5" s="16">
        <f>Z1_MNM!D56</f>
        <v>2</v>
      </c>
      <c r="O5" s="317" t="s">
        <v>97</v>
      </c>
      <c r="P5" s="317"/>
      <c r="Q5" s="318" t="str">
        <f>Z1_MNM!F55</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(10)'!G6</f>
        <v>III</v>
      </c>
      <c r="H7" s="176" t="s">
        <v>101</v>
      </c>
      <c r="I7" s="44">
        <f>'M (10)'!I6</f>
        <v>5</v>
      </c>
      <c r="J7" s="236" t="s">
        <v>289</v>
      </c>
      <c r="K7" s="237"/>
      <c r="L7" s="423" t="s">
        <v>102</v>
      </c>
      <c r="M7" s="424"/>
      <c r="N7" s="7" t="s">
        <v>103</v>
      </c>
      <c r="O7" s="339" t="s">
        <v>104</v>
      </c>
      <c r="P7" s="339"/>
      <c r="Q7" s="340" t="s">
        <v>105</v>
      </c>
      <c r="R7" s="340"/>
      <c r="S7" s="17">
        <f>Z1_MNM!G56</f>
        <v>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748</v>
      </c>
      <c r="C14" s="383"/>
      <c r="D14" s="383"/>
      <c r="E14" s="383"/>
      <c r="F14" s="383"/>
      <c r="G14" s="383"/>
      <c r="H14" s="383"/>
      <c r="I14" s="383"/>
      <c r="J14" s="383"/>
      <c r="K14" s="383"/>
      <c r="L14" s="383"/>
      <c r="M14" s="384"/>
      <c r="N14" s="341" t="s">
        <v>267</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534</v>
      </c>
      <c r="C19" s="329"/>
      <c r="D19" s="329"/>
      <c r="E19" s="329"/>
      <c r="F19" s="329"/>
      <c r="G19" s="329"/>
      <c r="H19" s="329"/>
      <c r="I19" s="329"/>
      <c r="J19" s="329"/>
      <c r="K19" s="329"/>
      <c r="L19" s="329"/>
      <c r="M19" s="330"/>
      <c r="N19" s="379" t="s">
        <v>257</v>
      </c>
      <c r="O19" s="380"/>
      <c r="P19" s="380"/>
      <c r="Q19" s="380"/>
      <c r="R19" s="380"/>
      <c r="S19" s="381"/>
    </row>
    <row r="20" spans="1:19" ht="15" customHeight="1" x14ac:dyDescent="0.25">
      <c r="A20" s="320"/>
      <c r="B20" s="331"/>
      <c r="C20" s="469"/>
      <c r="D20" s="469"/>
      <c r="E20" s="469"/>
      <c r="F20" s="469"/>
      <c r="G20" s="469"/>
      <c r="H20" s="469"/>
      <c r="I20" s="469"/>
      <c r="J20" s="469"/>
      <c r="K20" s="469"/>
      <c r="L20" s="469"/>
      <c r="M20" s="333"/>
      <c r="N20" s="322" t="s">
        <v>267</v>
      </c>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535</v>
      </c>
      <c r="C24" s="329"/>
      <c r="D24" s="329"/>
      <c r="E24" s="329"/>
      <c r="F24" s="329"/>
      <c r="G24" s="329"/>
      <c r="H24" s="329"/>
      <c r="I24" s="329"/>
      <c r="J24" s="329"/>
      <c r="K24" s="329"/>
      <c r="L24" s="329"/>
      <c r="M24" s="330"/>
      <c r="N24" s="379" t="s">
        <v>257</v>
      </c>
      <c r="O24" s="380"/>
      <c r="P24" s="380"/>
      <c r="Q24" s="380"/>
      <c r="R24" s="380"/>
      <c r="S24" s="381"/>
    </row>
    <row r="25" spans="1:19" ht="15" customHeight="1" x14ac:dyDescent="0.25">
      <c r="A25" s="320"/>
      <c r="B25" s="331"/>
      <c r="C25" s="469"/>
      <c r="D25" s="469"/>
      <c r="E25" s="469"/>
      <c r="F25" s="469"/>
      <c r="G25" s="469"/>
      <c r="H25" s="469"/>
      <c r="I25" s="469"/>
      <c r="J25" s="469"/>
      <c r="K25" s="469"/>
      <c r="L25" s="469"/>
      <c r="M25" s="333"/>
      <c r="N25" s="322" t="s">
        <v>264</v>
      </c>
      <c r="O25" s="323"/>
      <c r="P25" s="323"/>
      <c r="Q25" s="323"/>
      <c r="R25" s="323"/>
      <c r="S25" s="324"/>
    </row>
    <row r="26" spans="1:19" ht="15" customHeight="1" x14ac:dyDescent="0.25">
      <c r="A26" s="320"/>
      <c r="B26" s="331"/>
      <c r="C26" s="469"/>
      <c r="D26" s="469"/>
      <c r="E26" s="469"/>
      <c r="F26" s="469"/>
      <c r="G26" s="469"/>
      <c r="H26" s="469"/>
      <c r="I26" s="469"/>
      <c r="J26" s="469"/>
      <c r="K26" s="469"/>
      <c r="L26" s="469"/>
      <c r="M26" s="333"/>
      <c r="N26" s="322" t="s">
        <v>267</v>
      </c>
      <c r="O26" s="323"/>
      <c r="P26" s="323"/>
      <c r="Q26" s="323"/>
      <c r="R26" s="323"/>
      <c r="S26" s="324"/>
    </row>
    <row r="27" spans="1:19" ht="15"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hidden="1"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hidden="1"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536</v>
      </c>
      <c r="C34" s="383"/>
      <c r="D34" s="383"/>
      <c r="E34" s="383"/>
      <c r="F34" s="383"/>
      <c r="G34" s="383"/>
      <c r="H34" s="383"/>
      <c r="I34" s="383"/>
      <c r="J34" s="383"/>
      <c r="K34" s="383"/>
      <c r="L34" s="383"/>
      <c r="M34" s="384"/>
      <c r="N34" s="341" t="s">
        <v>270</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280</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749</v>
      </c>
      <c r="C39" s="329"/>
      <c r="D39" s="329"/>
      <c r="E39" s="329"/>
      <c r="F39" s="329"/>
      <c r="G39" s="329"/>
      <c r="H39" s="329"/>
      <c r="I39" s="329"/>
      <c r="J39" s="329"/>
      <c r="K39" s="329"/>
      <c r="L39" s="329"/>
      <c r="M39" s="330"/>
      <c r="N39" s="379" t="s">
        <v>277</v>
      </c>
      <c r="O39" s="380"/>
      <c r="P39" s="380"/>
      <c r="Q39" s="380"/>
      <c r="R39" s="380"/>
      <c r="S39" s="381"/>
    </row>
    <row r="40" spans="1:19" ht="15" customHeight="1" x14ac:dyDescent="0.25">
      <c r="A40" s="326"/>
      <c r="B40" s="331"/>
      <c r="C40" s="469"/>
      <c r="D40" s="469"/>
      <c r="E40" s="469"/>
      <c r="F40" s="469"/>
      <c r="G40" s="469"/>
      <c r="H40" s="469"/>
      <c r="I40" s="469"/>
      <c r="J40" s="469"/>
      <c r="K40" s="469"/>
      <c r="L40" s="469"/>
      <c r="M40" s="333"/>
      <c r="N40" s="322" t="s">
        <v>280</v>
      </c>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469"/>
      <c r="D45" s="469"/>
      <c r="E45" s="469"/>
      <c r="F45" s="469"/>
      <c r="G45" s="469"/>
      <c r="H45" s="469"/>
      <c r="I45" s="469"/>
      <c r="J45" s="469"/>
      <c r="K45" s="469"/>
      <c r="L45" s="469"/>
      <c r="M45" s="333"/>
      <c r="N45" s="322"/>
      <c r="O45" s="323"/>
      <c r="P45" s="323"/>
      <c r="Q45" s="323"/>
      <c r="R45" s="323"/>
      <c r="S45" s="324"/>
    </row>
    <row r="46" spans="1:19" ht="15" hidden="1"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hidden="1"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538</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286</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537</v>
      </c>
      <c r="C59" s="329"/>
      <c r="D59" s="329"/>
      <c r="E59" s="329"/>
      <c r="F59" s="329"/>
      <c r="G59" s="329"/>
      <c r="H59" s="329"/>
      <c r="I59" s="329"/>
      <c r="J59" s="329"/>
      <c r="K59" s="329"/>
      <c r="L59" s="329"/>
      <c r="M59" s="330"/>
      <c r="N59" s="379" t="s">
        <v>281</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285</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286</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Z1_MNM!G56</f>
        <v>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6</v>
      </c>
      <c r="H72" s="432"/>
      <c r="I72" s="433"/>
      <c r="J72" s="406"/>
      <c r="K72" s="441"/>
      <c r="L72" s="495" t="s">
        <v>147</v>
      </c>
      <c r="M72" s="496"/>
      <c r="N72" s="496"/>
      <c r="O72" s="496"/>
      <c r="P72" s="496"/>
      <c r="Q72" s="496"/>
      <c r="R72" s="496"/>
      <c r="S72" s="497"/>
    </row>
    <row r="73" spans="1:19" ht="15" customHeight="1" x14ac:dyDescent="0.25">
      <c r="A73" s="320"/>
      <c r="B73" s="408" t="s">
        <v>123</v>
      </c>
      <c r="C73" s="409"/>
      <c r="D73" s="409"/>
      <c r="E73" s="409"/>
      <c r="F73" s="410"/>
      <c r="G73" s="428">
        <v>3</v>
      </c>
      <c r="H73" s="429"/>
      <c r="I73" s="430"/>
      <c r="J73" s="406"/>
      <c r="K73" s="441"/>
      <c r="L73" s="495" t="s">
        <v>160</v>
      </c>
      <c r="M73" s="496"/>
      <c r="N73" s="496"/>
      <c r="O73" s="496"/>
      <c r="P73" s="496"/>
      <c r="Q73" s="496"/>
      <c r="R73" s="496"/>
      <c r="S73" s="497"/>
    </row>
    <row r="74" spans="1:19" ht="15" customHeight="1" x14ac:dyDescent="0.25">
      <c r="A74" s="320"/>
      <c r="B74" s="408" t="s">
        <v>124</v>
      </c>
      <c r="C74" s="409"/>
      <c r="D74" s="409"/>
      <c r="E74" s="409"/>
      <c r="F74" s="410"/>
      <c r="G74" s="428"/>
      <c r="H74" s="429"/>
      <c r="I74" s="430"/>
      <c r="J74" s="406"/>
      <c r="K74" s="441"/>
      <c r="L74" s="425"/>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v>3</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150</v>
      </c>
      <c r="M81" s="496"/>
      <c r="N81" s="496"/>
      <c r="O81" s="496"/>
      <c r="P81" s="496"/>
      <c r="Q81" s="496"/>
      <c r="R81" s="496"/>
      <c r="S81" s="497"/>
    </row>
    <row r="82" spans="1:19" ht="15" customHeight="1" x14ac:dyDescent="0.25">
      <c r="A82" s="320"/>
      <c r="B82" s="408" t="s">
        <v>132</v>
      </c>
      <c r="C82" s="409"/>
      <c r="D82" s="409"/>
      <c r="E82" s="409"/>
      <c r="F82" s="410"/>
      <c r="G82" s="428"/>
      <c r="H82" s="429"/>
      <c r="I82" s="430"/>
      <c r="J82" s="406"/>
      <c r="K82" s="441"/>
      <c r="L82" s="495" t="s">
        <v>153</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162</v>
      </c>
      <c r="M83" s="496"/>
      <c r="N83" s="496"/>
      <c r="O83" s="496"/>
      <c r="P83" s="496"/>
      <c r="Q83" s="496"/>
      <c r="R83" s="496"/>
      <c r="S83" s="497"/>
    </row>
    <row r="84" spans="1:19" ht="15" customHeight="1" x14ac:dyDescent="0.25">
      <c r="A84" s="320"/>
      <c r="B84" s="452" t="s">
        <v>134</v>
      </c>
      <c r="C84" s="453"/>
      <c r="D84" s="453"/>
      <c r="E84" s="453"/>
      <c r="F84" s="454"/>
      <c r="G84" s="462">
        <f>Z1_MNM!H56</f>
        <v>44</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Z1_MNM!E56</f>
        <v>zal. bez oceny</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38.75" customHeight="1" x14ac:dyDescent="0.25">
      <c r="A98" s="411"/>
      <c r="B98" s="369" t="s">
        <v>675</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53.25" customHeight="1" x14ac:dyDescent="0.25">
      <c r="A100" s="411"/>
      <c r="B100" s="369" t="s">
        <v>676</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6" customHeight="1" x14ac:dyDescent="0.25">
      <c r="A102" s="411"/>
      <c r="B102" s="369" t="s">
        <v>674</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s2GnhiJQBwqDqwT2lRhCBfdHUlQcARoxrSKwgWinuEJATFALxnHYSMdDPik/e4T34k+Fayq57PspPbvrZcd9ig==" saltValue="6l7oC1h5hvlgFoRWu6+/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800-000000000000}">
      <formula1>KEK_Z1</formula1>
    </dataValidation>
    <dataValidation type="list" allowBlank="1" showInputMessage="1" showErrorMessage="1" sqref="N34:S53" xr:uid="{00000000-0002-0000-2800-000001000000}">
      <formula1>KEU_Z1</formula1>
    </dataValidation>
    <dataValidation type="list" allowBlank="1" showInputMessage="1" showErrorMessage="1" sqref="N14:S33" xr:uid="{00000000-0002-0000-2800-000002000000}">
      <formula1>KEW_Z1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xr:uid="{23714352-B3C4-45D7-AA1C-AFA15C56B2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Z1_MNM!B55</f>
        <v>Moduł Z1/10</v>
      </c>
      <c r="B3" s="415"/>
      <c r="C3" s="415"/>
      <c r="D3" s="419" t="str">
        <f>Z1_MNM!C55</f>
        <v>Moduł dyplomowy (1)</v>
      </c>
      <c r="E3" s="420"/>
      <c r="F3" s="420"/>
      <c r="G3" s="420"/>
      <c r="H3" s="420"/>
      <c r="I3" s="421"/>
      <c r="J3" s="3"/>
      <c r="K3" s="3"/>
      <c r="L3" s="4"/>
      <c r="M3" s="4"/>
      <c r="N3" s="4"/>
      <c r="O3" s="4"/>
      <c r="P3" s="4"/>
      <c r="Q3" s="4"/>
      <c r="R3" s="4"/>
    </row>
    <row r="4" spans="1:19" ht="18.75" thickBot="1" x14ac:dyDescent="0.3">
      <c r="A4" s="314" t="s">
        <v>110</v>
      </c>
      <c r="B4" s="314"/>
      <c r="C4" s="314"/>
      <c r="D4" s="416" t="str">
        <f>Z1_MNM!B57</f>
        <v>Kurs 10.2.</v>
      </c>
      <c r="E4" s="417"/>
      <c r="F4" s="417"/>
      <c r="G4" s="417"/>
      <c r="H4" s="417"/>
      <c r="I4" s="418"/>
      <c r="J4" s="3"/>
      <c r="K4" s="3"/>
      <c r="L4" s="4"/>
      <c r="M4" s="4"/>
      <c r="N4" s="4"/>
      <c r="O4" s="4"/>
      <c r="P4" s="4"/>
      <c r="Q4" s="4"/>
      <c r="R4" s="4"/>
    </row>
    <row r="5" spans="1:19" ht="23.25" thickBot="1" x14ac:dyDescent="0.3">
      <c r="A5" s="315" t="s">
        <v>111</v>
      </c>
      <c r="B5" s="315"/>
      <c r="C5" s="315"/>
      <c r="D5" s="316" t="str">
        <f>Z1_MNM!C57</f>
        <v>Metody badań ekonomicznych - warsztat</v>
      </c>
      <c r="E5" s="316"/>
      <c r="F5" s="316"/>
      <c r="G5" s="316"/>
      <c r="H5" s="316"/>
      <c r="I5" s="316"/>
      <c r="J5" s="316"/>
      <c r="K5" s="316"/>
      <c r="L5" s="317" t="s">
        <v>96</v>
      </c>
      <c r="M5" s="317"/>
      <c r="N5" s="16">
        <f>Z1_MNM!D57</f>
        <v>2</v>
      </c>
      <c r="O5" s="317" t="s">
        <v>97</v>
      </c>
      <c r="P5" s="317"/>
      <c r="Q5" s="318" t="str">
        <f>Z1_MNM!F55</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(10)'!G6</f>
        <v>III</v>
      </c>
      <c r="H7" s="176" t="s">
        <v>101</v>
      </c>
      <c r="I7" s="44">
        <f>'M (10)'!I6</f>
        <v>5</v>
      </c>
      <c r="J7" s="236" t="s">
        <v>289</v>
      </c>
      <c r="K7" s="237"/>
      <c r="L7" s="423" t="s">
        <v>102</v>
      </c>
      <c r="M7" s="424"/>
      <c r="N7" s="7" t="s">
        <v>103</v>
      </c>
      <c r="O7" s="339" t="s">
        <v>104</v>
      </c>
      <c r="P7" s="339"/>
      <c r="Q7" s="340" t="s">
        <v>105</v>
      </c>
      <c r="R7" s="340"/>
      <c r="S7" s="17">
        <f>Z1_MNM!G57</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539</v>
      </c>
      <c r="C14" s="383"/>
      <c r="D14" s="383"/>
      <c r="E14" s="383"/>
      <c r="F14" s="383"/>
      <c r="G14" s="383"/>
      <c r="H14" s="383"/>
      <c r="I14" s="383"/>
      <c r="J14" s="383"/>
      <c r="K14" s="383"/>
      <c r="L14" s="383"/>
      <c r="M14" s="384"/>
      <c r="N14" s="341" t="s">
        <v>257</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t="s">
        <v>264</v>
      </c>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c r="O17" s="323"/>
      <c r="P17" s="323"/>
      <c r="Q17" s="323"/>
      <c r="R17" s="323"/>
      <c r="S17" s="324"/>
    </row>
    <row r="18" spans="1:19" ht="15" customHeight="1" thickBot="1" x14ac:dyDescent="0.3">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540</v>
      </c>
      <c r="C19" s="329"/>
      <c r="D19" s="329"/>
      <c r="E19" s="329"/>
      <c r="F19" s="329"/>
      <c r="G19" s="329"/>
      <c r="H19" s="329"/>
      <c r="I19" s="329"/>
      <c r="J19" s="329"/>
      <c r="K19" s="329"/>
      <c r="L19" s="329"/>
      <c r="M19" s="330"/>
      <c r="N19" s="341" t="s">
        <v>257</v>
      </c>
      <c r="O19" s="342"/>
      <c r="P19" s="342"/>
      <c r="Q19" s="342"/>
      <c r="R19" s="342"/>
      <c r="S19" s="343"/>
    </row>
    <row r="20" spans="1:19" ht="15" customHeight="1" x14ac:dyDescent="0.25">
      <c r="A20" s="320"/>
      <c r="B20" s="331"/>
      <c r="C20" s="469"/>
      <c r="D20" s="469"/>
      <c r="E20" s="469"/>
      <c r="F20" s="469"/>
      <c r="G20" s="469"/>
      <c r="H20" s="469"/>
      <c r="I20" s="469"/>
      <c r="J20" s="469"/>
      <c r="K20" s="469"/>
      <c r="L20" s="469"/>
      <c r="M20" s="333"/>
      <c r="N20" s="322" t="s">
        <v>264</v>
      </c>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t="s">
        <v>267</v>
      </c>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469"/>
      <c r="D25" s="469"/>
      <c r="E25" s="469"/>
      <c r="F25" s="469"/>
      <c r="G25" s="469"/>
      <c r="H25" s="469"/>
      <c r="I25" s="469"/>
      <c r="J25" s="469"/>
      <c r="K25" s="469"/>
      <c r="L25" s="469"/>
      <c r="M25" s="333"/>
      <c r="N25" s="322"/>
      <c r="O25" s="323"/>
      <c r="P25" s="323"/>
      <c r="Q25" s="323"/>
      <c r="R25" s="323"/>
      <c r="S25" s="324"/>
    </row>
    <row r="26" spans="1:19" ht="15" hidden="1" customHeight="1" x14ac:dyDescent="0.25">
      <c r="A26" s="320"/>
      <c r="B26" s="331"/>
      <c r="C26" s="469"/>
      <c r="D26" s="469"/>
      <c r="E26" s="469"/>
      <c r="F26" s="469"/>
      <c r="G26" s="469"/>
      <c r="H26" s="469"/>
      <c r="I26" s="469"/>
      <c r="J26" s="469"/>
      <c r="K26" s="469"/>
      <c r="L26" s="469"/>
      <c r="M26" s="333"/>
      <c r="N26" s="322"/>
      <c r="O26" s="323"/>
      <c r="P26" s="323"/>
      <c r="Q26" s="323"/>
      <c r="R26" s="323"/>
      <c r="S26" s="324"/>
    </row>
    <row r="27" spans="1:19" ht="15" hidden="1"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hidden="1"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hidden="1"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541</v>
      </c>
      <c r="C34" s="383"/>
      <c r="D34" s="383"/>
      <c r="E34" s="383"/>
      <c r="F34" s="383"/>
      <c r="G34" s="383"/>
      <c r="H34" s="383"/>
      <c r="I34" s="383"/>
      <c r="J34" s="383"/>
      <c r="K34" s="383"/>
      <c r="L34" s="383"/>
      <c r="M34" s="384"/>
      <c r="N34" s="341" t="s">
        <v>270</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277</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t="s">
        <v>280</v>
      </c>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c r="O37" s="323"/>
      <c r="P37" s="323"/>
      <c r="Q37" s="323"/>
      <c r="R37" s="323"/>
      <c r="S37" s="324"/>
    </row>
    <row r="38" spans="1:19" ht="15" customHeight="1" thickBot="1" x14ac:dyDescent="0.3">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542</v>
      </c>
      <c r="C39" s="329"/>
      <c r="D39" s="329"/>
      <c r="E39" s="329"/>
      <c r="F39" s="329"/>
      <c r="G39" s="329"/>
      <c r="H39" s="329"/>
      <c r="I39" s="329"/>
      <c r="J39" s="329"/>
      <c r="K39" s="329"/>
      <c r="L39" s="329"/>
      <c r="M39" s="330"/>
      <c r="N39" s="341" t="s">
        <v>270</v>
      </c>
      <c r="O39" s="342"/>
      <c r="P39" s="342"/>
      <c r="Q39" s="342"/>
      <c r="R39" s="342"/>
      <c r="S39" s="343"/>
    </row>
    <row r="40" spans="1:19" ht="15" customHeight="1" x14ac:dyDescent="0.25">
      <c r="A40" s="326"/>
      <c r="B40" s="331"/>
      <c r="C40" s="469"/>
      <c r="D40" s="469"/>
      <c r="E40" s="469"/>
      <c r="F40" s="469"/>
      <c r="G40" s="469"/>
      <c r="H40" s="469"/>
      <c r="I40" s="469"/>
      <c r="J40" s="469"/>
      <c r="K40" s="469"/>
      <c r="L40" s="469"/>
      <c r="M40" s="333"/>
      <c r="N40" s="322" t="s">
        <v>277</v>
      </c>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t="s">
        <v>280</v>
      </c>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469"/>
      <c r="D45" s="469"/>
      <c r="E45" s="469"/>
      <c r="F45" s="469"/>
      <c r="G45" s="469"/>
      <c r="H45" s="469"/>
      <c r="I45" s="469"/>
      <c r="J45" s="469"/>
      <c r="K45" s="469"/>
      <c r="L45" s="469"/>
      <c r="M45" s="333"/>
      <c r="N45" s="322"/>
      <c r="O45" s="323"/>
      <c r="P45" s="323"/>
      <c r="Q45" s="323"/>
      <c r="R45" s="323"/>
      <c r="S45" s="324"/>
    </row>
    <row r="46" spans="1:19" ht="15" hidden="1"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hidden="1"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543</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286</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Z1_MNM!G57</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12</v>
      </c>
      <c r="H72" s="432"/>
      <c r="I72" s="433"/>
      <c r="J72" s="406"/>
      <c r="K72" s="441"/>
      <c r="L72" s="495" t="s">
        <v>123</v>
      </c>
      <c r="M72" s="496"/>
      <c r="N72" s="496"/>
      <c r="O72" s="496"/>
      <c r="P72" s="496"/>
      <c r="Q72" s="496"/>
      <c r="R72" s="496"/>
      <c r="S72" s="497"/>
    </row>
    <row r="73" spans="1:19" ht="15" customHeight="1" x14ac:dyDescent="0.25">
      <c r="A73" s="320"/>
      <c r="B73" s="408" t="s">
        <v>123</v>
      </c>
      <c r="C73" s="409"/>
      <c r="D73" s="409"/>
      <c r="E73" s="409"/>
      <c r="F73" s="410"/>
      <c r="G73" s="428">
        <v>6</v>
      </c>
      <c r="H73" s="429"/>
      <c r="I73" s="430"/>
      <c r="J73" s="406"/>
      <c r="K73" s="441"/>
      <c r="L73" s="495" t="s">
        <v>147</v>
      </c>
      <c r="M73" s="496"/>
      <c r="N73" s="496"/>
      <c r="O73" s="496"/>
      <c r="P73" s="496"/>
      <c r="Q73" s="496"/>
      <c r="R73" s="496"/>
      <c r="S73" s="497"/>
    </row>
    <row r="74" spans="1:19" ht="15" customHeight="1" x14ac:dyDescent="0.25">
      <c r="A74" s="320"/>
      <c r="B74" s="408" t="s">
        <v>124</v>
      </c>
      <c r="C74" s="409"/>
      <c r="D74" s="409"/>
      <c r="E74" s="409"/>
      <c r="F74" s="410"/>
      <c r="G74" s="428">
        <v>6</v>
      </c>
      <c r="H74" s="429"/>
      <c r="I74" s="430"/>
      <c r="J74" s="406"/>
      <c r="K74" s="441"/>
      <c r="L74" s="495" t="s">
        <v>151</v>
      </c>
      <c r="M74" s="496"/>
      <c r="N74" s="496"/>
      <c r="O74" s="496"/>
      <c r="P74" s="496"/>
      <c r="Q74" s="496"/>
      <c r="R74" s="496"/>
      <c r="S74" s="497"/>
    </row>
    <row r="75" spans="1:19" ht="15" customHeight="1" x14ac:dyDescent="0.25">
      <c r="A75" s="320"/>
      <c r="B75" s="408" t="s">
        <v>125</v>
      </c>
      <c r="C75" s="409"/>
      <c r="D75" s="409"/>
      <c r="E75" s="409"/>
      <c r="F75" s="410"/>
      <c r="G75" s="428"/>
      <c r="H75" s="429"/>
      <c r="I75" s="430"/>
      <c r="J75" s="406"/>
      <c r="K75" s="441"/>
      <c r="L75" s="495" t="s">
        <v>157</v>
      </c>
      <c r="M75" s="496"/>
      <c r="N75" s="496"/>
      <c r="O75" s="496"/>
      <c r="P75" s="496"/>
      <c r="Q75" s="496"/>
      <c r="R75" s="496"/>
      <c r="S75" s="49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150</v>
      </c>
      <c r="M81" s="496"/>
      <c r="N81" s="496"/>
      <c r="O81" s="496"/>
      <c r="P81" s="496"/>
      <c r="Q81" s="496"/>
      <c r="R81" s="496"/>
      <c r="S81" s="497"/>
    </row>
    <row r="82" spans="1:19" ht="15" customHeight="1" x14ac:dyDescent="0.25">
      <c r="A82" s="320"/>
      <c r="B82" s="408" t="s">
        <v>132</v>
      </c>
      <c r="C82" s="409"/>
      <c r="D82" s="409"/>
      <c r="E82" s="409"/>
      <c r="F82" s="410"/>
      <c r="G82" s="428"/>
      <c r="H82" s="429"/>
      <c r="I82" s="430"/>
      <c r="J82" s="406"/>
      <c r="K82" s="441"/>
      <c r="L82" s="495" t="s">
        <v>153</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162</v>
      </c>
      <c r="M83" s="496"/>
      <c r="N83" s="496"/>
      <c r="O83" s="496"/>
      <c r="P83" s="496"/>
      <c r="Q83" s="496"/>
      <c r="R83" s="496"/>
      <c r="S83" s="497"/>
    </row>
    <row r="84" spans="1:19" ht="15" customHeight="1" x14ac:dyDescent="0.25">
      <c r="A84" s="320"/>
      <c r="B84" s="452" t="s">
        <v>134</v>
      </c>
      <c r="C84" s="453"/>
      <c r="D84" s="453"/>
      <c r="E84" s="453"/>
      <c r="F84" s="454"/>
      <c r="G84" s="462">
        <f>Z1_MNM!H57</f>
        <v>38</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Z1_MNM!E57</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57.25" customHeight="1" x14ac:dyDescent="0.25">
      <c r="A98" s="411"/>
      <c r="B98" s="369" t="s">
        <v>678</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8.25" customHeight="1" x14ac:dyDescent="0.25">
      <c r="A100" s="411"/>
      <c r="B100" s="557" t="s">
        <v>396</v>
      </c>
      <c r="C100" s="558"/>
      <c r="D100" s="558"/>
      <c r="E100" s="558"/>
      <c r="F100" s="558"/>
      <c r="G100" s="558"/>
      <c r="H100" s="558"/>
      <c r="I100" s="558"/>
      <c r="J100" s="558"/>
      <c r="K100" s="558"/>
      <c r="L100" s="558"/>
      <c r="M100" s="558"/>
      <c r="N100" s="558"/>
      <c r="O100" s="558"/>
      <c r="P100" s="558"/>
      <c r="Q100" s="558"/>
      <c r="R100" s="558"/>
      <c r="S100" s="559"/>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49.5" customHeight="1" x14ac:dyDescent="0.25">
      <c r="A102" s="411"/>
      <c r="B102" s="369" t="s">
        <v>677</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a/G+xpaW2VcaehuysA4T7zM/+GVMf8lUg7nx/pIJrUmXZdnBlMZX25Y8WKA8bxKgOxOBp4nJ3fWh5Vs7lZeLhg==" saltValue="l1CL6RRBXc6ka/EpgvbGB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KEW_Z1</formula1>
    </dataValidation>
    <dataValidation type="list" allowBlank="1" showInputMessage="1" showErrorMessage="1" sqref="N34:S53" xr:uid="{00000000-0002-0000-2900-000005000000}">
      <formula1>KEU_Z1</formula1>
    </dataValidation>
    <dataValidation type="list" allowBlank="1" showInputMessage="1" showErrorMessage="1" sqref="N54:S68" xr:uid="{00000000-0002-0000-2900-000006000000}">
      <formula1>KEK_Z1</formula1>
    </dataValidation>
  </dataValidations>
  <hyperlinks>
    <hyperlink ref="O13" r:id="rId1" xr:uid="{963A08E0-C74A-4CA4-B31D-76A3051AC49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Z1_MNM!B55</f>
        <v>Moduł Z1/10</v>
      </c>
      <c r="B3" s="415"/>
      <c r="C3" s="415"/>
      <c r="D3" s="419" t="str">
        <f>Z1_MNM!C55</f>
        <v>Moduł dyplomowy (1)</v>
      </c>
      <c r="E3" s="420"/>
      <c r="F3" s="420"/>
      <c r="G3" s="420"/>
      <c r="H3" s="420"/>
      <c r="I3" s="421"/>
      <c r="J3" s="3"/>
      <c r="K3" s="3"/>
      <c r="L3" s="4"/>
      <c r="M3" s="4"/>
      <c r="N3" s="4"/>
      <c r="O3" s="4"/>
      <c r="P3" s="4"/>
      <c r="Q3" s="4"/>
      <c r="R3" s="4"/>
    </row>
    <row r="4" spans="1:19" ht="18.75" thickBot="1" x14ac:dyDescent="0.3">
      <c r="A4" s="314" t="s">
        <v>110</v>
      </c>
      <c r="B4" s="314"/>
      <c r="C4" s="314"/>
      <c r="D4" s="416" t="str">
        <f>Z1_MNM!B58</f>
        <v>Kurs 10.3.</v>
      </c>
      <c r="E4" s="417"/>
      <c r="F4" s="417"/>
      <c r="G4" s="417"/>
      <c r="H4" s="417"/>
      <c r="I4" s="418"/>
      <c r="J4" s="3"/>
      <c r="K4" s="3"/>
      <c r="L4" s="4"/>
      <c r="M4" s="4"/>
      <c r="N4" s="4"/>
      <c r="O4" s="4"/>
      <c r="P4" s="4"/>
      <c r="Q4" s="4"/>
      <c r="R4" s="4"/>
    </row>
    <row r="5" spans="1:19" ht="23.25" thickBot="1" x14ac:dyDescent="0.3">
      <c r="A5" s="315" t="s">
        <v>111</v>
      </c>
      <c r="B5" s="315"/>
      <c r="C5" s="315"/>
      <c r="D5" s="316" t="str">
        <f>Z1_MNM!C58</f>
        <v>Praca z promotorem</v>
      </c>
      <c r="E5" s="316"/>
      <c r="F5" s="316"/>
      <c r="G5" s="316"/>
      <c r="H5" s="316"/>
      <c r="I5" s="316"/>
      <c r="J5" s="316"/>
      <c r="K5" s="316"/>
      <c r="L5" s="317" t="s">
        <v>96</v>
      </c>
      <c r="M5" s="317"/>
      <c r="N5" s="16">
        <f>Z1_MNM!D58</f>
        <v>3</v>
      </c>
      <c r="O5" s="317" t="s">
        <v>97</v>
      </c>
      <c r="P5" s="317"/>
      <c r="Q5" s="318" t="str">
        <f>Z1_MNM!F55</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(10)'!G6</f>
        <v>III</v>
      </c>
      <c r="H7" s="176" t="s">
        <v>101</v>
      </c>
      <c r="I7" s="44">
        <f>'M (10)'!I6</f>
        <v>5</v>
      </c>
      <c r="J7" s="236" t="s">
        <v>289</v>
      </c>
      <c r="K7" s="237"/>
      <c r="L7" s="423" t="s">
        <v>102</v>
      </c>
      <c r="M7" s="424"/>
      <c r="N7" s="7" t="s">
        <v>103</v>
      </c>
      <c r="O7" s="339" t="s">
        <v>104</v>
      </c>
      <c r="P7" s="339"/>
      <c r="Q7" s="340" t="s">
        <v>105</v>
      </c>
      <c r="R7" s="340"/>
      <c r="S7" s="17">
        <f>Z1_MNM!G58</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544</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t="s">
        <v>257</v>
      </c>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t="s">
        <v>262</v>
      </c>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t="s">
        <v>267</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469"/>
      <c r="D20" s="469"/>
      <c r="E20" s="469"/>
      <c r="F20" s="469"/>
      <c r="G20" s="469"/>
      <c r="H20" s="469"/>
      <c r="I20" s="469"/>
      <c r="J20" s="469"/>
      <c r="K20" s="469"/>
      <c r="L20" s="469"/>
      <c r="M20" s="333"/>
      <c r="N20" s="322"/>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469"/>
      <c r="D25" s="469"/>
      <c r="E25" s="469"/>
      <c r="F25" s="469"/>
      <c r="G25" s="469"/>
      <c r="H25" s="469"/>
      <c r="I25" s="469"/>
      <c r="J25" s="469"/>
      <c r="K25" s="469"/>
      <c r="L25" s="469"/>
      <c r="M25" s="333"/>
      <c r="N25" s="322"/>
      <c r="O25" s="323"/>
      <c r="P25" s="323"/>
      <c r="Q25" s="323"/>
      <c r="R25" s="323"/>
      <c r="S25" s="324"/>
    </row>
    <row r="26" spans="1:19" ht="15" hidden="1" customHeight="1" x14ac:dyDescent="0.25">
      <c r="A26" s="320"/>
      <c r="B26" s="331"/>
      <c r="C26" s="469"/>
      <c r="D26" s="469"/>
      <c r="E26" s="469"/>
      <c r="F26" s="469"/>
      <c r="G26" s="469"/>
      <c r="H26" s="469"/>
      <c r="I26" s="469"/>
      <c r="J26" s="469"/>
      <c r="K26" s="469"/>
      <c r="L26" s="469"/>
      <c r="M26" s="333"/>
      <c r="N26" s="322"/>
      <c r="O26" s="323"/>
      <c r="P26" s="323"/>
      <c r="Q26" s="323"/>
      <c r="R26" s="323"/>
      <c r="S26" s="324"/>
    </row>
    <row r="27" spans="1:19" ht="15" hidden="1"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hidden="1"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hidden="1"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750</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269</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t="s">
        <v>270</v>
      </c>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t="s">
        <v>277</v>
      </c>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t="s">
        <v>280</v>
      </c>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469"/>
      <c r="D40" s="469"/>
      <c r="E40" s="469"/>
      <c r="F40" s="469"/>
      <c r="G40" s="469"/>
      <c r="H40" s="469"/>
      <c r="I40" s="469"/>
      <c r="J40" s="469"/>
      <c r="K40" s="469"/>
      <c r="L40" s="469"/>
      <c r="M40" s="333"/>
      <c r="N40" s="322"/>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469"/>
      <c r="D45" s="469"/>
      <c r="E45" s="469"/>
      <c r="F45" s="469"/>
      <c r="G45" s="469"/>
      <c r="H45" s="469"/>
      <c r="I45" s="469"/>
      <c r="J45" s="469"/>
      <c r="K45" s="469"/>
      <c r="L45" s="469"/>
      <c r="M45" s="333"/>
      <c r="N45" s="322"/>
      <c r="O45" s="323"/>
      <c r="P45" s="323"/>
      <c r="Q45" s="323"/>
      <c r="R45" s="323"/>
      <c r="S45" s="324"/>
    </row>
    <row r="46" spans="1:19" ht="15" hidden="1"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hidden="1"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545</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287</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Z1_MNM!G58</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12</v>
      </c>
      <c r="H72" s="432"/>
      <c r="I72" s="433"/>
      <c r="J72" s="406"/>
      <c r="K72" s="441"/>
      <c r="L72" s="495" t="s">
        <v>154</v>
      </c>
      <c r="M72" s="496"/>
      <c r="N72" s="496"/>
      <c r="O72" s="496"/>
      <c r="P72" s="496"/>
      <c r="Q72" s="496"/>
      <c r="R72" s="496"/>
      <c r="S72" s="497"/>
    </row>
    <row r="73" spans="1:19" ht="15" customHeight="1" x14ac:dyDescent="0.25">
      <c r="A73" s="320"/>
      <c r="B73" s="408" t="s">
        <v>123</v>
      </c>
      <c r="C73" s="409"/>
      <c r="D73" s="409"/>
      <c r="E73" s="409"/>
      <c r="F73" s="410"/>
      <c r="G73" s="428"/>
      <c r="H73" s="429"/>
      <c r="I73" s="430"/>
      <c r="J73" s="406"/>
      <c r="K73" s="441"/>
      <c r="L73" s="495" t="s">
        <v>181</v>
      </c>
      <c r="M73" s="496"/>
      <c r="N73" s="496"/>
      <c r="O73" s="496"/>
      <c r="P73" s="496"/>
      <c r="Q73" s="496"/>
      <c r="R73" s="496"/>
      <c r="S73" s="497"/>
    </row>
    <row r="74" spans="1:19" ht="15" customHeight="1" x14ac:dyDescent="0.25">
      <c r="A74" s="320"/>
      <c r="B74" s="408" t="s">
        <v>124</v>
      </c>
      <c r="C74" s="409"/>
      <c r="D74" s="409"/>
      <c r="E74" s="409"/>
      <c r="F74" s="410"/>
      <c r="G74" s="428"/>
      <c r="H74" s="429"/>
      <c r="I74" s="430"/>
      <c r="J74" s="406"/>
      <c r="K74" s="441"/>
      <c r="L74" s="425"/>
      <c r="M74" s="426"/>
      <c r="N74" s="426"/>
      <c r="O74" s="426"/>
      <c r="P74" s="426"/>
      <c r="Q74" s="426"/>
      <c r="R74" s="426"/>
      <c r="S74" s="427"/>
    </row>
    <row r="75" spans="1:19" ht="15" customHeight="1" x14ac:dyDescent="0.25">
      <c r="A75" s="320"/>
      <c r="B75" s="408" t="s">
        <v>125</v>
      </c>
      <c r="C75" s="409"/>
      <c r="D75" s="409"/>
      <c r="E75" s="409"/>
      <c r="F75" s="410"/>
      <c r="G75" s="428">
        <v>6</v>
      </c>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v>4</v>
      </c>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2</v>
      </c>
      <c r="H81" s="429"/>
      <c r="I81" s="430"/>
      <c r="J81" s="406"/>
      <c r="K81" s="441"/>
      <c r="L81" s="495" t="s">
        <v>150</v>
      </c>
      <c r="M81" s="496"/>
      <c r="N81" s="496"/>
      <c r="O81" s="496"/>
      <c r="P81" s="496"/>
      <c r="Q81" s="496"/>
      <c r="R81" s="496"/>
      <c r="S81" s="497"/>
    </row>
    <row r="82" spans="1:19" ht="15" customHeight="1" x14ac:dyDescent="0.25">
      <c r="A82" s="320"/>
      <c r="B82" s="408" t="s">
        <v>132</v>
      </c>
      <c r="C82" s="409"/>
      <c r="D82" s="409"/>
      <c r="E82" s="409"/>
      <c r="F82" s="410"/>
      <c r="G82" s="428"/>
      <c r="H82" s="429"/>
      <c r="I82" s="430"/>
      <c r="J82" s="406"/>
      <c r="K82" s="441"/>
      <c r="L82" s="495" t="s">
        <v>153</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162</v>
      </c>
      <c r="M83" s="496"/>
      <c r="N83" s="496"/>
      <c r="O83" s="496"/>
      <c r="P83" s="496"/>
      <c r="Q83" s="496"/>
      <c r="R83" s="496"/>
      <c r="S83" s="497"/>
    </row>
    <row r="84" spans="1:19" ht="15" customHeight="1" x14ac:dyDescent="0.25">
      <c r="A84" s="320"/>
      <c r="B84" s="452" t="s">
        <v>134</v>
      </c>
      <c r="C84" s="453"/>
      <c r="D84" s="453"/>
      <c r="E84" s="453"/>
      <c r="F84" s="454"/>
      <c r="G84" s="462">
        <f>Z1_MNM!H58</f>
        <v>63</v>
      </c>
      <c r="H84" s="463"/>
      <c r="I84" s="464"/>
      <c r="J84" s="406"/>
      <c r="K84" s="441"/>
      <c r="L84" s="495" t="s">
        <v>167</v>
      </c>
      <c r="M84" s="496"/>
      <c r="N84" s="496"/>
      <c r="O84" s="496"/>
      <c r="P84" s="496"/>
      <c r="Q84" s="496"/>
      <c r="R84" s="496"/>
      <c r="S84" s="49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Z1_MNM!E58</f>
        <v>zal. bez oceny</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26.75" customHeight="1" x14ac:dyDescent="0.25">
      <c r="A98" s="411"/>
      <c r="B98" s="369" t="s">
        <v>679</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0" customHeight="1" x14ac:dyDescent="0.25">
      <c r="A100" s="411"/>
      <c r="B100" s="369"/>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K6aB4N/9ci0rzlwX4cx0jt3qLx/kQhzfUQ/zUEiVreh+ID1+xTiC4xLiBQ1TqjafgrYVx70ocEgEBrZ3loDXkg==" saltValue="Xwdvp7q3RLukpBEqVGFiD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A00-000000000000}">
      <formula1>KEK_Z1</formula1>
    </dataValidation>
    <dataValidation type="list" allowBlank="1" showInputMessage="1" showErrorMessage="1" sqref="N34:S53" xr:uid="{00000000-0002-0000-2A00-000001000000}">
      <formula1>KEU_Z1</formula1>
    </dataValidation>
    <dataValidation type="list" allowBlank="1" showInputMessage="1" showErrorMessage="1" sqref="N14:S33" xr:uid="{00000000-0002-0000-2A00-000002000000}">
      <formula1>KEW_Z1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xr:uid="{E8EBF7D8-419E-445B-97FB-82E0676A91C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Z1_MNM!B59</f>
        <v>Moduł Z1/11</v>
      </c>
      <c r="D3" s="231"/>
      <c r="E3" s="231"/>
      <c r="F3" s="232"/>
      <c r="G3" s="3"/>
      <c r="H3" s="3"/>
      <c r="I3" s="3"/>
      <c r="J3" s="3"/>
      <c r="K3" s="3"/>
      <c r="L3" s="4"/>
      <c r="M3" s="4"/>
      <c r="N3" s="4"/>
      <c r="O3" s="4"/>
      <c r="P3" s="4"/>
      <c r="Q3" s="4"/>
    </row>
    <row r="4" spans="1:19" s="137" customFormat="1" ht="39.75" customHeight="1" thickBot="1" x14ac:dyDescent="0.3">
      <c r="A4" s="229" t="s">
        <v>95</v>
      </c>
      <c r="B4" s="229"/>
      <c r="C4" s="219" t="str">
        <f>Z1_MNM!C59</f>
        <v>Moduł specjalnościowy (2) MARKETING I NOWE MEDIA</v>
      </c>
      <c r="D4" s="220"/>
      <c r="E4" s="220"/>
      <c r="F4" s="220"/>
      <c r="G4" s="220"/>
      <c r="H4" s="220"/>
      <c r="I4" s="220"/>
      <c r="J4" s="221"/>
      <c r="K4" s="224" t="s">
        <v>96</v>
      </c>
      <c r="L4" s="224"/>
      <c r="M4" s="177">
        <f>Z1_MNM!D59</f>
        <v>14</v>
      </c>
      <c r="N4" s="222" t="s">
        <v>97</v>
      </c>
      <c r="O4" s="223"/>
      <c r="P4" s="216" t="str">
        <f>Z1_MNM!F59</f>
        <v>dr J. Osuch</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5</v>
      </c>
      <c r="J6" s="7" t="s">
        <v>290</v>
      </c>
      <c r="K6" s="234" t="s">
        <v>102</v>
      </c>
      <c r="L6" s="234"/>
      <c r="M6" s="235" t="s">
        <v>103</v>
      </c>
      <c r="N6" s="235"/>
      <c r="O6" s="177" t="s">
        <v>104</v>
      </c>
      <c r="P6" s="236" t="s">
        <v>105</v>
      </c>
      <c r="Q6" s="237"/>
      <c r="R6" s="177">
        <f>Z1_MNM!G59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799</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798</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796</v>
      </c>
      <c r="B22" s="252"/>
      <c r="C22" s="252"/>
      <c r="D22" s="252"/>
      <c r="E22" s="252"/>
      <c r="F22" s="252" t="s">
        <v>797</v>
      </c>
      <c r="G22" s="252"/>
      <c r="H22" s="252"/>
      <c r="I22" s="252"/>
      <c r="J22" s="252"/>
      <c r="K22" s="252"/>
      <c r="L22" s="252" t="s">
        <v>773</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Z1_MNM!B59</f>
        <v>Moduł Z1/11</v>
      </c>
      <c r="C26" s="273"/>
      <c r="D26" s="37" t="str">
        <f>Z1_MNM!B60</f>
        <v>Kurs 11.1.</v>
      </c>
      <c r="E26" s="140" t="str">
        <f>Z1_MNM!B59</f>
        <v>Moduł Z1/11</v>
      </c>
      <c r="F26" s="277" t="str">
        <f>Z1_MNM!B61</f>
        <v>Kurs 11.2.</v>
      </c>
      <c r="G26" s="278"/>
      <c r="H26" s="282" t="str">
        <f>Z1_MNM!B59</f>
        <v>Moduł Z1/11</v>
      </c>
      <c r="I26" s="283"/>
      <c r="J26" s="38" t="str">
        <f>Z1_MNM!B62</f>
        <v>Kurs 11.3.</v>
      </c>
      <c r="K26" s="287"/>
      <c r="L26" s="288"/>
      <c r="M26" s="287"/>
      <c r="N26" s="288"/>
      <c r="O26" s="289"/>
      <c r="P26" s="290"/>
      <c r="Q26" s="289"/>
      <c r="R26" s="291"/>
    </row>
    <row r="27" spans="1:19" s="141" customFormat="1" ht="59.25" customHeight="1" x14ac:dyDescent="0.25">
      <c r="A27" s="130" t="s">
        <v>111</v>
      </c>
      <c r="B27" s="477" t="str">
        <f>Z1_MNM!C60</f>
        <v>Social media i blogging</v>
      </c>
      <c r="C27" s="478"/>
      <c r="D27" s="479"/>
      <c r="E27" s="480" t="str">
        <f>Z1_MNM!C61</f>
        <v>Narzędzia marketingu internetowego</v>
      </c>
      <c r="F27" s="481"/>
      <c r="G27" s="482"/>
      <c r="H27" s="483" t="str">
        <f>Z1_MNM!C62</f>
        <v>Content design</v>
      </c>
      <c r="I27" s="484"/>
      <c r="J27" s="485"/>
      <c r="K27" s="486"/>
      <c r="L27" s="487"/>
      <c r="M27" s="487"/>
      <c r="N27" s="488"/>
      <c r="O27" s="489"/>
      <c r="P27" s="490"/>
      <c r="Q27" s="490"/>
      <c r="R27" s="491"/>
    </row>
    <row r="28" spans="1:19" s="141" customFormat="1" ht="30" customHeight="1" thickBot="1" x14ac:dyDescent="0.3">
      <c r="A28" s="43" t="s">
        <v>112</v>
      </c>
      <c r="B28" s="298">
        <f>Z1_MNM!D60</f>
        <v>5</v>
      </c>
      <c r="C28" s="299"/>
      <c r="D28" s="300"/>
      <c r="E28" s="301">
        <f>Z1_MNM!D61</f>
        <v>5</v>
      </c>
      <c r="F28" s="302"/>
      <c r="G28" s="303"/>
      <c r="H28" s="304">
        <f>Z1_MNM!D62</f>
        <v>4</v>
      </c>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8A67F6YU8sny1eqhtm9xcAhTBE9Quzlky+R+1yQQPgrsvM0s/2bJxbrhWc/SyE/oMYYsxf/qrbl1hKs9x9Hpkw==" saltValue="w1UUhFaDUgc6KPJ+COZdG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DDD62D31-88A3-4E5A-A9A2-33B744D2F735}"/>
    <hyperlink ref="C29" r:id="rId2" xr:uid="{8AF97B7A-2C0A-4E2C-B568-A5B3D1E0DA78}"/>
    <hyperlink ref="I29" r:id="rId3" xr:uid="{24AEE358-A665-4B8D-80A3-9D688A0A323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Z1_MNM!B59</f>
        <v>Moduł Z1/11</v>
      </c>
      <c r="B3" s="415"/>
      <c r="C3" s="415"/>
      <c r="D3" s="419" t="str">
        <f>Z1_MNM!C59</f>
        <v>Moduł specjalnościowy (2)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Z1_MNM!B60</f>
        <v>Kurs 11.1.</v>
      </c>
      <c r="E4" s="417"/>
      <c r="F4" s="417"/>
      <c r="G4" s="417"/>
      <c r="H4" s="417"/>
      <c r="I4" s="418"/>
      <c r="J4" s="3"/>
      <c r="K4" s="3"/>
      <c r="L4" s="4"/>
      <c r="M4" s="4"/>
      <c r="N4" s="4"/>
      <c r="O4" s="4"/>
      <c r="P4" s="4"/>
      <c r="Q4" s="4"/>
      <c r="R4" s="4"/>
    </row>
    <row r="5" spans="1:19" ht="23.25" thickBot="1" x14ac:dyDescent="0.3">
      <c r="A5" s="315" t="s">
        <v>111</v>
      </c>
      <c r="B5" s="315"/>
      <c r="C5" s="315"/>
      <c r="D5" s="316" t="str">
        <f>Z1_MNM!C60</f>
        <v>Social media i blogging</v>
      </c>
      <c r="E5" s="316"/>
      <c r="F5" s="316"/>
      <c r="G5" s="316"/>
      <c r="H5" s="316"/>
      <c r="I5" s="316"/>
      <c r="J5" s="316"/>
      <c r="K5" s="316"/>
      <c r="L5" s="317" t="s">
        <v>96</v>
      </c>
      <c r="M5" s="317"/>
      <c r="N5" s="16">
        <f>Z1_MNM!D60</f>
        <v>5</v>
      </c>
      <c r="O5" s="317" t="s">
        <v>97</v>
      </c>
      <c r="P5" s="317"/>
      <c r="Q5" s="318" t="str">
        <f>Z1_MNM!F59</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(11)'!G6</f>
        <v>III</v>
      </c>
      <c r="H7" s="176" t="s">
        <v>101</v>
      </c>
      <c r="I7" s="44">
        <f>'M (11)'!I6</f>
        <v>5</v>
      </c>
      <c r="J7" s="236" t="s">
        <v>289</v>
      </c>
      <c r="K7" s="237"/>
      <c r="L7" s="423" t="s">
        <v>102</v>
      </c>
      <c r="M7" s="424"/>
      <c r="N7" s="7" t="s">
        <v>103</v>
      </c>
      <c r="O7" s="339" t="s">
        <v>104</v>
      </c>
      <c r="P7" s="339"/>
      <c r="Q7" s="340" t="s">
        <v>105</v>
      </c>
      <c r="R7" s="340"/>
      <c r="S7" s="17">
        <f>Z1_MNM!G60</f>
        <v>30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800</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257</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801</v>
      </c>
      <c r="C19" s="329"/>
      <c r="D19" s="329"/>
      <c r="E19" s="329"/>
      <c r="F19" s="329"/>
      <c r="G19" s="329"/>
      <c r="H19" s="329"/>
      <c r="I19" s="329"/>
      <c r="J19" s="329"/>
      <c r="K19" s="329"/>
      <c r="L19" s="329"/>
      <c r="M19" s="330"/>
      <c r="N19" s="379" t="s">
        <v>252</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257</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862</v>
      </c>
      <c r="C24" s="329"/>
      <c r="D24" s="329"/>
      <c r="E24" s="329"/>
      <c r="F24" s="329"/>
      <c r="G24" s="329"/>
      <c r="H24" s="329"/>
      <c r="I24" s="329"/>
      <c r="J24" s="329"/>
      <c r="K24" s="329"/>
      <c r="L24" s="329"/>
      <c r="M24" s="330"/>
      <c r="N24" s="379" t="s">
        <v>255</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266</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802</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279</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803</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275</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804</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275</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118</v>
      </c>
      <c r="B54" s="382" t="s">
        <v>805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thickBot="1" x14ac:dyDescent="0.3">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806</v>
      </c>
      <c r="C59" s="329"/>
      <c r="D59" s="329"/>
      <c r="E59" s="329"/>
      <c r="F59" s="329"/>
      <c r="G59" s="329"/>
      <c r="H59" s="329"/>
      <c r="I59" s="329"/>
      <c r="J59" s="329"/>
      <c r="K59" s="329"/>
      <c r="L59" s="329"/>
      <c r="M59" s="330"/>
      <c r="N59" s="341" t="s">
        <v>284</v>
      </c>
      <c r="O59" s="342"/>
      <c r="P59" s="342"/>
      <c r="Q59" s="342"/>
      <c r="R59" s="342"/>
      <c r="S59" s="343"/>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776</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344"/>
      <c r="O68" s="345"/>
      <c r="P68" s="345"/>
      <c r="Q68" s="345"/>
      <c r="R68" s="345"/>
      <c r="S68" s="346"/>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Z1_MNM!G60</f>
        <v>30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30</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8</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v>4</v>
      </c>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161</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165</v>
      </c>
      <c r="M77" s="426"/>
      <c r="N77" s="426"/>
      <c r="O77" s="426"/>
      <c r="P77" s="426"/>
      <c r="Q77" s="426"/>
      <c r="R77" s="426"/>
      <c r="S77" s="427"/>
    </row>
    <row r="78" spans="1:19" ht="15" customHeight="1" x14ac:dyDescent="0.25">
      <c r="A78" s="320"/>
      <c r="B78" s="408" t="s">
        <v>128</v>
      </c>
      <c r="C78" s="409"/>
      <c r="D78" s="409"/>
      <c r="E78" s="409"/>
      <c r="F78" s="410"/>
      <c r="G78" s="428">
        <v>10</v>
      </c>
      <c r="H78" s="429"/>
      <c r="I78" s="430"/>
      <c r="J78" s="406"/>
      <c r="K78" s="441"/>
      <c r="L78" s="425" t="s">
        <v>177</v>
      </c>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156</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170</v>
      </c>
      <c r="M83" s="426"/>
      <c r="N83" s="426"/>
      <c r="O83" s="426"/>
      <c r="P83" s="426"/>
      <c r="Q83" s="426"/>
      <c r="R83" s="426"/>
      <c r="S83" s="427"/>
    </row>
    <row r="84" spans="1:19" ht="15" customHeight="1" x14ac:dyDescent="0.25">
      <c r="A84" s="320"/>
      <c r="B84" s="452" t="s">
        <v>134</v>
      </c>
      <c r="C84" s="453"/>
      <c r="D84" s="453"/>
      <c r="E84" s="453"/>
      <c r="F84" s="454"/>
      <c r="G84" s="462">
        <f>Z1_MNM!H60</f>
        <v>95</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Z1_MNM!E60</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522" t="s">
        <v>161</v>
      </c>
      <c r="C90" s="523"/>
      <c r="D90" s="523"/>
      <c r="E90" s="524"/>
      <c r="F90" s="376">
        <v>60</v>
      </c>
      <c r="G90" s="377"/>
      <c r="H90" s="377"/>
      <c r="I90" s="378"/>
      <c r="J90" s="351"/>
      <c r="K90" s="364"/>
      <c r="L90" s="355" t="s">
        <v>292</v>
      </c>
      <c r="M90" s="356"/>
      <c r="N90" s="356"/>
      <c r="O90" s="356"/>
      <c r="P90" s="356"/>
      <c r="Q90" s="356"/>
      <c r="R90" s="356"/>
      <c r="S90" s="357"/>
    </row>
    <row r="91" spans="1:19" ht="15" customHeight="1" x14ac:dyDescent="0.25">
      <c r="A91" s="347"/>
      <c r="B91" s="522" t="s">
        <v>155</v>
      </c>
      <c r="C91" s="523"/>
      <c r="D91" s="523"/>
      <c r="E91" s="524"/>
      <c r="F91" s="376">
        <v>40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07.25" customHeight="1" x14ac:dyDescent="0.25">
      <c r="A98" s="411"/>
      <c r="B98" s="369" t="s">
        <v>807</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7.5" customHeight="1" x14ac:dyDescent="0.25">
      <c r="A100" s="411"/>
      <c r="B100" s="369" t="s">
        <v>808</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9.950000000000003" customHeight="1" x14ac:dyDescent="0.25">
      <c r="A102" s="411"/>
      <c r="B102" s="369" t="s">
        <v>809</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sW1lt97kEqKdsVeYd51bpL5Y+uvJx/sxGquGNkSv0biymryR6mLKUoT5CBAtzKXTfSnEjRXBcxIh/vWdM3PO9Q==" saltValue="MKslT0aylRUNYuIv0LTp1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14:S33" xr:uid="{00000000-0002-0000-2C00-000004000000}">
      <formula1>KEW_Z1</formula1>
    </dataValidation>
    <dataValidation type="list" allowBlank="1" showInputMessage="1" showErrorMessage="1" sqref="N34:S53" xr:uid="{00000000-0002-0000-2C00-000005000000}">
      <formula1>KEU_Z1</formula1>
    </dataValidation>
    <dataValidation type="list" allowBlank="1" showInputMessage="1" showErrorMessage="1" sqref="N54:S68" xr:uid="{7A38D76E-7CF5-4E88-882D-18031900A75C}">
      <formula1>KEK_Z1</formula1>
    </dataValidation>
  </dataValidations>
  <hyperlinks>
    <hyperlink ref="O13" r:id="rId1" xr:uid="{1ACF58A3-D6F3-4CE9-8065-CB3C505BC1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Z1_MNM!B59</f>
        <v>Moduł Z1/11</v>
      </c>
      <c r="B3" s="415"/>
      <c r="C3" s="415"/>
      <c r="D3" s="419" t="str">
        <f>Z1_MNM!C59</f>
        <v>Moduł specjalnościowy (2)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Z1_MNM!B61</f>
        <v>Kurs 11.2.</v>
      </c>
      <c r="E4" s="417"/>
      <c r="F4" s="417"/>
      <c r="G4" s="417"/>
      <c r="H4" s="417"/>
      <c r="I4" s="418"/>
      <c r="J4" s="3"/>
      <c r="K4" s="3"/>
      <c r="L4" s="4"/>
      <c r="M4" s="4"/>
      <c r="N4" s="4"/>
      <c r="O4" s="4"/>
      <c r="P4" s="4"/>
      <c r="Q4" s="4"/>
      <c r="R4" s="4"/>
    </row>
    <row r="5" spans="1:19" ht="23.25" thickBot="1" x14ac:dyDescent="0.3">
      <c r="A5" s="315" t="s">
        <v>111</v>
      </c>
      <c r="B5" s="315"/>
      <c r="C5" s="315"/>
      <c r="D5" s="316" t="str">
        <f>Z1_MNM!C61</f>
        <v>Narzędzia marketingu internetowego</v>
      </c>
      <c r="E5" s="316"/>
      <c r="F5" s="316"/>
      <c r="G5" s="316"/>
      <c r="H5" s="316"/>
      <c r="I5" s="316"/>
      <c r="J5" s="316"/>
      <c r="K5" s="316"/>
      <c r="L5" s="317" t="s">
        <v>96</v>
      </c>
      <c r="M5" s="317"/>
      <c r="N5" s="16">
        <f>Z1_MNM!D61</f>
        <v>5</v>
      </c>
      <c r="O5" s="317" t="s">
        <v>97</v>
      </c>
      <c r="P5" s="317"/>
      <c r="Q5" s="318" t="str">
        <f>Z1_MNM!F59</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(11)'!G6</f>
        <v>III</v>
      </c>
      <c r="H7" s="176" t="s">
        <v>101</v>
      </c>
      <c r="I7" s="44">
        <f>'M (11)'!I6</f>
        <v>5</v>
      </c>
      <c r="J7" s="236" t="s">
        <v>289</v>
      </c>
      <c r="K7" s="237"/>
      <c r="L7" s="423" t="s">
        <v>102</v>
      </c>
      <c r="M7" s="424"/>
      <c r="N7" s="7" t="s">
        <v>103</v>
      </c>
      <c r="O7" s="339" t="s">
        <v>104</v>
      </c>
      <c r="P7" s="339"/>
      <c r="Q7" s="340" t="s">
        <v>105</v>
      </c>
      <c r="R7" s="340"/>
      <c r="S7" s="17">
        <f>Z1_MNM!G61</f>
        <v>30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810</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257</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811</v>
      </c>
      <c r="C19" s="329"/>
      <c r="D19" s="329"/>
      <c r="E19" s="329"/>
      <c r="F19" s="329"/>
      <c r="G19" s="329"/>
      <c r="H19" s="329"/>
      <c r="I19" s="329"/>
      <c r="J19" s="329"/>
      <c r="K19" s="329"/>
      <c r="L19" s="329"/>
      <c r="M19" s="330"/>
      <c r="N19" s="379" t="s">
        <v>252</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257</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258</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812</v>
      </c>
      <c r="C24" s="329"/>
      <c r="D24" s="329"/>
      <c r="E24" s="329"/>
      <c r="F24" s="329"/>
      <c r="G24" s="329"/>
      <c r="H24" s="329"/>
      <c r="I24" s="329"/>
      <c r="J24" s="329"/>
      <c r="K24" s="329"/>
      <c r="L24" s="329"/>
      <c r="M24" s="330"/>
      <c r="N24" s="379" t="s">
        <v>255</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257</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814</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279</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815</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275</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279</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813</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275</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118</v>
      </c>
      <c r="B54" s="382" t="s">
        <v>775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thickBot="1" x14ac:dyDescent="0.3">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806</v>
      </c>
      <c r="C59" s="329"/>
      <c r="D59" s="329"/>
      <c r="E59" s="329"/>
      <c r="F59" s="329"/>
      <c r="G59" s="329"/>
      <c r="H59" s="329"/>
      <c r="I59" s="329"/>
      <c r="J59" s="329"/>
      <c r="K59" s="329"/>
      <c r="L59" s="329"/>
      <c r="M59" s="330"/>
      <c r="N59" s="341" t="s">
        <v>284</v>
      </c>
      <c r="O59" s="342"/>
      <c r="P59" s="342"/>
      <c r="Q59" s="342"/>
      <c r="R59" s="342"/>
      <c r="S59" s="343"/>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776</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Z1_MNM!G61</f>
        <v>30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30</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173</v>
      </c>
      <c r="M74" s="426"/>
      <c r="N74" s="426"/>
      <c r="O74" s="426"/>
      <c r="P74" s="426"/>
      <c r="Q74" s="426"/>
      <c r="R74" s="426"/>
      <c r="S74" s="427"/>
    </row>
    <row r="75" spans="1:19" ht="15" customHeight="1" x14ac:dyDescent="0.25">
      <c r="A75" s="320"/>
      <c r="B75" s="408" t="s">
        <v>125</v>
      </c>
      <c r="C75" s="409"/>
      <c r="D75" s="409"/>
      <c r="E75" s="409"/>
      <c r="F75" s="410"/>
      <c r="G75" s="428">
        <v>4</v>
      </c>
      <c r="H75" s="429"/>
      <c r="I75" s="430"/>
      <c r="J75" s="406"/>
      <c r="K75" s="441"/>
      <c r="L75" s="425" t="s">
        <v>165</v>
      </c>
      <c r="M75" s="426"/>
      <c r="N75" s="426"/>
      <c r="O75" s="426"/>
      <c r="P75" s="426"/>
      <c r="Q75" s="426"/>
      <c r="R75" s="426"/>
      <c r="S75" s="427"/>
    </row>
    <row r="76" spans="1:19" ht="15" customHeight="1" x14ac:dyDescent="0.25">
      <c r="A76" s="320"/>
      <c r="B76" s="408" t="s">
        <v>126</v>
      </c>
      <c r="C76" s="409"/>
      <c r="D76" s="409"/>
      <c r="E76" s="409"/>
      <c r="F76" s="410"/>
      <c r="G76" s="428">
        <v>18</v>
      </c>
      <c r="H76" s="429"/>
      <c r="I76" s="430"/>
      <c r="J76" s="406"/>
      <c r="K76" s="441"/>
      <c r="L76" s="425" t="s">
        <v>174</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150</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153</v>
      </c>
      <c r="M83" s="426"/>
      <c r="N83" s="426"/>
      <c r="O83" s="426"/>
      <c r="P83" s="426"/>
      <c r="Q83" s="426"/>
      <c r="R83" s="426"/>
      <c r="S83" s="427"/>
    </row>
    <row r="84" spans="1:19" ht="15" customHeight="1" x14ac:dyDescent="0.25">
      <c r="A84" s="320"/>
      <c r="B84" s="452" t="s">
        <v>134</v>
      </c>
      <c r="C84" s="453"/>
      <c r="D84" s="453"/>
      <c r="E84" s="453"/>
      <c r="F84" s="454"/>
      <c r="G84" s="462">
        <f>Z1_MNM!H61</f>
        <v>95</v>
      </c>
      <c r="H84" s="463"/>
      <c r="I84" s="464"/>
      <c r="J84" s="406"/>
      <c r="K84" s="441"/>
      <c r="L84" s="425" t="s">
        <v>156</v>
      </c>
      <c r="M84" s="426"/>
      <c r="N84" s="426"/>
      <c r="O84" s="426"/>
      <c r="P84" s="426"/>
      <c r="Q84" s="426"/>
      <c r="R84" s="426"/>
      <c r="S84" s="427"/>
    </row>
    <row r="85" spans="1:19" ht="15" customHeight="1" x14ac:dyDescent="0.25">
      <c r="A85" s="320"/>
      <c r="B85" s="459" t="s">
        <v>204</v>
      </c>
      <c r="C85" s="460"/>
      <c r="D85" s="460"/>
      <c r="E85" s="460"/>
      <c r="F85" s="461"/>
      <c r="G85" s="431">
        <f>SUM(G84,G71)</f>
        <v>125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Z1_MNM!E61</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522" t="s">
        <v>158</v>
      </c>
      <c r="C90" s="523"/>
      <c r="D90" s="523"/>
      <c r="E90" s="524"/>
      <c r="F90" s="376">
        <v>50</v>
      </c>
      <c r="G90" s="377"/>
      <c r="H90" s="377"/>
      <c r="I90" s="378"/>
      <c r="J90" s="351"/>
      <c r="K90" s="364"/>
      <c r="L90" s="355" t="s">
        <v>292</v>
      </c>
      <c r="M90" s="356"/>
      <c r="N90" s="356"/>
      <c r="O90" s="356"/>
      <c r="P90" s="356"/>
      <c r="Q90" s="356"/>
      <c r="R90" s="356"/>
      <c r="S90" s="357"/>
    </row>
    <row r="91" spans="1:19" ht="15" customHeight="1" x14ac:dyDescent="0.25">
      <c r="A91" s="347"/>
      <c r="B91" s="522" t="s">
        <v>195</v>
      </c>
      <c r="C91" s="523"/>
      <c r="D91" s="523"/>
      <c r="E91" s="524"/>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11" customHeight="1" x14ac:dyDescent="0.25">
      <c r="A98" s="411"/>
      <c r="B98" s="369" t="s">
        <v>816</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50.1" customHeight="1" x14ac:dyDescent="0.25">
      <c r="A100" s="411"/>
      <c r="B100" s="369" t="s">
        <v>867</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9.950000000000003" customHeight="1" x14ac:dyDescent="0.25">
      <c r="A102" s="411"/>
      <c r="B102" s="369" t="s">
        <v>817</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ZbjiJzQKHxflcDCPbpWnzy7LEIXNXk7m3ada2QRQUlgkkhHnZoMT5xrjkvuxdPcupPEQoyEF9E1N1DOHWZrqhA==" saltValue="khiqTD1iTt+n07rcWM5Iw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2D00-000000000000}">
      <formula1>KEK_Z1</formula1>
    </dataValidation>
    <dataValidation type="list" allowBlank="1" showInputMessage="1" showErrorMessage="1" sqref="N34:S53" xr:uid="{00000000-0002-0000-2D00-000001000000}">
      <formula1>KEU_Z1</formula1>
    </dataValidation>
    <dataValidation type="list" allowBlank="1" showInputMessage="1" showErrorMessage="1" sqref="N14:S33" xr:uid="{00000000-0002-0000-2D00-000002000000}">
      <formula1>KEW_Z1</formula1>
    </dataValidation>
    <dataValidation type="list" allowBlank="1" showInputMessage="1" showErrorMessage="1" sqref="L81:L85" xr:uid="{00000000-0002-0000-2D00-000003000000}">
      <formula1>PRAC_STUD</formula1>
    </dataValidation>
    <dataValidation type="list" allowBlank="1" showInputMessage="1" showErrorMessage="1" sqref="L72:L79" xr:uid="{00000000-0002-0000-2D00-000004000000}">
      <formula1>METODY</formula1>
    </dataValidation>
    <dataValidation type="list" allowBlank="1" showInputMessage="1" showErrorMessage="1" sqref="L7" xr:uid="{00000000-0002-0000-2D00-000005000000}">
      <formula1>STATUS</formula1>
    </dataValidation>
    <dataValidation type="list" allowBlank="1" showInputMessage="1" showErrorMessage="1" sqref="B90:E94" xr:uid="{00000000-0002-0000-2D00-000006000000}">
      <formula1>ZAL</formula1>
    </dataValidation>
  </dataValidations>
  <hyperlinks>
    <hyperlink ref="O13" r:id="rId1" xr:uid="{5CDD362C-A523-4B2E-8CCD-80326FC292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Z1_MNM!B59</f>
        <v>Moduł Z1/11</v>
      </c>
      <c r="B3" s="415"/>
      <c r="C3" s="415"/>
      <c r="D3" s="419" t="str">
        <f>Z1_MNM!C59</f>
        <v>Moduł specjalnościowy (2)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Z1_MNM!B62</f>
        <v>Kurs 11.3.</v>
      </c>
      <c r="E4" s="417"/>
      <c r="F4" s="417"/>
      <c r="G4" s="417"/>
      <c r="H4" s="417"/>
      <c r="I4" s="418"/>
      <c r="J4" s="3"/>
      <c r="K4" s="3"/>
      <c r="L4" s="4"/>
      <c r="M4" s="4"/>
      <c r="N4" s="4"/>
      <c r="O4" s="4"/>
      <c r="P4" s="4"/>
      <c r="Q4" s="4"/>
      <c r="R4" s="4"/>
    </row>
    <row r="5" spans="1:19" ht="23.25" thickBot="1" x14ac:dyDescent="0.3">
      <c r="A5" s="315" t="s">
        <v>111</v>
      </c>
      <c r="B5" s="315"/>
      <c r="C5" s="315"/>
      <c r="D5" s="316" t="str">
        <f>Z1_MNM!C62</f>
        <v>Content design</v>
      </c>
      <c r="E5" s="316"/>
      <c r="F5" s="316"/>
      <c r="G5" s="316"/>
      <c r="H5" s="316"/>
      <c r="I5" s="316"/>
      <c r="J5" s="316"/>
      <c r="K5" s="316"/>
      <c r="L5" s="317" t="s">
        <v>96</v>
      </c>
      <c r="M5" s="317"/>
      <c r="N5" s="16">
        <f>Z1_MNM!D62</f>
        <v>4</v>
      </c>
      <c r="O5" s="317" t="s">
        <v>97</v>
      </c>
      <c r="P5" s="317"/>
      <c r="Q5" s="318" t="str">
        <f>Z1_MNM!F59</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(11)'!G6</f>
        <v>III</v>
      </c>
      <c r="H7" s="176" t="s">
        <v>101</v>
      </c>
      <c r="I7" s="44">
        <f>'M (11)'!I6</f>
        <v>5</v>
      </c>
      <c r="J7" s="236" t="s">
        <v>289</v>
      </c>
      <c r="K7" s="237"/>
      <c r="L7" s="423" t="s">
        <v>102</v>
      </c>
      <c r="M7" s="424"/>
      <c r="N7" s="7" t="s">
        <v>103</v>
      </c>
      <c r="O7" s="339" t="s">
        <v>104</v>
      </c>
      <c r="P7" s="339"/>
      <c r="Q7" s="340" t="s">
        <v>105</v>
      </c>
      <c r="R7" s="340"/>
      <c r="S7" s="17">
        <f>Z1_MNM!G62</f>
        <v>26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818</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257</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263</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819</v>
      </c>
      <c r="C19" s="329"/>
      <c r="D19" s="329"/>
      <c r="E19" s="329"/>
      <c r="F19" s="329"/>
      <c r="G19" s="329"/>
      <c r="H19" s="329"/>
      <c r="I19" s="329"/>
      <c r="J19" s="329"/>
      <c r="K19" s="329"/>
      <c r="L19" s="329"/>
      <c r="M19" s="330"/>
      <c r="N19" s="379" t="s">
        <v>252</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257</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258</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820</v>
      </c>
      <c r="C24" s="329"/>
      <c r="D24" s="329"/>
      <c r="E24" s="329"/>
      <c r="F24" s="329"/>
      <c r="G24" s="329"/>
      <c r="H24" s="329"/>
      <c r="I24" s="329"/>
      <c r="J24" s="329"/>
      <c r="K24" s="329"/>
      <c r="L24" s="329"/>
      <c r="M24" s="330"/>
      <c r="N24" s="379" t="s">
        <v>255</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257</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t="s">
        <v>266</v>
      </c>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821</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274</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822</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823</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275</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824</v>
      </c>
      <c r="C49" s="329"/>
      <c r="D49" s="329"/>
      <c r="E49" s="329"/>
      <c r="F49" s="329"/>
      <c r="G49" s="329"/>
      <c r="H49" s="329"/>
      <c r="I49" s="329"/>
      <c r="J49" s="329"/>
      <c r="K49" s="329"/>
      <c r="L49" s="329"/>
      <c r="M49" s="330"/>
      <c r="N49" s="379" t="s">
        <v>274</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275</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t="s">
        <v>276</v>
      </c>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4"/>
      <c r="C53" s="335"/>
      <c r="D53" s="335"/>
      <c r="E53" s="335"/>
      <c r="F53" s="335"/>
      <c r="G53" s="335"/>
      <c r="H53" s="335"/>
      <c r="I53" s="335"/>
      <c r="J53" s="335"/>
      <c r="K53" s="335"/>
      <c r="L53" s="335"/>
      <c r="M53" s="336"/>
      <c r="N53" s="412"/>
      <c r="O53" s="413"/>
      <c r="P53" s="413"/>
      <c r="Q53" s="413"/>
      <c r="R53" s="413"/>
      <c r="S53" s="414"/>
    </row>
    <row r="54" spans="1:19" ht="15" customHeight="1" x14ac:dyDescent="0.25">
      <c r="A54" s="465" t="s">
        <v>118</v>
      </c>
      <c r="B54" s="382" t="s">
        <v>825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288</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thickBot="1" x14ac:dyDescent="0.3">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806</v>
      </c>
      <c r="C59" s="329"/>
      <c r="D59" s="329"/>
      <c r="E59" s="329"/>
      <c r="F59" s="329"/>
      <c r="G59" s="329"/>
      <c r="H59" s="329"/>
      <c r="I59" s="329"/>
      <c r="J59" s="329"/>
      <c r="K59" s="329"/>
      <c r="L59" s="329"/>
      <c r="M59" s="330"/>
      <c r="N59" s="341" t="s">
        <v>284</v>
      </c>
      <c r="O59" s="342"/>
      <c r="P59" s="342"/>
      <c r="Q59" s="342"/>
      <c r="R59" s="342"/>
      <c r="S59" s="343"/>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776</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Z1_MNM!G62</f>
        <v>26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26</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14</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v>4</v>
      </c>
      <c r="H75" s="429"/>
      <c r="I75" s="430"/>
      <c r="J75" s="406"/>
      <c r="K75" s="441"/>
      <c r="L75" s="425" t="s">
        <v>157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161</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165</v>
      </c>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156</v>
      </c>
      <c r="M83" s="426"/>
      <c r="N83" s="426"/>
      <c r="O83" s="426"/>
      <c r="P83" s="426"/>
      <c r="Q83" s="426"/>
      <c r="R83" s="426"/>
      <c r="S83" s="427"/>
    </row>
    <row r="84" spans="1:19" ht="15" customHeight="1" x14ac:dyDescent="0.25">
      <c r="A84" s="320"/>
      <c r="B84" s="452" t="s">
        <v>134</v>
      </c>
      <c r="C84" s="453"/>
      <c r="D84" s="453"/>
      <c r="E84" s="453"/>
      <c r="F84" s="454"/>
      <c r="G84" s="462">
        <f>Z1_MNM!H62</f>
        <v>74</v>
      </c>
      <c r="H84" s="463"/>
      <c r="I84" s="464"/>
      <c r="J84" s="406"/>
      <c r="K84" s="441"/>
      <c r="L84" s="425" t="s">
        <v>167</v>
      </c>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Z1_MNM!E62</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522" t="s">
        <v>148</v>
      </c>
      <c r="C90" s="523"/>
      <c r="D90" s="523"/>
      <c r="E90" s="524"/>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66.75" customHeight="1" x14ac:dyDescent="0.25">
      <c r="A98" s="411"/>
      <c r="B98" s="369" t="s">
        <v>826</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0" customHeight="1" x14ac:dyDescent="0.25">
      <c r="A100" s="411"/>
      <c r="B100" s="369" t="s">
        <v>827</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1" customHeight="1" x14ac:dyDescent="0.25">
      <c r="A102" s="411"/>
      <c r="B102" s="369" t="s">
        <v>828</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IzDoXOvjp7riHsinkzVFo2eDFgjvcjfi+6Dpwf69SLARi91VjNNePl+gGBnWXDhcR9yJHMwEh2is+sH3vvPHmg==" saltValue="FcjoE/AkvJj+zGcQ2mCS/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14:S33" xr:uid="{00000000-0002-0000-2E00-000004000000}">
      <formula1>KEW_Z1</formula1>
    </dataValidation>
    <dataValidation type="list" allowBlank="1" showInputMessage="1" showErrorMessage="1" sqref="N34:S53" xr:uid="{872E2122-F1A4-42E5-9764-3A8247ABE224}">
      <formula1>KEU_Z1</formula1>
    </dataValidation>
    <dataValidation type="list" allowBlank="1" showInputMessage="1" showErrorMessage="1" sqref="N54:S68" xr:uid="{00000000-0002-0000-2E00-000006000000}">
      <formula1>KEK_Z1</formula1>
    </dataValidation>
  </dataValidations>
  <hyperlinks>
    <hyperlink ref="O13" r:id="rId1" xr:uid="{6849C983-AE40-47F1-A499-C6CE3C94432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Z1_MNM!B63</f>
        <v>Moduł Z1/12</v>
      </c>
      <c r="D3" s="231"/>
      <c r="E3" s="231"/>
      <c r="F3" s="232"/>
      <c r="G3" s="3"/>
      <c r="H3" s="3"/>
      <c r="I3" s="3"/>
      <c r="J3" s="3"/>
      <c r="K3" s="3"/>
      <c r="L3" s="4"/>
      <c r="M3" s="4"/>
      <c r="N3" s="4"/>
      <c r="O3" s="4"/>
      <c r="P3" s="4"/>
      <c r="Q3" s="4"/>
    </row>
    <row r="4" spans="1:19" s="137" customFormat="1" ht="39.75" customHeight="1" thickBot="1" x14ac:dyDescent="0.3">
      <c r="A4" s="229" t="s">
        <v>95</v>
      </c>
      <c r="B4" s="229"/>
      <c r="C4" s="219" t="str">
        <f>Z1_MNM!C63</f>
        <v>Moduł aktywności praktycznej (1)</v>
      </c>
      <c r="D4" s="220"/>
      <c r="E4" s="220"/>
      <c r="F4" s="220"/>
      <c r="G4" s="220"/>
      <c r="H4" s="220"/>
      <c r="I4" s="220"/>
      <c r="J4" s="221"/>
      <c r="K4" s="224" t="s">
        <v>96</v>
      </c>
      <c r="L4" s="224"/>
      <c r="M4" s="177">
        <f>Z1_MNM!D63</f>
        <v>2</v>
      </c>
      <c r="N4" s="222" t="s">
        <v>97</v>
      </c>
      <c r="O4" s="223"/>
      <c r="P4" s="216" t="str">
        <f>Z1_MNM!F63</f>
        <v>dr R. Nowak-Lewandowska</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5</v>
      </c>
      <c r="J6" s="7" t="s">
        <v>290</v>
      </c>
      <c r="K6" s="234" t="s">
        <v>102</v>
      </c>
      <c r="L6" s="234"/>
      <c r="M6" s="235" t="s">
        <v>103</v>
      </c>
      <c r="N6" s="235"/>
      <c r="O6" s="177" t="s">
        <v>104</v>
      </c>
      <c r="P6" s="236" t="s">
        <v>105</v>
      </c>
      <c r="Q6" s="237"/>
      <c r="R6" s="177">
        <f>Z1_MNM!G63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406</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751</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546</v>
      </c>
      <c r="B22" s="252"/>
      <c r="C22" s="252"/>
      <c r="D22" s="252"/>
      <c r="E22" s="252"/>
      <c r="F22" s="252" t="s">
        <v>547</v>
      </c>
      <c r="G22" s="252"/>
      <c r="H22" s="252"/>
      <c r="I22" s="252"/>
      <c r="J22" s="252"/>
      <c r="K22" s="252"/>
      <c r="L22" s="252" t="s">
        <v>548</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Z1_MNM!B63</f>
        <v>Moduł Z1/12</v>
      </c>
      <c r="C26" s="273"/>
      <c r="D26" s="37" t="str">
        <f>Z1_MNM!B64</f>
        <v>Kurs 12.1.</v>
      </c>
      <c r="E26" s="140"/>
      <c r="F26" s="277"/>
      <c r="G26" s="278"/>
      <c r="H26" s="282"/>
      <c r="I26" s="283"/>
      <c r="J26" s="38"/>
      <c r="K26" s="287"/>
      <c r="L26" s="288"/>
      <c r="M26" s="287"/>
      <c r="N26" s="288"/>
      <c r="O26" s="289"/>
      <c r="P26" s="290"/>
      <c r="Q26" s="289"/>
      <c r="R26" s="291"/>
    </row>
    <row r="27" spans="1:19" s="141" customFormat="1" ht="59.25" customHeight="1" x14ac:dyDescent="0.25">
      <c r="A27" s="130" t="s">
        <v>111</v>
      </c>
      <c r="B27" s="477" t="str">
        <f>Z1_MNM!C64</f>
        <v>Aktywności dodatkowe z katalogu aktywności</v>
      </c>
      <c r="C27" s="478"/>
      <c r="D27" s="479"/>
      <c r="E27" s="480"/>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Z1_MNM!D64</f>
        <v>2</v>
      </c>
      <c r="C28" s="299"/>
      <c r="D28" s="300"/>
      <c r="E28" s="301"/>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70"/>
      <c r="G29" s="155"/>
      <c r="H29" s="156"/>
      <c r="I29" s="168"/>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v3/AJENIxndUf+E3XXpC0BO0Tjj1AYvEede7pDgNHyhRrrolJxvrxEDmLYq+DvqQ5jEIhDUjpVDwdLejqbUNYQ==" saltValue="cSH+onrr2ivTR2uuA91Ia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1D3CF149-1ED8-4179-927B-3FF9EE798C6C}"/>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Z1_MNM!B63</f>
        <v>Moduł Z1/12</v>
      </c>
      <c r="B3" s="415"/>
      <c r="C3" s="415"/>
      <c r="D3" s="419" t="str">
        <f>Z1_MNM!C63</f>
        <v>Moduł aktywności praktycznej (1)</v>
      </c>
      <c r="E3" s="420"/>
      <c r="F3" s="420"/>
      <c r="G3" s="420"/>
      <c r="H3" s="420"/>
      <c r="I3" s="421"/>
      <c r="J3" s="3"/>
      <c r="K3" s="3"/>
      <c r="L3" s="4"/>
      <c r="M3" s="4"/>
      <c r="N3" s="4"/>
      <c r="O3" s="4"/>
      <c r="P3" s="4"/>
      <c r="Q3" s="4"/>
      <c r="R3" s="4"/>
    </row>
    <row r="4" spans="1:19" ht="18.75" thickBot="1" x14ac:dyDescent="0.3">
      <c r="A4" s="314" t="s">
        <v>110</v>
      </c>
      <c r="B4" s="314"/>
      <c r="C4" s="314"/>
      <c r="D4" s="416" t="str">
        <f>Z1_MNM!B64</f>
        <v>Kurs 12.1.</v>
      </c>
      <c r="E4" s="417"/>
      <c r="F4" s="417"/>
      <c r="G4" s="417"/>
      <c r="H4" s="417"/>
      <c r="I4" s="418"/>
      <c r="J4" s="3"/>
      <c r="K4" s="3"/>
      <c r="L4" s="4"/>
      <c r="M4" s="4"/>
      <c r="N4" s="4"/>
      <c r="O4" s="4"/>
      <c r="P4" s="4"/>
      <c r="Q4" s="4"/>
      <c r="R4" s="4"/>
    </row>
    <row r="5" spans="1:19" ht="23.25" thickBot="1" x14ac:dyDescent="0.3">
      <c r="A5" s="315" t="s">
        <v>111</v>
      </c>
      <c r="B5" s="315"/>
      <c r="C5" s="315"/>
      <c r="D5" s="316" t="str">
        <f>Z1_MNM!C64</f>
        <v>Aktywności dodatkowe z katalogu aktywności</v>
      </c>
      <c r="E5" s="316"/>
      <c r="F5" s="316"/>
      <c r="G5" s="316"/>
      <c r="H5" s="316"/>
      <c r="I5" s="316"/>
      <c r="J5" s="316"/>
      <c r="K5" s="316"/>
      <c r="L5" s="317" t="s">
        <v>96</v>
      </c>
      <c r="M5" s="317"/>
      <c r="N5" s="16">
        <f>Z1_MNM!D64</f>
        <v>2</v>
      </c>
      <c r="O5" s="317" t="s">
        <v>97</v>
      </c>
      <c r="P5" s="317"/>
      <c r="Q5" s="339" t="str">
        <f>Z1_MNM!F63</f>
        <v>dr R. Nowak-Lewandowska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(12)'!G6</f>
        <v>III</v>
      </c>
      <c r="H7" s="176" t="s">
        <v>101</v>
      </c>
      <c r="I7" s="44">
        <f>'M (12)'!I6</f>
        <v>5</v>
      </c>
      <c r="J7" s="236" t="s">
        <v>289</v>
      </c>
      <c r="K7" s="237"/>
      <c r="L7" s="423" t="s">
        <v>102</v>
      </c>
      <c r="M7" s="424"/>
      <c r="N7" s="7" t="s">
        <v>103</v>
      </c>
      <c r="O7" s="339" t="s">
        <v>104</v>
      </c>
      <c r="P7" s="339"/>
      <c r="Q7" s="340" t="s">
        <v>105</v>
      </c>
      <c r="R7" s="340"/>
      <c r="S7" s="17">
        <f>Z1_MNM!G64</f>
        <v>40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549</v>
      </c>
      <c r="C14" s="383"/>
      <c r="D14" s="383"/>
      <c r="E14" s="383"/>
      <c r="F14" s="383"/>
      <c r="G14" s="383"/>
      <c r="H14" s="383"/>
      <c r="I14" s="383"/>
      <c r="J14" s="383"/>
      <c r="K14" s="383"/>
      <c r="L14" s="383"/>
      <c r="M14" s="384"/>
      <c r="N14" s="341" t="s">
        <v>266</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253</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550</v>
      </c>
      <c r="C19" s="329"/>
      <c r="D19" s="329"/>
      <c r="E19" s="329"/>
      <c r="F19" s="329"/>
      <c r="G19" s="329"/>
      <c r="H19" s="329"/>
      <c r="I19" s="329"/>
      <c r="J19" s="329"/>
      <c r="K19" s="329"/>
      <c r="L19" s="329"/>
      <c r="M19" s="330"/>
      <c r="N19" s="379" t="s">
        <v>253</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263</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752</v>
      </c>
      <c r="C34" s="383"/>
      <c r="D34" s="383"/>
      <c r="E34" s="383"/>
      <c r="F34" s="383"/>
      <c r="G34" s="383"/>
      <c r="H34" s="383"/>
      <c r="I34" s="383"/>
      <c r="J34" s="383"/>
      <c r="K34" s="383"/>
      <c r="L34" s="383"/>
      <c r="M34" s="384"/>
      <c r="N34" s="341" t="s">
        <v>279</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680</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273</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753</v>
      </c>
      <c r="C44" s="329"/>
      <c r="D44" s="329"/>
      <c r="E44" s="329"/>
      <c r="F44" s="329"/>
      <c r="G44" s="329"/>
      <c r="H44" s="329"/>
      <c r="I44" s="329"/>
      <c r="J44" s="329"/>
      <c r="K44" s="329"/>
      <c r="L44" s="329"/>
      <c r="M44" s="330"/>
      <c r="N44" s="379" t="s">
        <v>279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754</v>
      </c>
      <c r="C54" s="383"/>
      <c r="D54" s="383"/>
      <c r="E54" s="383"/>
      <c r="F54" s="383"/>
      <c r="G54" s="383"/>
      <c r="H54" s="383"/>
      <c r="I54" s="383"/>
      <c r="J54" s="383"/>
      <c r="K54" s="383"/>
      <c r="L54" s="383"/>
      <c r="M54" s="384"/>
      <c r="N54" s="341" t="s">
        <v>283</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282</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551</v>
      </c>
      <c r="C59" s="329"/>
      <c r="D59" s="329"/>
      <c r="E59" s="329"/>
      <c r="F59" s="329"/>
      <c r="G59" s="329"/>
      <c r="H59" s="329"/>
      <c r="I59" s="329"/>
      <c r="J59" s="329"/>
      <c r="K59" s="329"/>
      <c r="L59" s="329"/>
      <c r="M59" s="330"/>
      <c r="N59" s="379" t="s">
        <v>286</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288</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Z1_MNM!G64</f>
        <v>40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40</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165</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154</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181</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v>40</v>
      </c>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344</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Z1_MNM!H64</f>
        <v>10</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Z1_MNM!E64</f>
        <v>zal. bez oceny</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166</v>
      </c>
      <c r="C90" s="374"/>
      <c r="D90" s="374"/>
      <c r="E90" s="375"/>
      <c r="F90" s="376">
        <v>10</v>
      </c>
      <c r="G90" s="377"/>
      <c r="H90" s="377"/>
      <c r="I90" s="378"/>
      <c r="J90" s="351"/>
      <c r="K90" s="364"/>
      <c r="L90" s="355" t="s">
        <v>292</v>
      </c>
      <c r="M90" s="356"/>
      <c r="N90" s="356"/>
      <c r="O90" s="356"/>
      <c r="P90" s="356"/>
      <c r="Q90" s="356"/>
      <c r="R90" s="356"/>
      <c r="S90" s="357"/>
    </row>
    <row r="91" spans="1:19" ht="15" customHeight="1" x14ac:dyDescent="0.25">
      <c r="A91" s="347"/>
      <c r="B91" s="373" t="s">
        <v>175</v>
      </c>
      <c r="C91" s="374"/>
      <c r="D91" s="374"/>
      <c r="E91" s="375"/>
      <c r="F91" s="376">
        <v>90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56" customHeight="1" x14ac:dyDescent="0.25">
      <c r="A98" s="411"/>
      <c r="B98" s="369" t="s">
        <v>681</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9.950000000000003" customHeight="1" x14ac:dyDescent="0.25">
      <c r="A100" s="411"/>
      <c r="B100" s="369" t="s">
        <v>386</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KPItde6eWNvXR1+jpW3x5tqdTcOSz1r61TxhqwV1H9CWPethM2JS6E+lP1CqJDlplDlj/4I0lTXzV1HI+1pqog==" saltValue="y7EWwqmLbDzsCiiJ4GeX7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3000-000000000000}">
      <formula1>KEK_Z1</formula1>
    </dataValidation>
    <dataValidation type="list" allowBlank="1" showInputMessage="1" showErrorMessage="1" sqref="N34:S53" xr:uid="{00000000-0002-0000-3000-000001000000}">
      <formula1>KEU_Z1</formula1>
    </dataValidation>
    <dataValidation type="list" allowBlank="1" showInputMessage="1" showErrorMessage="1" sqref="N14:S33" xr:uid="{00000000-0002-0000-3000-000002000000}">
      <formula1>KEW_Z1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xr:uid="{8541D307-0FB1-45E8-9794-46E7C54F0F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Z1_MNM!B10</f>
        <v>Moduł Z1/1</v>
      </c>
      <c r="B3" s="415"/>
      <c r="C3" s="415"/>
      <c r="D3" s="419" t="str">
        <f>Z1_MNM!C10</f>
        <v>Biznes w działaniu</v>
      </c>
      <c r="E3" s="420"/>
      <c r="F3" s="420"/>
      <c r="G3" s="420"/>
      <c r="H3" s="420"/>
      <c r="I3" s="421"/>
      <c r="J3" s="3"/>
      <c r="K3" s="3"/>
      <c r="L3" s="4"/>
      <c r="M3" s="4"/>
      <c r="N3" s="4"/>
      <c r="O3" s="4"/>
      <c r="P3" s="4"/>
      <c r="Q3" s="4"/>
      <c r="R3" s="4"/>
    </row>
    <row r="4" spans="1:19" ht="18.75" thickBot="1" x14ac:dyDescent="0.3">
      <c r="A4" s="314" t="s">
        <v>110</v>
      </c>
      <c r="B4" s="314"/>
      <c r="C4" s="314"/>
      <c r="D4" s="416" t="str">
        <f>Z1_MNM!B13</f>
        <v>Kurs 1.3.</v>
      </c>
      <c r="E4" s="417"/>
      <c r="F4" s="417"/>
      <c r="G4" s="417"/>
      <c r="H4" s="417"/>
      <c r="I4" s="418"/>
      <c r="J4" s="3"/>
      <c r="K4" s="3"/>
      <c r="L4" s="4"/>
      <c r="M4" s="4"/>
      <c r="N4" s="4"/>
      <c r="O4" s="4"/>
      <c r="P4" s="4"/>
      <c r="Q4" s="4"/>
      <c r="R4" s="4"/>
    </row>
    <row r="5" spans="1:19" ht="23.25" thickBot="1" x14ac:dyDescent="0.3">
      <c r="A5" s="315" t="s">
        <v>111</v>
      </c>
      <c r="B5" s="315"/>
      <c r="C5" s="315"/>
      <c r="D5" s="316" t="str">
        <f>Z1_MNM!C13</f>
        <v>Realne problemy zarządzania - warsztat</v>
      </c>
      <c r="E5" s="316"/>
      <c r="F5" s="316"/>
      <c r="G5" s="316"/>
      <c r="H5" s="316"/>
      <c r="I5" s="316"/>
      <c r="J5" s="316"/>
      <c r="K5" s="316"/>
      <c r="L5" s="317" t="s">
        <v>96</v>
      </c>
      <c r="M5" s="317"/>
      <c r="N5" s="16">
        <f>Z1_MNM!D13</f>
        <v>2</v>
      </c>
      <c r="O5" s="317" t="s">
        <v>97</v>
      </c>
      <c r="P5" s="317"/>
      <c r="Q5" s="318" t="str">
        <f>Z1_MNM!F10</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(1)'!G6</f>
        <v>I</v>
      </c>
      <c r="H7" s="176" t="s">
        <v>101</v>
      </c>
      <c r="I7" s="44">
        <f>'M (1)'!I6</f>
        <v>1</v>
      </c>
      <c r="J7" s="236" t="s">
        <v>289</v>
      </c>
      <c r="K7" s="237"/>
      <c r="L7" s="423" t="s">
        <v>102</v>
      </c>
      <c r="M7" s="424"/>
      <c r="N7" s="7" t="s">
        <v>103</v>
      </c>
      <c r="O7" s="339" t="s">
        <v>104</v>
      </c>
      <c r="P7" s="339"/>
      <c r="Q7" s="340" t="s">
        <v>105</v>
      </c>
      <c r="R7" s="340"/>
      <c r="S7" s="17">
        <f>Z1_MNM!G13</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689</v>
      </c>
      <c r="C14" s="383"/>
      <c r="D14" s="383"/>
      <c r="E14" s="383"/>
      <c r="F14" s="383"/>
      <c r="G14" s="383"/>
      <c r="H14" s="383"/>
      <c r="I14" s="383"/>
      <c r="J14" s="383"/>
      <c r="K14" s="383"/>
      <c r="L14" s="383"/>
      <c r="M14" s="384"/>
      <c r="N14" s="341" t="s">
        <v>252</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253</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261</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424</v>
      </c>
      <c r="C19" s="329"/>
      <c r="D19" s="329"/>
      <c r="E19" s="329"/>
      <c r="F19" s="329"/>
      <c r="G19" s="329"/>
      <c r="H19" s="329"/>
      <c r="I19" s="329"/>
      <c r="J19" s="329"/>
      <c r="K19" s="329"/>
      <c r="L19" s="329"/>
      <c r="M19" s="330"/>
      <c r="N19" s="379" t="s">
        <v>253</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254</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255</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t="s">
        <v>256</v>
      </c>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425</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t="s">
        <v>270</v>
      </c>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426</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286</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Z1_MNM!G13</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12</v>
      </c>
      <c r="H72" s="432"/>
      <c r="I72" s="433"/>
      <c r="J72" s="406"/>
      <c r="K72" s="441"/>
      <c r="L72" s="425" t="s">
        <v>178</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157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176</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177</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v>6</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v>6</v>
      </c>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170</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Z1_MNM!H13</f>
        <v>38</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Z1_MNM!E13</f>
        <v>zal. bez oceny</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148</v>
      </c>
      <c r="C90" s="374"/>
      <c r="D90" s="374"/>
      <c r="E90" s="375"/>
      <c r="F90" s="376">
        <v>90</v>
      </c>
      <c r="G90" s="377"/>
      <c r="H90" s="377"/>
      <c r="I90" s="378"/>
      <c r="J90" s="351"/>
      <c r="K90" s="364"/>
      <c r="L90" s="355" t="s">
        <v>292</v>
      </c>
      <c r="M90" s="356"/>
      <c r="N90" s="356"/>
      <c r="O90" s="356"/>
      <c r="P90" s="356"/>
      <c r="Q90" s="356"/>
      <c r="R90" s="356"/>
      <c r="S90" s="357"/>
    </row>
    <row r="91" spans="1:19" ht="15" customHeight="1" x14ac:dyDescent="0.25">
      <c r="A91" s="347"/>
      <c r="B91" s="373" t="s">
        <v>166</v>
      </c>
      <c r="C91" s="374"/>
      <c r="D91" s="374"/>
      <c r="E91" s="375"/>
      <c r="F91" s="376">
        <v>10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20" customHeight="1" x14ac:dyDescent="0.25">
      <c r="A98" s="411"/>
      <c r="B98" s="369" t="s">
        <v>583</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0" customHeight="1" x14ac:dyDescent="0.25">
      <c r="A100" s="411"/>
      <c r="B100" s="369"/>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sdpS3l9CHEX7eEx7dXeMo/0eQvArjNGr6aG5fh1h9LHZ0k6F8fsqLL23hwoBggueBTZ4nbtQAXS40Ol8AK+wlA==" saltValue="nyJCWZI+nIg43GGtRYpmB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KEW_Z1</formula1>
    </dataValidation>
    <dataValidation type="list" allowBlank="1" showInputMessage="1" showErrorMessage="1" sqref="N34:S53" xr:uid="{00000000-0002-0000-0400-000005000000}">
      <formula1>KEU_Z1</formula1>
    </dataValidation>
    <dataValidation type="list" allowBlank="1" showInputMessage="1" showErrorMessage="1" sqref="N54:S68" xr:uid="{00000000-0002-0000-0400-000006000000}">
      <formula1>KEK_Z1</formula1>
    </dataValidation>
  </dataValidations>
  <hyperlinks>
    <hyperlink ref="O13" r:id="rId1" xr:uid="{45DA2AB7-FFB8-4C4F-AA64-A9EADB5E39A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Z1_MNM!B66</f>
        <v>Moduł Z1/13</v>
      </c>
      <c r="D3" s="231"/>
      <c r="E3" s="231"/>
      <c r="F3" s="232"/>
      <c r="G3" s="3"/>
      <c r="H3" s="3"/>
      <c r="I3" s="3"/>
      <c r="J3" s="3"/>
      <c r="K3" s="3"/>
      <c r="L3" s="4"/>
      <c r="M3" s="4"/>
      <c r="N3" s="4"/>
      <c r="O3" s="4"/>
      <c r="P3" s="4"/>
      <c r="Q3" s="4"/>
    </row>
    <row r="4" spans="1:19" s="137" customFormat="1" ht="39.75" customHeight="1" thickBot="1" x14ac:dyDescent="0.3">
      <c r="A4" s="229" t="s">
        <v>95</v>
      </c>
      <c r="B4" s="229"/>
      <c r="C4" s="219" t="str">
        <f>Z1_MNM!C66</f>
        <v>Moduł dyplomowy (2)</v>
      </c>
      <c r="D4" s="220"/>
      <c r="E4" s="220"/>
      <c r="F4" s="220"/>
      <c r="G4" s="220"/>
      <c r="H4" s="220"/>
      <c r="I4" s="220"/>
      <c r="J4" s="221"/>
      <c r="K4" s="224" t="s">
        <v>96</v>
      </c>
      <c r="L4" s="224"/>
      <c r="M4" s="177">
        <f>Z1_MNM!D66</f>
        <v>6</v>
      </c>
      <c r="N4" s="222" t="s">
        <v>97</v>
      </c>
      <c r="O4" s="223"/>
      <c r="P4" s="216" t="str">
        <f>Z1_MNM!F66</f>
        <v>prof. A. Zelek</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6</v>
      </c>
      <c r="J6" s="7" t="s">
        <v>290</v>
      </c>
      <c r="K6" s="234" t="s">
        <v>102</v>
      </c>
      <c r="L6" s="234"/>
      <c r="M6" s="235" t="s">
        <v>103</v>
      </c>
      <c r="N6" s="235"/>
      <c r="O6" s="177" t="s">
        <v>104</v>
      </c>
      <c r="P6" s="236" t="s">
        <v>105</v>
      </c>
      <c r="Q6" s="237"/>
      <c r="R6" s="177">
        <f>Z1_MNM!G66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92" t="s">
        <v>397</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398</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399</v>
      </c>
      <c r="B22" s="252"/>
      <c r="C22" s="252"/>
      <c r="D22" s="252"/>
      <c r="E22" s="252"/>
      <c r="F22" s="252" t="s">
        <v>400</v>
      </c>
      <c r="G22" s="252"/>
      <c r="H22" s="252"/>
      <c r="I22" s="252"/>
      <c r="J22" s="252"/>
      <c r="K22" s="252"/>
      <c r="L22" s="252" t="s">
        <v>755</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Z1_MNM!B66</f>
        <v>Moduł Z1/13</v>
      </c>
      <c r="C26" s="273"/>
      <c r="D26" s="37" t="str">
        <f>Z1_MNM!B67</f>
        <v>Kurs 13.1.</v>
      </c>
      <c r="E26" s="140"/>
      <c r="F26" s="277"/>
      <c r="G26" s="278"/>
      <c r="H26" s="282"/>
      <c r="I26" s="283"/>
      <c r="J26" s="38"/>
      <c r="K26" s="287"/>
      <c r="L26" s="288"/>
      <c r="M26" s="287"/>
      <c r="N26" s="288"/>
      <c r="O26" s="289"/>
      <c r="P26" s="290"/>
      <c r="Q26" s="289"/>
      <c r="R26" s="291"/>
    </row>
    <row r="27" spans="1:19" s="141" customFormat="1" ht="59.25" customHeight="1" x14ac:dyDescent="0.25">
      <c r="A27" s="130" t="s">
        <v>111</v>
      </c>
      <c r="B27" s="477" t="str">
        <f>Z1_MNM!C67</f>
        <v>Praca z promotorem</v>
      </c>
      <c r="C27" s="478"/>
      <c r="D27" s="479"/>
      <c r="E27" s="480"/>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Z1_MNM!D67</f>
        <v>6</v>
      </c>
      <c r="C28" s="299"/>
      <c r="D28" s="300"/>
      <c r="E28" s="301"/>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70"/>
      <c r="G29" s="155"/>
      <c r="H29" s="156"/>
      <c r="I29" s="168"/>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DYNkcIDMP8R0W90uUhuMcf+uRUmX/8sPYkpPFjS936Bd/XX+3umWZGP/MmBqzfWyhBlJphlvmb7caZREQDQksg==" saltValue="4oCbvgdZ2DkpM+4z7fRAK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1BBFD11F-0676-40E0-9963-0801279E459F}"/>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Z1_MNM!B66</f>
        <v>Moduł Z1/13</v>
      </c>
      <c r="B3" s="415"/>
      <c r="C3" s="415"/>
      <c r="D3" s="419" t="str">
        <f>Z1_MNM!C66</f>
        <v>Moduł dyplomowy (2)</v>
      </c>
      <c r="E3" s="420"/>
      <c r="F3" s="420"/>
      <c r="G3" s="420"/>
      <c r="H3" s="420"/>
      <c r="I3" s="421"/>
      <c r="J3" s="3"/>
      <c r="K3" s="3"/>
      <c r="L3" s="4"/>
      <c r="M3" s="4"/>
      <c r="N3" s="4"/>
      <c r="O3" s="4"/>
      <c r="P3" s="4"/>
      <c r="Q3" s="4"/>
      <c r="R3" s="4"/>
    </row>
    <row r="4" spans="1:19" ht="18.75" thickBot="1" x14ac:dyDescent="0.3">
      <c r="A4" s="314" t="s">
        <v>110</v>
      </c>
      <c r="B4" s="314"/>
      <c r="C4" s="314"/>
      <c r="D4" s="416" t="str">
        <f>Z1_MNM!B67</f>
        <v>Kurs 13.1.</v>
      </c>
      <c r="E4" s="417"/>
      <c r="F4" s="417"/>
      <c r="G4" s="417"/>
      <c r="H4" s="417"/>
      <c r="I4" s="418"/>
      <c r="J4" s="3"/>
      <c r="K4" s="3"/>
      <c r="L4" s="4"/>
      <c r="M4" s="4"/>
      <c r="N4" s="4"/>
      <c r="O4" s="4"/>
      <c r="P4" s="4"/>
      <c r="Q4" s="4"/>
      <c r="R4" s="4"/>
    </row>
    <row r="5" spans="1:19" ht="23.25" thickBot="1" x14ac:dyDescent="0.3">
      <c r="A5" s="315" t="s">
        <v>111</v>
      </c>
      <c r="B5" s="315"/>
      <c r="C5" s="315"/>
      <c r="D5" s="316" t="str">
        <f>Z1_MNM!C67</f>
        <v>Praca z promotorem</v>
      </c>
      <c r="E5" s="316"/>
      <c r="F5" s="316"/>
      <c r="G5" s="316"/>
      <c r="H5" s="316"/>
      <c r="I5" s="316"/>
      <c r="J5" s="316"/>
      <c r="K5" s="316"/>
      <c r="L5" s="317" t="s">
        <v>96</v>
      </c>
      <c r="M5" s="317"/>
      <c r="N5" s="16">
        <f>Z1_MNM!D67</f>
        <v>6</v>
      </c>
      <c r="O5" s="317" t="s">
        <v>97</v>
      </c>
      <c r="P5" s="317"/>
      <c r="Q5" s="318" t="str">
        <f>Z1_MNM!F66</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(13)'!G6</f>
        <v>III</v>
      </c>
      <c r="H7" s="176" t="s">
        <v>101</v>
      </c>
      <c r="I7" s="44">
        <f>'M (13)'!I6</f>
        <v>6</v>
      </c>
      <c r="J7" s="236" t="s">
        <v>289</v>
      </c>
      <c r="K7" s="237"/>
      <c r="L7" s="423" t="s">
        <v>102</v>
      </c>
      <c r="M7" s="424"/>
      <c r="N7" s="7" t="s">
        <v>103</v>
      </c>
      <c r="O7" s="339" t="s">
        <v>104</v>
      </c>
      <c r="P7" s="339"/>
      <c r="Q7" s="340" t="s">
        <v>105</v>
      </c>
      <c r="R7" s="340"/>
      <c r="S7" s="17">
        <f>Z1_MNM!G67</f>
        <v>18</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544</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t="s">
        <v>257</v>
      </c>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t="s">
        <v>262</v>
      </c>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t="s">
        <v>267</v>
      </c>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469"/>
      <c r="D20" s="469"/>
      <c r="E20" s="469"/>
      <c r="F20" s="469"/>
      <c r="G20" s="469"/>
      <c r="H20" s="469"/>
      <c r="I20" s="469"/>
      <c r="J20" s="469"/>
      <c r="K20" s="469"/>
      <c r="L20" s="469"/>
      <c r="M20" s="333"/>
      <c r="N20" s="322"/>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469"/>
      <c r="D25" s="469"/>
      <c r="E25" s="469"/>
      <c r="F25" s="469"/>
      <c r="G25" s="469"/>
      <c r="H25" s="469"/>
      <c r="I25" s="469"/>
      <c r="J25" s="469"/>
      <c r="K25" s="469"/>
      <c r="L25" s="469"/>
      <c r="M25" s="333"/>
      <c r="N25" s="322"/>
      <c r="O25" s="323"/>
      <c r="P25" s="323"/>
      <c r="Q25" s="323"/>
      <c r="R25" s="323"/>
      <c r="S25" s="324"/>
    </row>
    <row r="26" spans="1:19" ht="15" hidden="1" customHeight="1" x14ac:dyDescent="0.25">
      <c r="A26" s="320"/>
      <c r="B26" s="331"/>
      <c r="C26" s="469"/>
      <c r="D26" s="469"/>
      <c r="E26" s="469"/>
      <c r="F26" s="469"/>
      <c r="G26" s="469"/>
      <c r="H26" s="469"/>
      <c r="I26" s="469"/>
      <c r="J26" s="469"/>
      <c r="K26" s="469"/>
      <c r="L26" s="469"/>
      <c r="M26" s="333"/>
      <c r="N26" s="322"/>
      <c r="O26" s="323"/>
      <c r="P26" s="323"/>
      <c r="Q26" s="323"/>
      <c r="R26" s="323"/>
      <c r="S26" s="324"/>
    </row>
    <row r="27" spans="1:19" ht="15" hidden="1"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469"/>
      <c r="D30" s="469"/>
      <c r="E30" s="469"/>
      <c r="F30" s="469"/>
      <c r="G30" s="469"/>
      <c r="H30" s="469"/>
      <c r="I30" s="469"/>
      <c r="J30" s="469"/>
      <c r="K30" s="469"/>
      <c r="L30" s="469"/>
      <c r="M30" s="333"/>
      <c r="N30" s="322"/>
      <c r="O30" s="323"/>
      <c r="P30" s="323"/>
      <c r="Q30" s="323"/>
      <c r="R30" s="323"/>
      <c r="S30" s="324"/>
    </row>
    <row r="31" spans="1:19" ht="15" hidden="1" customHeight="1" x14ac:dyDescent="0.25">
      <c r="A31" s="320"/>
      <c r="B31" s="331"/>
      <c r="C31" s="469"/>
      <c r="D31" s="469"/>
      <c r="E31" s="469"/>
      <c r="F31" s="469"/>
      <c r="G31" s="469"/>
      <c r="H31" s="469"/>
      <c r="I31" s="469"/>
      <c r="J31" s="469"/>
      <c r="K31" s="469"/>
      <c r="L31" s="469"/>
      <c r="M31" s="333"/>
      <c r="N31" s="322"/>
      <c r="O31" s="323"/>
      <c r="P31" s="323"/>
      <c r="Q31" s="323"/>
      <c r="R31" s="323"/>
      <c r="S31" s="324"/>
    </row>
    <row r="32" spans="1:19" ht="15" hidden="1"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750</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277</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t="s">
        <v>280</v>
      </c>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t="s">
        <v>269</v>
      </c>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469"/>
      <c r="D40" s="469"/>
      <c r="E40" s="469"/>
      <c r="F40" s="469"/>
      <c r="G40" s="469"/>
      <c r="H40" s="469"/>
      <c r="I40" s="469"/>
      <c r="J40" s="469"/>
      <c r="K40" s="469"/>
      <c r="L40" s="469"/>
      <c r="M40" s="333"/>
      <c r="N40" s="322"/>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469"/>
      <c r="D45" s="469"/>
      <c r="E45" s="469"/>
      <c r="F45" s="469"/>
      <c r="G45" s="469"/>
      <c r="H45" s="469"/>
      <c r="I45" s="469"/>
      <c r="J45" s="469"/>
      <c r="K45" s="469"/>
      <c r="L45" s="469"/>
      <c r="M45" s="333"/>
      <c r="N45" s="322"/>
      <c r="O45" s="323"/>
      <c r="P45" s="323"/>
      <c r="Q45" s="323"/>
      <c r="R45" s="323"/>
      <c r="S45" s="324"/>
    </row>
    <row r="46" spans="1:19" ht="15" hidden="1"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hidden="1"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545</v>
      </c>
      <c r="C54" s="383"/>
      <c r="D54" s="383"/>
      <c r="E54" s="383"/>
      <c r="F54" s="383"/>
      <c r="G54" s="383"/>
      <c r="H54" s="383"/>
      <c r="I54" s="383"/>
      <c r="J54" s="383"/>
      <c r="K54" s="383"/>
      <c r="L54" s="383"/>
      <c r="M54" s="384"/>
      <c r="N54" s="341" t="s">
        <v>281</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285</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286</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Z1_MNM!G67</f>
        <v>18</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18</v>
      </c>
      <c r="H72" s="432"/>
      <c r="I72" s="433"/>
      <c r="J72" s="406"/>
      <c r="K72" s="441"/>
      <c r="L72" s="495" t="s">
        <v>160</v>
      </c>
      <c r="M72" s="496"/>
      <c r="N72" s="496"/>
      <c r="O72" s="496"/>
      <c r="P72" s="496"/>
      <c r="Q72" s="496"/>
      <c r="R72" s="496"/>
      <c r="S72" s="497"/>
    </row>
    <row r="73" spans="1:19" ht="15" customHeight="1" x14ac:dyDescent="0.25">
      <c r="A73" s="320"/>
      <c r="B73" s="408" t="s">
        <v>123</v>
      </c>
      <c r="C73" s="409"/>
      <c r="D73" s="409"/>
      <c r="E73" s="409"/>
      <c r="F73" s="410"/>
      <c r="G73" s="428"/>
      <c r="H73" s="429"/>
      <c r="I73" s="430"/>
      <c r="J73" s="406"/>
      <c r="K73" s="441"/>
      <c r="L73" s="495" t="s">
        <v>154</v>
      </c>
      <c r="M73" s="496"/>
      <c r="N73" s="496"/>
      <c r="O73" s="496"/>
      <c r="P73" s="496"/>
      <c r="Q73" s="496"/>
      <c r="R73" s="496"/>
      <c r="S73" s="497"/>
    </row>
    <row r="74" spans="1:19" ht="15" customHeight="1" x14ac:dyDescent="0.25">
      <c r="A74" s="320"/>
      <c r="B74" s="408" t="s">
        <v>124</v>
      </c>
      <c r="C74" s="409"/>
      <c r="D74" s="409"/>
      <c r="E74" s="409"/>
      <c r="F74" s="410"/>
      <c r="G74" s="428"/>
      <c r="H74" s="429"/>
      <c r="I74" s="430"/>
      <c r="J74" s="406"/>
      <c r="K74" s="441"/>
      <c r="L74" s="495" t="s">
        <v>181</v>
      </c>
      <c r="M74" s="496"/>
      <c r="N74" s="496"/>
      <c r="O74" s="496"/>
      <c r="P74" s="496"/>
      <c r="Q74" s="496"/>
      <c r="R74" s="496"/>
      <c r="S74" s="497"/>
    </row>
    <row r="75" spans="1:19" ht="15" customHeight="1" x14ac:dyDescent="0.25">
      <c r="A75" s="320"/>
      <c r="B75" s="408" t="s">
        <v>125</v>
      </c>
      <c r="C75" s="409"/>
      <c r="D75" s="409"/>
      <c r="E75" s="409"/>
      <c r="F75" s="410"/>
      <c r="G75" s="428">
        <v>8</v>
      </c>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v>6</v>
      </c>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4</v>
      </c>
      <c r="H81" s="429"/>
      <c r="I81" s="430"/>
      <c r="J81" s="406"/>
      <c r="K81" s="441"/>
      <c r="L81" s="495" t="s">
        <v>153</v>
      </c>
      <c r="M81" s="496"/>
      <c r="N81" s="496"/>
      <c r="O81" s="496"/>
      <c r="P81" s="496"/>
      <c r="Q81" s="496"/>
      <c r="R81" s="496"/>
      <c r="S81" s="497"/>
    </row>
    <row r="82" spans="1:19" ht="15" customHeight="1" x14ac:dyDescent="0.25">
      <c r="A82" s="320"/>
      <c r="B82" s="408" t="s">
        <v>132</v>
      </c>
      <c r="C82" s="409"/>
      <c r="D82" s="409"/>
      <c r="E82" s="409"/>
      <c r="F82" s="410"/>
      <c r="G82" s="428"/>
      <c r="H82" s="429"/>
      <c r="I82" s="430"/>
      <c r="J82" s="406"/>
      <c r="K82" s="441"/>
      <c r="L82" s="495" t="s">
        <v>162</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167</v>
      </c>
      <c r="M83" s="496"/>
      <c r="N83" s="496"/>
      <c r="O83" s="496"/>
      <c r="P83" s="496"/>
      <c r="Q83" s="496"/>
      <c r="R83" s="496"/>
      <c r="S83" s="497"/>
    </row>
    <row r="84" spans="1:19" ht="15" customHeight="1" x14ac:dyDescent="0.25">
      <c r="A84" s="320"/>
      <c r="B84" s="452" t="s">
        <v>134</v>
      </c>
      <c r="C84" s="453"/>
      <c r="D84" s="453"/>
      <c r="E84" s="453"/>
      <c r="F84" s="454"/>
      <c r="G84" s="462">
        <f>Z1_MNM!H67</f>
        <v>132</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150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Z1_MNM!E67</f>
        <v>zal. bez oceny</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195</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52.5" customHeight="1" x14ac:dyDescent="0.25">
      <c r="A98" s="411"/>
      <c r="B98" s="369" t="s">
        <v>401</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0" customHeight="1" x14ac:dyDescent="0.25">
      <c r="A100" s="411"/>
      <c r="B100" s="369"/>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FpEyaeO20eVd/f38a+VtoVCeQnpjZpsbSeIrPypEsazi3dCyvthUNcWW8+cUiUnQ3tmSFdCsLf4D4yGZen2vdw==" saltValue="bGNwpAnIELmBwE5oRZNLO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14:S33" xr:uid="{00000000-0002-0000-3200-000004000000}">
      <formula1>KEW_Z1</formula1>
    </dataValidation>
    <dataValidation type="list" allowBlank="1" showInputMessage="1" showErrorMessage="1" sqref="N34:S53" xr:uid="{00000000-0002-0000-3200-000005000000}">
      <formula1>KEU_Z1</formula1>
    </dataValidation>
    <dataValidation type="list" allowBlank="1" showInputMessage="1" showErrorMessage="1" sqref="N54:S68" xr:uid="{00000000-0002-0000-3200-000006000000}">
      <formula1>KEK_Z1</formula1>
    </dataValidation>
  </dataValidations>
  <hyperlinks>
    <hyperlink ref="O13" r:id="rId1" xr:uid="{0242FCC8-F8F2-4144-884A-5748BED6113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Z1_MNM!B68</f>
        <v>Moduł Z1/14</v>
      </c>
      <c r="D3" s="231"/>
      <c r="E3" s="231"/>
      <c r="F3" s="232"/>
      <c r="G3" s="3"/>
      <c r="H3" s="3"/>
      <c r="I3" s="3"/>
      <c r="J3" s="3"/>
      <c r="K3" s="3"/>
      <c r="L3" s="4"/>
      <c r="M3" s="4"/>
      <c r="N3" s="4"/>
      <c r="O3" s="4"/>
      <c r="P3" s="4"/>
      <c r="Q3" s="4"/>
    </row>
    <row r="4" spans="1:19" s="137" customFormat="1" ht="39.75" customHeight="1" thickBot="1" x14ac:dyDescent="0.3">
      <c r="A4" s="229" t="s">
        <v>95</v>
      </c>
      <c r="B4" s="229"/>
      <c r="C4" s="219" t="str">
        <f>Z1_MNM!C68</f>
        <v>Moduł specjalnościowy (3) MARKETING I NOWE MEDIA</v>
      </c>
      <c r="D4" s="220"/>
      <c r="E4" s="220"/>
      <c r="F4" s="220"/>
      <c r="G4" s="220"/>
      <c r="H4" s="220"/>
      <c r="I4" s="220"/>
      <c r="J4" s="221"/>
      <c r="K4" s="224" t="s">
        <v>96</v>
      </c>
      <c r="L4" s="224"/>
      <c r="M4" s="177">
        <f>Z1_MNM!D68</f>
        <v>7</v>
      </c>
      <c r="N4" s="222" t="s">
        <v>97</v>
      </c>
      <c r="O4" s="223"/>
      <c r="P4" s="216" t="str">
        <f>Z1_MNM!F68</f>
        <v>dr J. Osuch</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6</v>
      </c>
      <c r="J6" s="7" t="s">
        <v>290</v>
      </c>
      <c r="K6" s="234" t="s">
        <v>102</v>
      </c>
      <c r="L6" s="234"/>
      <c r="M6" s="235" t="s">
        <v>103</v>
      </c>
      <c r="N6" s="235"/>
      <c r="O6" s="142" t="s">
        <v>860</v>
      </c>
      <c r="P6" s="236" t="s">
        <v>105</v>
      </c>
      <c r="Q6" s="237"/>
      <c r="R6" s="177">
        <f>Z1_MNM!G68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830</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771</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560" t="s">
        <v>829</v>
      </c>
      <c r="B22" s="561"/>
      <c r="C22" s="561"/>
      <c r="D22" s="561"/>
      <c r="E22" s="561"/>
      <c r="F22" s="561" t="s">
        <v>831</v>
      </c>
      <c r="G22" s="561"/>
      <c r="H22" s="561"/>
      <c r="I22" s="561"/>
      <c r="J22" s="561"/>
      <c r="K22" s="561"/>
      <c r="L22" s="252" t="s">
        <v>832</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Z1_MNM!B68</f>
        <v>Moduł Z1/14</v>
      </c>
      <c r="C26" s="273"/>
      <c r="D26" s="37" t="str">
        <f>Z1_MNM!B69</f>
        <v>Kurs 14.1.</v>
      </c>
      <c r="E26" s="140" t="str">
        <f>Z1_MNM!B68</f>
        <v>Moduł Z1/14</v>
      </c>
      <c r="F26" s="277" t="str">
        <f>Z1_MNM!B70</f>
        <v>Kurs 14.2.</v>
      </c>
      <c r="G26" s="278"/>
      <c r="H26" s="282" t="str">
        <f>Z1_MNM!B68</f>
        <v>Moduł Z1/14</v>
      </c>
      <c r="I26" s="283"/>
      <c r="J26" s="38" t="str">
        <f>Z1_MNM!B71</f>
        <v>Kurs 14.3.</v>
      </c>
      <c r="K26" s="287"/>
      <c r="L26" s="288"/>
      <c r="M26" s="287"/>
      <c r="N26" s="288"/>
      <c r="O26" s="289"/>
      <c r="P26" s="290"/>
      <c r="Q26" s="289"/>
      <c r="R26" s="291"/>
    </row>
    <row r="27" spans="1:19" s="141" customFormat="1" ht="59.25" customHeight="1" x14ac:dyDescent="0.25">
      <c r="A27" s="130" t="s">
        <v>111</v>
      </c>
      <c r="B27" s="477" t="str">
        <f>Z1_MNM!C69</f>
        <v>Budowanie strategii marketingowej</v>
      </c>
      <c r="C27" s="478"/>
      <c r="D27" s="479"/>
      <c r="E27" s="480" t="str">
        <f>Z1_MNM!C70</f>
        <v>Public relations</v>
      </c>
      <c r="F27" s="481"/>
      <c r="G27" s="482"/>
      <c r="H27" s="483" t="str">
        <f>Z1_MNM!C71</f>
        <v>Profesional workshop (kurs w języku obcym)</v>
      </c>
      <c r="I27" s="484"/>
      <c r="J27" s="485"/>
      <c r="K27" s="486"/>
      <c r="L27" s="487"/>
      <c r="M27" s="487"/>
      <c r="N27" s="488"/>
      <c r="O27" s="489"/>
      <c r="P27" s="490"/>
      <c r="Q27" s="490"/>
      <c r="R27" s="491"/>
    </row>
    <row r="28" spans="1:19" s="141" customFormat="1" ht="30" customHeight="1" thickBot="1" x14ac:dyDescent="0.3">
      <c r="A28" s="43" t="s">
        <v>112</v>
      </c>
      <c r="B28" s="298">
        <f>Z1_MNM!D69</f>
        <v>2</v>
      </c>
      <c r="C28" s="299"/>
      <c r="D28" s="300"/>
      <c r="E28" s="301">
        <f>Z1_MNM!D70</f>
        <v>3</v>
      </c>
      <c r="F28" s="302"/>
      <c r="G28" s="303"/>
      <c r="H28" s="304">
        <f>Z1_MNM!D71</f>
        <v>2</v>
      </c>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c3EO7gsVHQ/PTc5388N4QEFL+wpegmG6E+X75CBdGzX6DnmawN0NMs3WXehtKByTRiqiNat329zwz1ysxZHnxw==" saltValue="khAdSvohk2pYdnLeQlgKy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818EC9F4-9712-40A7-ACA9-5E582B3D5185}"/>
    <hyperlink ref="C29" r:id="rId2" xr:uid="{6C9BB0AA-8CFA-4BBE-ABB8-E3D2D914A4BB}"/>
    <hyperlink ref="I29" r:id="rId3" xr:uid="{6C91218C-BDCA-4A82-993E-C64DAEDD909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Z1_MNM!B68</f>
        <v>Moduł Z1/14</v>
      </c>
      <c r="B3" s="415"/>
      <c r="C3" s="415"/>
      <c r="D3" s="419" t="str">
        <f>Z1_MNM!C68</f>
        <v>Moduł specjalnościowy (3)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Z1_MNM!B69</f>
        <v>Kurs 14.1.</v>
      </c>
      <c r="E4" s="417"/>
      <c r="F4" s="417"/>
      <c r="G4" s="417"/>
      <c r="H4" s="417"/>
      <c r="I4" s="418"/>
      <c r="J4" s="3"/>
      <c r="K4" s="3"/>
      <c r="L4" s="4"/>
      <c r="M4" s="4"/>
      <c r="N4" s="4"/>
      <c r="O4" s="4"/>
      <c r="P4" s="4"/>
      <c r="Q4" s="4"/>
      <c r="R4" s="4"/>
    </row>
    <row r="5" spans="1:19" ht="19.5" thickBot="1" x14ac:dyDescent="0.3">
      <c r="A5" s="315" t="s">
        <v>111</v>
      </c>
      <c r="B5" s="315"/>
      <c r="C5" s="315"/>
      <c r="D5" s="562" t="str">
        <f>Z1_MNM!C69</f>
        <v>Budowanie strategii marketingowej</v>
      </c>
      <c r="E5" s="562"/>
      <c r="F5" s="562"/>
      <c r="G5" s="562"/>
      <c r="H5" s="562"/>
      <c r="I5" s="562"/>
      <c r="J5" s="562"/>
      <c r="K5" s="562"/>
      <c r="L5" s="317" t="s">
        <v>96</v>
      </c>
      <c r="M5" s="317"/>
      <c r="N5" s="16">
        <f>Z1_MNM!D69</f>
        <v>2</v>
      </c>
      <c r="O5" s="317" t="s">
        <v>97</v>
      </c>
      <c r="P5" s="317"/>
      <c r="Q5" s="318" t="str">
        <f>Z1_MNM!F68</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(14)'!G6</f>
        <v>III</v>
      </c>
      <c r="H7" s="176" t="s">
        <v>101</v>
      </c>
      <c r="I7" s="44">
        <f>'M (14)'!I6</f>
        <v>6</v>
      </c>
      <c r="J7" s="236" t="s">
        <v>289</v>
      </c>
      <c r="K7" s="237"/>
      <c r="L7" s="423" t="s">
        <v>102</v>
      </c>
      <c r="M7" s="424"/>
      <c r="N7" s="7" t="s">
        <v>103</v>
      </c>
      <c r="O7" s="339" t="s">
        <v>104</v>
      </c>
      <c r="P7" s="339"/>
      <c r="Q7" s="340" t="s">
        <v>105</v>
      </c>
      <c r="R7" s="340"/>
      <c r="S7" s="17">
        <f>Z1_MNM!G69</f>
        <v>14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833</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257</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834</v>
      </c>
      <c r="C19" s="329"/>
      <c r="D19" s="329"/>
      <c r="E19" s="329"/>
      <c r="F19" s="329"/>
      <c r="G19" s="329"/>
      <c r="H19" s="329"/>
      <c r="I19" s="329"/>
      <c r="J19" s="329"/>
      <c r="K19" s="329"/>
      <c r="L19" s="329"/>
      <c r="M19" s="330"/>
      <c r="N19" s="379" t="s">
        <v>253</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835</v>
      </c>
      <c r="C24" s="329"/>
      <c r="D24" s="329"/>
      <c r="E24" s="329"/>
      <c r="F24" s="329"/>
      <c r="G24" s="329"/>
      <c r="H24" s="329"/>
      <c r="I24" s="329"/>
      <c r="J24" s="329"/>
      <c r="K24" s="329"/>
      <c r="L24" s="329"/>
      <c r="M24" s="330"/>
      <c r="N24" s="379" t="s">
        <v>255</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836</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661</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275</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837</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270</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838</v>
      </c>
      <c r="C49" s="329"/>
      <c r="D49" s="329"/>
      <c r="E49" s="329"/>
      <c r="F49" s="329"/>
      <c r="G49" s="329"/>
      <c r="H49" s="329"/>
      <c r="I49" s="329"/>
      <c r="J49" s="329"/>
      <c r="K49" s="329"/>
      <c r="L49" s="329"/>
      <c r="M49" s="330"/>
      <c r="N49" s="379" t="s">
        <v>275</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273</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4"/>
      <c r="C53" s="335"/>
      <c r="D53" s="335"/>
      <c r="E53" s="335"/>
      <c r="F53" s="335"/>
      <c r="G53" s="335"/>
      <c r="H53" s="335"/>
      <c r="I53" s="335"/>
      <c r="J53" s="335"/>
      <c r="K53" s="335"/>
      <c r="L53" s="335"/>
      <c r="M53" s="336"/>
      <c r="N53" s="412"/>
      <c r="O53" s="413"/>
      <c r="P53" s="413"/>
      <c r="Q53" s="413"/>
      <c r="R53" s="413"/>
      <c r="S53" s="414"/>
    </row>
    <row r="54" spans="1:19" ht="15" customHeight="1" x14ac:dyDescent="0.25">
      <c r="A54" s="465" t="s">
        <v>118</v>
      </c>
      <c r="B54" s="331" t="s">
        <v>775</v>
      </c>
      <c r="C54" s="332"/>
      <c r="D54" s="332"/>
      <c r="E54" s="332"/>
      <c r="F54" s="332"/>
      <c r="G54" s="332"/>
      <c r="H54" s="332"/>
      <c r="I54" s="332"/>
      <c r="J54" s="332"/>
      <c r="K54" s="332"/>
      <c r="L54" s="332"/>
      <c r="M54" s="333"/>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thickBot="1" x14ac:dyDescent="0.3">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839</v>
      </c>
      <c r="C59" s="329"/>
      <c r="D59" s="329"/>
      <c r="E59" s="329"/>
      <c r="F59" s="329"/>
      <c r="G59" s="329"/>
      <c r="H59" s="329"/>
      <c r="I59" s="329"/>
      <c r="J59" s="329"/>
      <c r="K59" s="329"/>
      <c r="L59" s="329"/>
      <c r="M59" s="330"/>
      <c r="N59" s="341" t="s">
        <v>284</v>
      </c>
      <c r="O59" s="342"/>
      <c r="P59" s="342"/>
      <c r="Q59" s="342"/>
      <c r="R59" s="342"/>
      <c r="S59" s="343"/>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840</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344"/>
      <c r="O68" s="345"/>
      <c r="P68" s="345"/>
      <c r="Q68" s="345"/>
      <c r="R68" s="345"/>
      <c r="S68" s="346"/>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Z1_MNM!G69</f>
        <v>14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14</v>
      </c>
      <c r="H72" s="432"/>
      <c r="I72" s="433"/>
      <c r="J72" s="406"/>
      <c r="K72" s="441"/>
      <c r="L72" s="495" t="s">
        <v>123</v>
      </c>
      <c r="M72" s="496"/>
      <c r="N72" s="496"/>
      <c r="O72" s="496"/>
      <c r="P72" s="496"/>
      <c r="Q72" s="496"/>
      <c r="R72" s="496"/>
      <c r="S72" s="497"/>
    </row>
    <row r="73" spans="1:19" ht="15" customHeight="1" x14ac:dyDescent="0.25">
      <c r="A73" s="320"/>
      <c r="B73" s="408" t="s">
        <v>123</v>
      </c>
      <c r="C73" s="409"/>
      <c r="D73" s="409"/>
      <c r="E73" s="409"/>
      <c r="F73" s="410"/>
      <c r="G73" s="428">
        <v>2</v>
      </c>
      <c r="H73" s="429"/>
      <c r="I73" s="430"/>
      <c r="J73" s="406"/>
      <c r="K73" s="441"/>
      <c r="L73" s="495" t="s">
        <v>147</v>
      </c>
      <c r="M73" s="496"/>
      <c r="N73" s="496"/>
      <c r="O73" s="496"/>
      <c r="P73" s="496"/>
      <c r="Q73" s="496"/>
      <c r="R73" s="496"/>
      <c r="S73" s="497"/>
    </row>
    <row r="74" spans="1:19" ht="15" customHeight="1" x14ac:dyDescent="0.25">
      <c r="A74" s="320"/>
      <c r="B74" s="408" t="s">
        <v>124</v>
      </c>
      <c r="C74" s="409"/>
      <c r="D74" s="409"/>
      <c r="E74" s="409"/>
      <c r="F74" s="410"/>
      <c r="G74" s="428">
        <v>4</v>
      </c>
      <c r="H74" s="429"/>
      <c r="I74" s="430"/>
      <c r="J74" s="406"/>
      <c r="K74" s="441"/>
      <c r="L74" s="495" t="s">
        <v>151</v>
      </c>
      <c r="M74" s="496"/>
      <c r="N74" s="496"/>
      <c r="O74" s="496"/>
      <c r="P74" s="496"/>
      <c r="Q74" s="496"/>
      <c r="R74" s="496"/>
      <c r="S74" s="497"/>
    </row>
    <row r="75" spans="1:19" ht="15" customHeight="1" x14ac:dyDescent="0.25">
      <c r="A75" s="320"/>
      <c r="B75" s="408" t="s">
        <v>125</v>
      </c>
      <c r="C75" s="409"/>
      <c r="D75" s="409"/>
      <c r="E75" s="409"/>
      <c r="F75" s="410"/>
      <c r="G75" s="428">
        <v>2</v>
      </c>
      <c r="H75" s="429"/>
      <c r="I75" s="430"/>
      <c r="J75" s="406"/>
      <c r="K75" s="441"/>
      <c r="L75" s="495" t="s">
        <v>157</v>
      </c>
      <c r="M75" s="496"/>
      <c r="N75" s="496"/>
      <c r="O75" s="496"/>
      <c r="P75" s="496"/>
      <c r="Q75" s="496"/>
      <c r="R75" s="496"/>
      <c r="S75" s="497"/>
    </row>
    <row r="76" spans="1:19" ht="15" customHeight="1" x14ac:dyDescent="0.25">
      <c r="A76" s="320"/>
      <c r="B76" s="408" t="s">
        <v>126</v>
      </c>
      <c r="C76" s="409"/>
      <c r="D76" s="409"/>
      <c r="E76" s="409"/>
      <c r="F76" s="410"/>
      <c r="G76" s="428"/>
      <c r="H76" s="429"/>
      <c r="I76" s="430"/>
      <c r="J76" s="406"/>
      <c r="K76" s="441"/>
      <c r="L76" s="495" t="s">
        <v>161</v>
      </c>
      <c r="M76" s="496"/>
      <c r="N76" s="496"/>
      <c r="O76" s="496"/>
      <c r="P76" s="496"/>
      <c r="Q76" s="496"/>
      <c r="R76" s="496"/>
      <c r="S76" s="497"/>
    </row>
    <row r="77" spans="1:19" ht="15" customHeight="1" x14ac:dyDescent="0.25">
      <c r="A77" s="320"/>
      <c r="B77" s="408" t="s">
        <v>127</v>
      </c>
      <c r="C77" s="409"/>
      <c r="D77" s="409"/>
      <c r="E77" s="409"/>
      <c r="F77" s="410"/>
      <c r="G77" s="428"/>
      <c r="H77" s="429"/>
      <c r="I77" s="430"/>
      <c r="J77" s="406"/>
      <c r="K77" s="441"/>
      <c r="L77" s="495" t="s">
        <v>165</v>
      </c>
      <c r="M77" s="496"/>
      <c r="N77" s="496"/>
      <c r="O77" s="496"/>
      <c r="P77" s="496"/>
      <c r="Q77" s="496"/>
      <c r="R77" s="496"/>
      <c r="S77" s="497"/>
    </row>
    <row r="78" spans="1:19" ht="15" customHeight="1" x14ac:dyDescent="0.25">
      <c r="A78" s="320"/>
      <c r="B78" s="408" t="s">
        <v>128</v>
      </c>
      <c r="C78" s="409"/>
      <c r="D78" s="409"/>
      <c r="E78" s="409"/>
      <c r="F78" s="410"/>
      <c r="G78" s="428">
        <v>6</v>
      </c>
      <c r="H78" s="429"/>
      <c r="I78" s="430"/>
      <c r="J78" s="406"/>
      <c r="K78" s="441"/>
      <c r="L78" s="495" t="s">
        <v>177</v>
      </c>
      <c r="M78" s="496"/>
      <c r="N78" s="496"/>
      <c r="O78" s="496"/>
      <c r="P78" s="496"/>
      <c r="Q78" s="496"/>
      <c r="R78" s="496"/>
      <c r="S78" s="49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146</v>
      </c>
      <c r="M81" s="496"/>
      <c r="N81" s="496"/>
      <c r="O81" s="496"/>
      <c r="P81" s="496"/>
      <c r="Q81" s="496"/>
      <c r="R81" s="496"/>
      <c r="S81" s="497"/>
    </row>
    <row r="82" spans="1:19" ht="15" customHeight="1" x14ac:dyDescent="0.25">
      <c r="A82" s="320"/>
      <c r="B82" s="408" t="s">
        <v>132</v>
      </c>
      <c r="C82" s="409"/>
      <c r="D82" s="409"/>
      <c r="E82" s="409"/>
      <c r="F82" s="410"/>
      <c r="G82" s="428"/>
      <c r="H82" s="429"/>
      <c r="I82" s="430"/>
      <c r="J82" s="406"/>
      <c r="K82" s="441"/>
      <c r="L82" s="495" t="s">
        <v>150</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156</v>
      </c>
      <c r="M83" s="496"/>
      <c r="N83" s="496"/>
      <c r="O83" s="496"/>
      <c r="P83" s="496"/>
      <c r="Q83" s="496"/>
      <c r="R83" s="496"/>
      <c r="S83" s="497"/>
    </row>
    <row r="84" spans="1:19" ht="15" customHeight="1" x14ac:dyDescent="0.25">
      <c r="A84" s="320"/>
      <c r="B84" s="452" t="s">
        <v>134</v>
      </c>
      <c r="C84" s="453"/>
      <c r="D84" s="453"/>
      <c r="E84" s="453"/>
      <c r="F84" s="454"/>
      <c r="G84" s="462">
        <f>Z1_MNM!H69</f>
        <v>36</v>
      </c>
      <c r="H84" s="463"/>
      <c r="I84" s="464"/>
      <c r="J84" s="406"/>
      <c r="K84" s="441"/>
      <c r="L84" s="495" t="s">
        <v>170</v>
      </c>
      <c r="M84" s="496"/>
      <c r="N84" s="496"/>
      <c r="O84" s="496"/>
      <c r="P84" s="496"/>
      <c r="Q84" s="496"/>
      <c r="R84" s="496"/>
      <c r="S84" s="49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Z1_MNM!E69</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161</v>
      </c>
      <c r="C90" s="374"/>
      <c r="D90" s="374"/>
      <c r="E90" s="375"/>
      <c r="F90" s="376">
        <v>70</v>
      </c>
      <c r="G90" s="377"/>
      <c r="H90" s="377"/>
      <c r="I90" s="378"/>
      <c r="J90" s="351"/>
      <c r="K90" s="364"/>
      <c r="L90" s="355" t="s">
        <v>292</v>
      </c>
      <c r="M90" s="356"/>
      <c r="N90" s="356"/>
      <c r="O90" s="356"/>
      <c r="P90" s="356"/>
      <c r="Q90" s="356"/>
      <c r="R90" s="356"/>
      <c r="S90" s="357"/>
    </row>
    <row r="91" spans="1:19" ht="15" customHeight="1" x14ac:dyDescent="0.25">
      <c r="A91" s="347"/>
      <c r="B91" s="373" t="s">
        <v>155</v>
      </c>
      <c r="C91" s="374"/>
      <c r="D91" s="374"/>
      <c r="E91" s="375"/>
      <c r="F91" s="376">
        <v>30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43.25" customHeight="1" x14ac:dyDescent="0.25">
      <c r="A98" s="411"/>
      <c r="B98" s="369" t="s">
        <v>841</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6.75" customHeight="1" x14ac:dyDescent="0.25">
      <c r="A100" s="411"/>
      <c r="B100" s="369" t="s">
        <v>842</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0.1" customHeight="1" x14ac:dyDescent="0.25">
      <c r="A102" s="411"/>
      <c r="B102" s="369" t="s">
        <v>843</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jFgK21B8n5MPSQxtQxeJtdzY7maTGt4igPCXQnEC9fEmU26R/sMY/vGq6WV1NCqjWh/v0HCd3AgD9Q3LAdaAvA==" saltValue="rXbrx1nF4yhUQqK2frqPT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814530CE-A332-4B0B-BF69-88E17C0C0B5E}">
      <formula1>KEK_Z1</formula1>
    </dataValidation>
    <dataValidation type="list" allowBlank="1" showInputMessage="1" showErrorMessage="1" sqref="N34:S53" xr:uid="{C74B0A95-D6B7-45B5-83B2-B6E732BEEE26}">
      <formula1>KEU_Z1</formula1>
    </dataValidation>
    <dataValidation type="list" allowBlank="1" showInputMessage="1" showErrorMessage="1" sqref="N14:S33" xr:uid="{00000000-0002-0000-3400-000002000000}">
      <formula1>KEW_Z1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xr:uid="{179E5432-2126-45D1-B344-23EEF5A5692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Z1_MNM!B68</f>
        <v>Moduł Z1/14</v>
      </c>
      <c r="B3" s="415"/>
      <c r="C3" s="415"/>
      <c r="D3" s="419" t="str">
        <f>Z1_MNM!C68</f>
        <v>Moduł specjalnościowy (3)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Z1_MNM!B70</f>
        <v>Kurs 14.2.</v>
      </c>
      <c r="E4" s="417"/>
      <c r="F4" s="417"/>
      <c r="G4" s="417"/>
      <c r="H4" s="417"/>
      <c r="I4" s="418"/>
      <c r="J4" s="3"/>
      <c r="K4" s="3"/>
      <c r="L4" s="4"/>
      <c r="M4" s="4"/>
      <c r="N4" s="4"/>
      <c r="O4" s="4"/>
      <c r="P4" s="4"/>
      <c r="Q4" s="4"/>
      <c r="R4" s="4"/>
    </row>
    <row r="5" spans="1:19" ht="23.25" thickBot="1" x14ac:dyDescent="0.3">
      <c r="A5" s="315" t="s">
        <v>111</v>
      </c>
      <c r="B5" s="315"/>
      <c r="C5" s="315"/>
      <c r="D5" s="316" t="str">
        <f>Z1_MNM!C70</f>
        <v>Public relations</v>
      </c>
      <c r="E5" s="316"/>
      <c r="F5" s="316"/>
      <c r="G5" s="316"/>
      <c r="H5" s="316"/>
      <c r="I5" s="316"/>
      <c r="J5" s="316"/>
      <c r="K5" s="316"/>
      <c r="L5" s="317" t="s">
        <v>96</v>
      </c>
      <c r="M5" s="317"/>
      <c r="N5" s="16">
        <f>Z1_MNM!D70</f>
        <v>3</v>
      </c>
      <c r="O5" s="317" t="s">
        <v>97</v>
      </c>
      <c r="P5" s="317"/>
      <c r="Q5" s="318" t="str">
        <f>Z1_MNM!F68</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(14)'!G6</f>
        <v>III</v>
      </c>
      <c r="H7" s="176" t="s">
        <v>101</v>
      </c>
      <c r="I7" s="44">
        <f>'M (14)'!I6</f>
        <v>6</v>
      </c>
      <c r="J7" s="236" t="s">
        <v>289</v>
      </c>
      <c r="K7" s="237"/>
      <c r="L7" s="423" t="s">
        <v>102</v>
      </c>
      <c r="M7" s="424"/>
      <c r="N7" s="7" t="s">
        <v>103</v>
      </c>
      <c r="O7" s="339" t="s">
        <v>104</v>
      </c>
      <c r="P7" s="339"/>
      <c r="Q7" s="340" t="s">
        <v>105</v>
      </c>
      <c r="R7" s="340"/>
      <c r="S7" s="17">
        <f>Z1_MNM!G70</f>
        <v>18</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844</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252</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257</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845</v>
      </c>
      <c r="C19" s="329"/>
      <c r="D19" s="329"/>
      <c r="E19" s="329"/>
      <c r="F19" s="329"/>
      <c r="G19" s="329"/>
      <c r="H19" s="329"/>
      <c r="I19" s="329"/>
      <c r="J19" s="329"/>
      <c r="K19" s="329"/>
      <c r="L19" s="329"/>
      <c r="M19" s="330"/>
      <c r="N19" s="379" t="s">
        <v>257</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263</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846</v>
      </c>
      <c r="C24" s="329"/>
      <c r="D24" s="329"/>
      <c r="E24" s="329"/>
      <c r="F24" s="329"/>
      <c r="G24" s="329"/>
      <c r="H24" s="329"/>
      <c r="I24" s="329"/>
      <c r="J24" s="329"/>
      <c r="K24" s="329"/>
      <c r="L24" s="329"/>
      <c r="M24" s="330"/>
      <c r="N24" s="379" t="s">
        <v>255</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266</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847</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270</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848</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275</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849</v>
      </c>
      <c r="C44" s="329"/>
      <c r="D44" s="329"/>
      <c r="E44" s="329"/>
      <c r="F44" s="329"/>
      <c r="G44" s="329"/>
      <c r="H44" s="329"/>
      <c r="I44" s="329"/>
      <c r="J44" s="329"/>
      <c r="K44" s="329"/>
      <c r="L44" s="329"/>
      <c r="M44" s="330"/>
      <c r="N44" s="379" t="s">
        <v>269</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275</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t="s">
        <v>279</v>
      </c>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118</v>
      </c>
      <c r="B54" s="382" t="s">
        <v>775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thickBot="1" x14ac:dyDescent="0.3">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839</v>
      </c>
      <c r="C59" s="329"/>
      <c r="D59" s="329"/>
      <c r="E59" s="329"/>
      <c r="F59" s="329"/>
      <c r="G59" s="329"/>
      <c r="H59" s="329"/>
      <c r="I59" s="329"/>
      <c r="J59" s="329"/>
      <c r="K59" s="329"/>
      <c r="L59" s="329"/>
      <c r="M59" s="330"/>
      <c r="N59" s="341" t="s">
        <v>284</v>
      </c>
      <c r="O59" s="342"/>
      <c r="P59" s="342"/>
      <c r="Q59" s="342"/>
      <c r="R59" s="342"/>
      <c r="S59" s="343"/>
    </row>
    <row r="60" spans="1:19" ht="15" customHeight="1" x14ac:dyDescent="0.25">
      <c r="A60" s="320"/>
      <c r="B60" s="331"/>
      <c r="C60" s="332"/>
      <c r="D60" s="332"/>
      <c r="E60" s="332"/>
      <c r="F60" s="332"/>
      <c r="G60" s="332"/>
      <c r="H60" s="332"/>
      <c r="I60" s="332"/>
      <c r="J60" s="332"/>
      <c r="K60" s="332"/>
      <c r="L60" s="332"/>
      <c r="M60" s="333"/>
      <c r="N60" s="322" t="s">
        <v>286</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287</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840</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Z1_MNM!G70</f>
        <v>18</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18</v>
      </c>
      <c r="H72" s="432"/>
      <c r="I72" s="433"/>
      <c r="J72" s="406"/>
      <c r="K72" s="441"/>
      <c r="L72" s="495" t="s">
        <v>123</v>
      </c>
      <c r="M72" s="496"/>
      <c r="N72" s="496"/>
      <c r="O72" s="496"/>
      <c r="P72" s="496"/>
      <c r="Q72" s="496"/>
      <c r="R72" s="496"/>
      <c r="S72" s="497"/>
    </row>
    <row r="73" spans="1:19" ht="15" customHeight="1" x14ac:dyDescent="0.25">
      <c r="A73" s="320"/>
      <c r="B73" s="408" t="s">
        <v>123</v>
      </c>
      <c r="C73" s="409"/>
      <c r="D73" s="409"/>
      <c r="E73" s="409"/>
      <c r="F73" s="410"/>
      <c r="G73" s="428">
        <v>4</v>
      </c>
      <c r="H73" s="429"/>
      <c r="I73" s="430"/>
      <c r="J73" s="406"/>
      <c r="K73" s="441"/>
      <c r="L73" s="495" t="s">
        <v>147</v>
      </c>
      <c r="M73" s="496"/>
      <c r="N73" s="496"/>
      <c r="O73" s="496"/>
      <c r="P73" s="496"/>
      <c r="Q73" s="496"/>
      <c r="R73" s="496"/>
      <c r="S73" s="497"/>
    </row>
    <row r="74" spans="1:19" ht="15" customHeight="1" x14ac:dyDescent="0.25">
      <c r="A74" s="320"/>
      <c r="B74" s="408" t="s">
        <v>124</v>
      </c>
      <c r="C74" s="409"/>
      <c r="D74" s="409"/>
      <c r="E74" s="409"/>
      <c r="F74" s="410"/>
      <c r="G74" s="428">
        <v>6</v>
      </c>
      <c r="H74" s="429"/>
      <c r="I74" s="430"/>
      <c r="J74" s="406"/>
      <c r="K74" s="441"/>
      <c r="L74" s="495" t="s">
        <v>151</v>
      </c>
      <c r="M74" s="496"/>
      <c r="N74" s="496"/>
      <c r="O74" s="496"/>
      <c r="P74" s="496"/>
      <c r="Q74" s="496"/>
      <c r="R74" s="496"/>
      <c r="S74" s="497"/>
    </row>
    <row r="75" spans="1:19" ht="15" customHeight="1" x14ac:dyDescent="0.25">
      <c r="A75" s="320"/>
      <c r="B75" s="408" t="s">
        <v>125</v>
      </c>
      <c r="C75" s="409"/>
      <c r="D75" s="409"/>
      <c r="E75" s="409"/>
      <c r="F75" s="410"/>
      <c r="G75" s="428">
        <v>2</v>
      </c>
      <c r="H75" s="429"/>
      <c r="I75" s="430"/>
      <c r="J75" s="406"/>
      <c r="K75" s="441"/>
      <c r="L75" s="495" t="s">
        <v>157</v>
      </c>
      <c r="M75" s="496"/>
      <c r="N75" s="496"/>
      <c r="O75" s="496"/>
      <c r="P75" s="496"/>
      <c r="Q75" s="496"/>
      <c r="R75" s="496"/>
      <c r="S75" s="497"/>
    </row>
    <row r="76" spans="1:19" ht="15" customHeight="1" x14ac:dyDescent="0.25">
      <c r="A76" s="320"/>
      <c r="B76" s="408" t="s">
        <v>126</v>
      </c>
      <c r="C76" s="409"/>
      <c r="D76" s="409"/>
      <c r="E76" s="409"/>
      <c r="F76" s="410"/>
      <c r="G76" s="428"/>
      <c r="H76" s="429"/>
      <c r="I76" s="430"/>
      <c r="J76" s="406"/>
      <c r="K76" s="441"/>
      <c r="L76" s="495" t="s">
        <v>161</v>
      </c>
      <c r="M76" s="496"/>
      <c r="N76" s="496"/>
      <c r="O76" s="496"/>
      <c r="P76" s="496"/>
      <c r="Q76" s="496"/>
      <c r="R76" s="496"/>
      <c r="S76" s="497"/>
    </row>
    <row r="77" spans="1:19" ht="15" customHeight="1" x14ac:dyDescent="0.25">
      <c r="A77" s="320"/>
      <c r="B77" s="408" t="s">
        <v>127</v>
      </c>
      <c r="C77" s="409"/>
      <c r="D77" s="409"/>
      <c r="E77" s="409"/>
      <c r="F77" s="410"/>
      <c r="G77" s="428"/>
      <c r="H77" s="429"/>
      <c r="I77" s="430"/>
      <c r="J77" s="406"/>
      <c r="K77" s="441"/>
      <c r="L77" s="495" t="s">
        <v>165</v>
      </c>
      <c r="M77" s="496"/>
      <c r="N77" s="496"/>
      <c r="O77" s="496"/>
      <c r="P77" s="496"/>
      <c r="Q77" s="496"/>
      <c r="R77" s="496"/>
      <c r="S77" s="497"/>
    </row>
    <row r="78" spans="1:19" ht="15" customHeight="1" x14ac:dyDescent="0.25">
      <c r="A78" s="320"/>
      <c r="B78" s="408" t="s">
        <v>128</v>
      </c>
      <c r="C78" s="409"/>
      <c r="D78" s="409"/>
      <c r="E78" s="409"/>
      <c r="F78" s="410"/>
      <c r="G78" s="428">
        <v>6</v>
      </c>
      <c r="H78" s="429"/>
      <c r="I78" s="430"/>
      <c r="J78" s="406"/>
      <c r="K78" s="441"/>
      <c r="L78" s="495" t="s">
        <v>177</v>
      </c>
      <c r="M78" s="496"/>
      <c r="N78" s="496"/>
      <c r="O78" s="496"/>
      <c r="P78" s="496"/>
      <c r="Q78" s="496"/>
      <c r="R78" s="496"/>
      <c r="S78" s="49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95" t="s">
        <v>146</v>
      </c>
      <c r="M81" s="496"/>
      <c r="N81" s="496"/>
      <c r="O81" s="496"/>
      <c r="P81" s="496"/>
      <c r="Q81" s="496"/>
      <c r="R81" s="496"/>
      <c r="S81" s="497"/>
    </row>
    <row r="82" spans="1:19" ht="15" customHeight="1" x14ac:dyDescent="0.25">
      <c r="A82" s="320"/>
      <c r="B82" s="408" t="s">
        <v>132</v>
      </c>
      <c r="C82" s="409"/>
      <c r="D82" s="409"/>
      <c r="E82" s="409"/>
      <c r="F82" s="410"/>
      <c r="G82" s="428"/>
      <c r="H82" s="429"/>
      <c r="I82" s="430"/>
      <c r="J82" s="406"/>
      <c r="K82" s="441"/>
      <c r="L82" s="495" t="s">
        <v>150</v>
      </c>
      <c r="M82" s="496"/>
      <c r="N82" s="496"/>
      <c r="O82" s="496"/>
      <c r="P82" s="496"/>
      <c r="Q82" s="496"/>
      <c r="R82" s="496"/>
      <c r="S82" s="497"/>
    </row>
    <row r="83" spans="1:19" ht="15" customHeight="1" x14ac:dyDescent="0.25">
      <c r="A83" s="320"/>
      <c r="B83" s="408" t="s">
        <v>133</v>
      </c>
      <c r="C83" s="409"/>
      <c r="D83" s="409"/>
      <c r="E83" s="409"/>
      <c r="F83" s="410"/>
      <c r="G83" s="428"/>
      <c r="H83" s="429"/>
      <c r="I83" s="430"/>
      <c r="J83" s="406"/>
      <c r="K83" s="441"/>
      <c r="L83" s="495" t="s">
        <v>156</v>
      </c>
      <c r="M83" s="496"/>
      <c r="N83" s="496"/>
      <c r="O83" s="496"/>
      <c r="P83" s="496"/>
      <c r="Q83" s="496"/>
      <c r="R83" s="496"/>
      <c r="S83" s="497"/>
    </row>
    <row r="84" spans="1:19" ht="15" customHeight="1" x14ac:dyDescent="0.25">
      <c r="A84" s="320"/>
      <c r="B84" s="452" t="s">
        <v>134</v>
      </c>
      <c r="C84" s="453"/>
      <c r="D84" s="453"/>
      <c r="E84" s="453"/>
      <c r="F84" s="454"/>
      <c r="G84" s="462">
        <f>Z1_MNM!H70</f>
        <v>57</v>
      </c>
      <c r="H84" s="463"/>
      <c r="I84" s="464"/>
      <c r="J84" s="406"/>
      <c r="K84" s="441"/>
      <c r="L84" s="495" t="s">
        <v>170</v>
      </c>
      <c r="M84" s="496"/>
      <c r="N84" s="496"/>
      <c r="O84" s="496"/>
      <c r="P84" s="496"/>
      <c r="Q84" s="496"/>
      <c r="R84" s="496"/>
      <c r="S84" s="49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Z1_MNM!E70</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158</v>
      </c>
      <c r="C90" s="374"/>
      <c r="D90" s="374"/>
      <c r="E90" s="375"/>
      <c r="F90" s="376">
        <v>40</v>
      </c>
      <c r="G90" s="377"/>
      <c r="H90" s="377"/>
      <c r="I90" s="378"/>
      <c r="J90" s="351"/>
      <c r="K90" s="364"/>
      <c r="L90" s="355" t="s">
        <v>292</v>
      </c>
      <c r="M90" s="356"/>
      <c r="N90" s="356"/>
      <c r="O90" s="356"/>
      <c r="P90" s="356"/>
      <c r="Q90" s="356"/>
      <c r="R90" s="356"/>
      <c r="S90" s="357"/>
    </row>
    <row r="91" spans="1:19" ht="15" customHeight="1" x14ac:dyDescent="0.25">
      <c r="A91" s="347"/>
      <c r="B91" s="373" t="s">
        <v>161</v>
      </c>
      <c r="C91" s="374"/>
      <c r="D91" s="374"/>
      <c r="E91" s="375"/>
      <c r="F91" s="376">
        <v>40</v>
      </c>
      <c r="G91" s="377"/>
      <c r="H91" s="377"/>
      <c r="I91" s="378"/>
      <c r="J91" s="351"/>
      <c r="K91" s="364"/>
      <c r="L91" s="355" t="s">
        <v>140</v>
      </c>
      <c r="M91" s="356"/>
      <c r="N91" s="356"/>
      <c r="O91" s="356"/>
      <c r="P91" s="356"/>
      <c r="Q91" s="356"/>
      <c r="R91" s="356"/>
      <c r="S91" s="357"/>
    </row>
    <row r="92" spans="1:19" ht="15" customHeight="1" x14ac:dyDescent="0.25">
      <c r="A92" s="347"/>
      <c r="B92" s="373" t="s">
        <v>155</v>
      </c>
      <c r="C92" s="374"/>
      <c r="D92" s="374"/>
      <c r="E92" s="375"/>
      <c r="F92" s="376">
        <v>20</v>
      </c>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55.25" customHeight="1" x14ac:dyDescent="0.25">
      <c r="A98" s="411"/>
      <c r="B98" s="369" t="s">
        <v>850</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851</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4.5" customHeight="1" x14ac:dyDescent="0.25">
      <c r="A102" s="411"/>
      <c r="B102" s="369" t="s">
        <v>852</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dPisdSv8T4JwA4/ymO9lxYlCsfeNpkLu2PHMXfjGQ88uZ2aCVr3KBlmOAXdyLX4QIfKa1aBIj3OA3+rHCmvy1w==" saltValue="381RcXSaHyiWGT2gNSDVm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14:S33" xr:uid="{00000000-0002-0000-3500-000004000000}">
      <formula1>KEW_Z1</formula1>
    </dataValidation>
    <dataValidation type="list" allowBlank="1" showInputMessage="1" showErrorMessage="1" sqref="N34:S53" xr:uid="{00000000-0002-0000-3500-000005000000}">
      <formula1>KEU_Z1</formula1>
    </dataValidation>
    <dataValidation type="list" allowBlank="1" showInputMessage="1" showErrorMessage="1" sqref="N54:S68" xr:uid="{00000000-0002-0000-3500-000006000000}">
      <formula1>KEK_Z1</formula1>
    </dataValidation>
  </dataValidations>
  <hyperlinks>
    <hyperlink ref="O13" r:id="rId1" xr:uid="{69162E9C-FE61-4955-A3A8-145C161573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Z1_MNM!B68</f>
        <v>Moduł Z1/14</v>
      </c>
      <c r="B3" s="415"/>
      <c r="C3" s="415"/>
      <c r="D3" s="419" t="str">
        <f>Z1_MNM!C68</f>
        <v>Moduł specjalnościowy (3) MARKETING I NOWE MEDIA</v>
      </c>
      <c r="E3" s="420"/>
      <c r="F3" s="420"/>
      <c r="G3" s="420"/>
      <c r="H3" s="420"/>
      <c r="I3" s="421"/>
      <c r="J3" s="3"/>
      <c r="K3" s="3"/>
      <c r="L3" s="4"/>
      <c r="M3" s="4"/>
      <c r="N3" s="4"/>
      <c r="O3" s="4"/>
      <c r="P3" s="4"/>
      <c r="Q3" s="4"/>
      <c r="R3" s="4"/>
    </row>
    <row r="4" spans="1:19" ht="18.75" thickBot="1" x14ac:dyDescent="0.3">
      <c r="A4" s="314" t="s">
        <v>110</v>
      </c>
      <c r="B4" s="314"/>
      <c r="C4" s="314"/>
      <c r="D4" s="416" t="str">
        <f>Z1_MNM!B71</f>
        <v>Kurs 14.3.</v>
      </c>
      <c r="E4" s="417"/>
      <c r="F4" s="417"/>
      <c r="G4" s="417"/>
      <c r="H4" s="417"/>
      <c r="I4" s="418"/>
      <c r="J4" s="3"/>
      <c r="K4" s="3"/>
      <c r="L4" s="4"/>
      <c r="M4" s="4"/>
      <c r="N4" s="4"/>
      <c r="O4" s="4"/>
      <c r="P4" s="4"/>
      <c r="Q4" s="4"/>
      <c r="R4" s="4"/>
    </row>
    <row r="5" spans="1:19" ht="23.25" thickBot="1" x14ac:dyDescent="0.3">
      <c r="A5" s="315" t="s">
        <v>111</v>
      </c>
      <c r="B5" s="315"/>
      <c r="C5" s="315"/>
      <c r="D5" s="316" t="str">
        <f>Z1_MNM!C71</f>
        <v>Profesional workshop (kurs w języku obcym)</v>
      </c>
      <c r="E5" s="316"/>
      <c r="F5" s="316"/>
      <c r="G5" s="316"/>
      <c r="H5" s="316"/>
      <c r="I5" s="316"/>
      <c r="J5" s="316"/>
      <c r="K5" s="316"/>
      <c r="L5" s="317" t="s">
        <v>96</v>
      </c>
      <c r="M5" s="317"/>
      <c r="N5" s="16">
        <f>Z1_MNM!D71</f>
        <v>2</v>
      </c>
      <c r="O5" s="317" t="s">
        <v>97</v>
      </c>
      <c r="P5" s="317"/>
      <c r="Q5" s="318" t="str">
        <f>Z1_MNM!F68</f>
        <v>dr J. Osuch</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(14)'!G6</f>
        <v>III</v>
      </c>
      <c r="H7" s="176" t="s">
        <v>101</v>
      </c>
      <c r="I7" s="44">
        <f>'M (14)'!I6</f>
        <v>6</v>
      </c>
      <c r="J7" s="236" t="s">
        <v>289</v>
      </c>
      <c r="K7" s="237"/>
      <c r="L7" s="423" t="s">
        <v>102</v>
      </c>
      <c r="M7" s="424"/>
      <c r="N7" s="7" t="s">
        <v>103</v>
      </c>
      <c r="O7" s="339" t="s">
        <v>859</v>
      </c>
      <c r="P7" s="339"/>
      <c r="Q7" s="340" t="s">
        <v>105</v>
      </c>
      <c r="R7" s="340"/>
      <c r="S7" s="17">
        <f>Z1_MNM!G71</f>
        <v>6</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854</v>
      </c>
      <c r="C14" s="383"/>
      <c r="D14" s="383"/>
      <c r="E14" s="383"/>
      <c r="F14" s="383"/>
      <c r="G14" s="383"/>
      <c r="H14" s="383"/>
      <c r="I14" s="383"/>
      <c r="J14" s="383"/>
      <c r="K14" s="383"/>
      <c r="L14" s="383"/>
      <c r="M14" s="384"/>
      <c r="N14" s="341" t="s">
        <v>265</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266</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t="s">
        <v>255</v>
      </c>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855</v>
      </c>
      <c r="C34" s="383"/>
      <c r="D34" s="383"/>
      <c r="E34" s="383"/>
      <c r="F34" s="383"/>
      <c r="G34" s="383"/>
      <c r="H34" s="383"/>
      <c r="I34" s="383"/>
      <c r="J34" s="383"/>
      <c r="K34" s="383"/>
      <c r="L34" s="383"/>
      <c r="M34" s="384"/>
      <c r="N34" s="341" t="s">
        <v>270</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275</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775</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856</v>
      </c>
      <c r="C59" s="329"/>
      <c r="D59" s="329"/>
      <c r="E59" s="329"/>
      <c r="F59" s="329"/>
      <c r="G59" s="329"/>
      <c r="H59" s="329"/>
      <c r="I59" s="329"/>
      <c r="J59" s="329"/>
      <c r="K59" s="329"/>
      <c r="L59" s="329"/>
      <c r="M59" s="330"/>
      <c r="N59" s="379" t="s">
        <v>287</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t="s">
        <v>284</v>
      </c>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t="s">
        <v>283</v>
      </c>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840</v>
      </c>
      <c r="C64" s="329"/>
      <c r="D64" s="329"/>
      <c r="E64" s="329"/>
      <c r="F64" s="329"/>
      <c r="G64" s="329"/>
      <c r="H64" s="329"/>
      <c r="I64" s="329"/>
      <c r="J64" s="329"/>
      <c r="K64" s="329"/>
      <c r="L64" s="329"/>
      <c r="M64" s="330"/>
      <c r="N64" s="379" t="s">
        <v>281</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284</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t="s">
        <v>286</v>
      </c>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85"/>
      <c r="C68" s="386"/>
      <c r="D68" s="386"/>
      <c r="E68" s="386"/>
      <c r="F68" s="386"/>
      <c r="G68" s="386"/>
      <c r="H68" s="386"/>
      <c r="I68" s="386"/>
      <c r="J68" s="386"/>
      <c r="K68" s="386"/>
      <c r="L68" s="386"/>
      <c r="M68" s="387"/>
      <c r="N68" s="344"/>
      <c r="O68" s="345"/>
      <c r="P68" s="345"/>
      <c r="Q68" s="345"/>
      <c r="R68" s="345"/>
      <c r="S68" s="346"/>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Z1_MNM!G71</f>
        <v>6</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6</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177</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v>6</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150</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Z1_MNM!H71</f>
        <v>44</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Z1_MNM!E71</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161</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57.75" customHeight="1" x14ac:dyDescent="0.25">
      <c r="A98" s="411"/>
      <c r="B98" s="369" t="s">
        <v>853</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0" customHeight="1" x14ac:dyDescent="0.25">
      <c r="A100" s="411"/>
      <c r="B100" s="369"/>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Bs/a+BLKZMcLvnh9dMo6pxenufKZKBVLQp9JRmY68R+zcpqyt41QxtEFTpKrjxnCvFsF+SLkGToLvA6KknCSKA==" saltValue="Yw97K2Lbe1iYyF7TirNAT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C9CD62F9-3A7C-44FC-A270-B4D83315096A}">
      <formula1>KEK_Z1</formula1>
    </dataValidation>
    <dataValidation type="list" allowBlank="1" showInputMessage="1" showErrorMessage="1" sqref="N34:S53" xr:uid="{00000000-0002-0000-3600-000001000000}">
      <formula1>KEU_Z1</formula1>
    </dataValidation>
    <dataValidation type="list" allowBlank="1" showInputMessage="1" showErrorMessage="1" sqref="N14:S33" xr:uid="{00000000-0002-0000-3600-000002000000}">
      <formula1>KEW_Z1</formula1>
    </dataValidation>
    <dataValidation type="list" allowBlank="1" showInputMessage="1" showErrorMessage="1" sqref="L81:L85" xr:uid="{00000000-0002-0000-3600-000003000000}">
      <formula1>PRAC_STUD</formula1>
    </dataValidation>
    <dataValidation type="list" allowBlank="1" showInputMessage="1" showErrorMessage="1" sqref="L72:L79" xr:uid="{00000000-0002-0000-3600-000004000000}">
      <formula1>METODY</formula1>
    </dataValidation>
    <dataValidation type="list" allowBlank="1" showInputMessage="1" showErrorMessage="1" sqref="L7" xr:uid="{00000000-0002-0000-3600-000005000000}">
      <formula1>STATUS</formula1>
    </dataValidation>
    <dataValidation type="list" allowBlank="1" showInputMessage="1" showErrorMessage="1" sqref="B90:E94" xr:uid="{00000000-0002-0000-3600-000006000000}">
      <formula1>ZAL</formula1>
    </dataValidation>
  </dataValidations>
  <hyperlinks>
    <hyperlink ref="O13" r:id="rId1" xr:uid="{CF4F9B65-5596-450A-9FB5-D50158D4E9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Z1_MNM!B72</f>
        <v>Moduł Z1/15</v>
      </c>
      <c r="D3" s="231"/>
      <c r="E3" s="231"/>
      <c r="F3" s="232"/>
      <c r="G3" s="3"/>
      <c r="H3" s="3"/>
      <c r="I3" s="3"/>
      <c r="J3" s="3"/>
      <c r="K3" s="3"/>
      <c r="L3" s="4"/>
      <c r="M3" s="4"/>
      <c r="N3" s="4"/>
      <c r="O3" s="4"/>
      <c r="P3" s="4"/>
      <c r="Q3" s="4"/>
    </row>
    <row r="4" spans="1:19" s="137" customFormat="1" ht="39.75" customHeight="1" thickBot="1" x14ac:dyDescent="0.3">
      <c r="A4" s="229" t="s">
        <v>95</v>
      </c>
      <c r="B4" s="229"/>
      <c r="C4" s="219" t="str">
        <f>Z1_MNM!C72</f>
        <v>Moduł swobodnego wyboru</v>
      </c>
      <c r="D4" s="220"/>
      <c r="E4" s="220"/>
      <c r="F4" s="220"/>
      <c r="G4" s="220"/>
      <c r="H4" s="220"/>
      <c r="I4" s="220"/>
      <c r="J4" s="221"/>
      <c r="K4" s="224" t="s">
        <v>96</v>
      </c>
      <c r="L4" s="224"/>
      <c r="M4" s="177">
        <f>Z1_MNM!D72</f>
        <v>6</v>
      </c>
      <c r="N4" s="222" t="s">
        <v>97</v>
      </c>
      <c r="O4" s="223"/>
      <c r="P4" s="216" t="str">
        <f>Z1_MNM!F72</f>
        <v>dziekan</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6</v>
      </c>
      <c r="J6" s="7" t="s">
        <v>290</v>
      </c>
      <c r="K6" s="234" t="s">
        <v>102</v>
      </c>
      <c r="L6" s="234"/>
      <c r="M6" s="235" t="s">
        <v>103</v>
      </c>
      <c r="N6" s="235"/>
      <c r="O6" s="177" t="s">
        <v>104</v>
      </c>
      <c r="P6" s="236" t="s">
        <v>105</v>
      </c>
      <c r="Q6" s="237"/>
      <c r="R6" s="177">
        <f>Z1_MNM!G72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c r="B22" s="252"/>
      <c r="C22" s="252"/>
      <c r="D22" s="252"/>
      <c r="E22" s="252"/>
      <c r="F22" s="252"/>
      <c r="G22" s="252"/>
      <c r="H22" s="252"/>
      <c r="I22" s="252"/>
      <c r="J22" s="252"/>
      <c r="K22" s="252"/>
      <c r="L22" s="252"/>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Z1_MNM!B72</f>
        <v>Moduł Z1/15</v>
      </c>
      <c r="C26" s="273"/>
      <c r="D26" s="37" t="str">
        <f>Z1_MNM!B73</f>
        <v>Kurs 15.1.</v>
      </c>
      <c r="E26" s="140" t="str">
        <f>Z1_MNM!B72</f>
        <v>Moduł Z1/15</v>
      </c>
      <c r="F26" s="277" t="str">
        <f>Z1_MNM!B74</f>
        <v>Kurs 15.2.</v>
      </c>
      <c r="G26" s="278"/>
      <c r="H26" s="282"/>
      <c r="I26" s="283"/>
      <c r="J26" s="38"/>
      <c r="K26" s="287"/>
      <c r="L26" s="288"/>
      <c r="M26" s="287"/>
      <c r="N26" s="288"/>
      <c r="O26" s="289"/>
      <c r="P26" s="290"/>
      <c r="Q26" s="289"/>
      <c r="R26" s="291"/>
    </row>
    <row r="27" spans="1:19" s="141" customFormat="1" ht="59.25" customHeight="1" x14ac:dyDescent="0.25">
      <c r="A27" s="130" t="s">
        <v>111</v>
      </c>
      <c r="B27" s="477" t="str">
        <f>Z1_MNM!C73</f>
        <v>kurs do wyboru (spośród katalogu kursów dostępnych w danym semestrze)</v>
      </c>
      <c r="C27" s="478"/>
      <c r="D27" s="479"/>
      <c r="E27" s="480" t="str">
        <f>Z1_MNM!C74</f>
        <v>kurs do wyboru (spośród katalogu kursów dostępnych w danym semestrze)</v>
      </c>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Z1_MNM!D73</f>
        <v>3</v>
      </c>
      <c r="C28" s="299"/>
      <c r="D28" s="300"/>
      <c r="E28" s="301">
        <f>Z1_MNM!D74</f>
        <v>3</v>
      </c>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71" t="s">
        <v>570</v>
      </c>
      <c r="D29" s="152"/>
      <c r="E29" s="153"/>
      <c r="F29" s="170" t="s">
        <v>570</v>
      </c>
      <c r="G29" s="155"/>
      <c r="H29" s="156"/>
      <c r="I29" s="168"/>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n0vt4fR+ZY62PgULxysiwU6MaJChnUECtLfJWov9mtlp+OPgi8AVPXYQd4OwUQXs2GEyzhwmd6cr144Qb9woCg==" saltValue="9V2RznADMCf/p+NBHRa+V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r:id="rId1" xr:uid="{29EBD34E-22B9-4190-9F42-7599B779FE1C}"/>
    <hyperlink ref="C29" r:id="rId2" xr:uid="{760312CF-78AB-446B-B12D-A1C89B7A33AC}"/>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Z1_MNM!B72</f>
        <v>Moduł Z1/15</v>
      </c>
      <c r="B3" s="415"/>
      <c r="C3" s="415"/>
      <c r="D3" s="419" t="str">
        <f>Z1_MNM!C72</f>
        <v>Moduł swobodnego wyboru</v>
      </c>
      <c r="E3" s="420"/>
      <c r="F3" s="420"/>
      <c r="G3" s="420"/>
      <c r="H3" s="420"/>
      <c r="I3" s="421"/>
      <c r="J3" s="3"/>
      <c r="K3" s="3"/>
      <c r="L3" s="4"/>
      <c r="M3" s="4"/>
      <c r="N3" s="4"/>
      <c r="O3" s="4"/>
      <c r="P3" s="4"/>
      <c r="Q3" s="4"/>
      <c r="R3" s="4"/>
    </row>
    <row r="4" spans="1:19" ht="18.75" thickBot="1" x14ac:dyDescent="0.3">
      <c r="A4" s="314" t="s">
        <v>110</v>
      </c>
      <c r="B4" s="314"/>
      <c r="C4" s="314"/>
      <c r="D4" s="416" t="str">
        <f>Z1_MNM!B73</f>
        <v>Kurs 15.1.</v>
      </c>
      <c r="E4" s="417"/>
      <c r="F4" s="417"/>
      <c r="G4" s="417"/>
      <c r="H4" s="417"/>
      <c r="I4" s="418"/>
      <c r="J4" s="3"/>
      <c r="K4" s="3"/>
      <c r="L4" s="4"/>
      <c r="M4" s="4"/>
      <c r="N4" s="4"/>
      <c r="O4" s="4"/>
      <c r="P4" s="4"/>
      <c r="Q4" s="4"/>
      <c r="R4" s="4"/>
    </row>
    <row r="5" spans="1:19" ht="18.75" thickBot="1" x14ac:dyDescent="0.3">
      <c r="A5" s="315" t="s">
        <v>111</v>
      </c>
      <c r="B5" s="315"/>
      <c r="C5" s="315"/>
      <c r="D5" s="563" t="str">
        <f>Z1_MNM!C73</f>
        <v>kurs do wyboru (spośród katalogu kursów dostępnych w danym semestrze)</v>
      </c>
      <c r="E5" s="563"/>
      <c r="F5" s="563"/>
      <c r="G5" s="563"/>
      <c r="H5" s="563"/>
      <c r="I5" s="563"/>
      <c r="J5" s="563"/>
      <c r="K5" s="563"/>
      <c r="L5" s="317" t="s">
        <v>96</v>
      </c>
      <c r="M5" s="317"/>
      <c r="N5" s="16">
        <f>Z1_MNM!D73</f>
        <v>3</v>
      </c>
      <c r="O5" s="317" t="s">
        <v>97</v>
      </c>
      <c r="P5" s="317"/>
      <c r="Q5" s="318" t="str">
        <f>Z1_MNM!F72</f>
        <v>dziekan</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(15)'!G6</f>
        <v>III</v>
      </c>
      <c r="H7" s="176" t="s">
        <v>101</v>
      </c>
      <c r="I7" s="44">
        <f>'M (15)'!I6</f>
        <v>6</v>
      </c>
      <c r="J7" s="236" t="s">
        <v>289</v>
      </c>
      <c r="K7" s="237"/>
      <c r="L7" s="423" t="s">
        <v>102</v>
      </c>
      <c r="M7" s="424"/>
      <c r="N7" s="7" t="s">
        <v>103</v>
      </c>
      <c r="O7" s="339" t="s">
        <v>104</v>
      </c>
      <c r="P7" s="339"/>
      <c r="Q7" s="340" t="s">
        <v>105</v>
      </c>
      <c r="R7" s="340"/>
      <c r="S7" s="17">
        <f>Z1_MNM!G73</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c r="C14" s="383"/>
      <c r="D14" s="383"/>
      <c r="E14" s="383"/>
      <c r="F14" s="383"/>
      <c r="G14" s="383"/>
      <c r="H14" s="383"/>
      <c r="I14" s="383"/>
      <c r="J14" s="383"/>
      <c r="K14" s="383"/>
      <c r="L14" s="383"/>
      <c r="M14" s="384"/>
      <c r="N14" s="341"/>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c r="C34" s="383"/>
      <c r="D34" s="383"/>
      <c r="E34" s="383"/>
      <c r="F34" s="383"/>
      <c r="G34" s="383"/>
      <c r="H34" s="383"/>
      <c r="I34" s="383"/>
      <c r="J34" s="383"/>
      <c r="K34" s="383"/>
      <c r="L34" s="383"/>
      <c r="M34" s="384"/>
      <c r="N34" s="341"/>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c r="C54" s="383"/>
      <c r="D54" s="383"/>
      <c r="E54" s="383"/>
      <c r="F54" s="383"/>
      <c r="G54" s="383"/>
      <c r="H54" s="383"/>
      <c r="I54" s="383"/>
      <c r="J54" s="383"/>
      <c r="K54" s="383"/>
      <c r="L54" s="383"/>
      <c r="M54" s="384"/>
      <c r="N54" s="341"/>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Z1_MNM!G73</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0</v>
      </c>
      <c r="H72" s="432"/>
      <c r="I72" s="433"/>
      <c r="J72" s="406"/>
      <c r="K72" s="441"/>
      <c r="L72" s="425"/>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Z1_MNM!H73</f>
        <v>63</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Z1_MNM!E73</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c r="C90" s="374"/>
      <c r="D90" s="374"/>
      <c r="E90" s="375"/>
      <c r="F90" s="376"/>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47.9" customHeight="1" x14ac:dyDescent="0.25">
      <c r="A98" s="411"/>
      <c r="B98" s="369"/>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85.15"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LKQd9AvNp5HJa8BrQFRLbuf3VJmaAy/nsr0u6qJXr76VCWvYlsqZvOuVTIBv7RGUxOeZR5zQVvKubWJlTk5Xbw==" saltValue="bvCn1m1Zwuk7TOcYgbPAS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KEW_Z1</formula1>
    </dataValidation>
    <dataValidation type="list" allowBlank="1" showInputMessage="1" showErrorMessage="1" sqref="N34:S53" xr:uid="{00000000-0002-0000-3800-000005000000}">
      <formula1>KEU_Z1</formula1>
    </dataValidation>
    <dataValidation type="list" allowBlank="1" showInputMessage="1" showErrorMessage="1" sqref="N54:S68" xr:uid="{00000000-0002-0000-3800-000006000000}">
      <formula1>KEK_Z1</formula1>
    </dataValidation>
  </dataValidations>
  <hyperlinks>
    <hyperlink ref="O13" r:id="rId1" xr:uid="{94C2B215-3AC8-4DA0-BE52-C41DA6A7BEC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Z1_MNM!B72</f>
        <v>Moduł Z1/15</v>
      </c>
      <c r="B3" s="415"/>
      <c r="C3" s="415"/>
      <c r="D3" s="419" t="str">
        <f>Z1_MNM!C72</f>
        <v>Moduł swobodnego wyboru</v>
      </c>
      <c r="E3" s="420"/>
      <c r="F3" s="420"/>
      <c r="G3" s="420"/>
      <c r="H3" s="420"/>
      <c r="I3" s="421"/>
      <c r="J3" s="3"/>
      <c r="K3" s="3"/>
      <c r="L3" s="4"/>
      <c r="M3" s="4"/>
      <c r="N3" s="4"/>
      <c r="O3" s="4"/>
      <c r="P3" s="4"/>
      <c r="Q3" s="4"/>
      <c r="R3" s="4"/>
    </row>
    <row r="4" spans="1:19" ht="18.75" thickBot="1" x14ac:dyDescent="0.3">
      <c r="A4" s="314" t="s">
        <v>110</v>
      </c>
      <c r="B4" s="314"/>
      <c r="C4" s="314"/>
      <c r="D4" s="416" t="str">
        <f>Z1_MNM!B74</f>
        <v>Kurs 15.2.</v>
      </c>
      <c r="E4" s="417"/>
      <c r="F4" s="417"/>
      <c r="G4" s="417"/>
      <c r="H4" s="417"/>
      <c r="I4" s="418"/>
      <c r="J4" s="3"/>
      <c r="K4" s="3"/>
      <c r="L4" s="4"/>
      <c r="M4" s="4"/>
      <c r="N4" s="4"/>
      <c r="O4" s="4"/>
      <c r="P4" s="4"/>
      <c r="Q4" s="4"/>
      <c r="R4" s="4"/>
    </row>
    <row r="5" spans="1:19" ht="18.75" thickBot="1" x14ac:dyDescent="0.3">
      <c r="A5" s="315" t="s">
        <v>111</v>
      </c>
      <c r="B5" s="315"/>
      <c r="C5" s="315"/>
      <c r="D5" s="563" t="str">
        <f>Z1_MNM!C74</f>
        <v>kurs do wyboru (spośród katalogu kursów dostępnych w danym semestrze)</v>
      </c>
      <c r="E5" s="563"/>
      <c r="F5" s="563"/>
      <c r="G5" s="563"/>
      <c r="H5" s="563"/>
      <c r="I5" s="563"/>
      <c r="J5" s="563"/>
      <c r="K5" s="563"/>
      <c r="L5" s="317" t="s">
        <v>96</v>
      </c>
      <c r="M5" s="317"/>
      <c r="N5" s="16">
        <f>Z1_MNM!D74</f>
        <v>3</v>
      </c>
      <c r="O5" s="317" t="s">
        <v>97</v>
      </c>
      <c r="P5" s="317"/>
      <c r="Q5" s="318" t="str">
        <f>Z1_MNM!F72</f>
        <v>dziekan</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(15)'!G6</f>
        <v>III</v>
      </c>
      <c r="H7" s="176" t="s">
        <v>101</v>
      </c>
      <c r="I7" s="44">
        <f>'M (15)'!I6</f>
        <v>6</v>
      </c>
      <c r="J7" s="236" t="s">
        <v>289</v>
      </c>
      <c r="K7" s="237"/>
      <c r="L7" s="423" t="s">
        <v>102</v>
      </c>
      <c r="M7" s="424"/>
      <c r="N7" s="7" t="s">
        <v>103</v>
      </c>
      <c r="O7" s="339" t="s">
        <v>104</v>
      </c>
      <c r="P7" s="339"/>
      <c r="Q7" s="340" t="s">
        <v>105</v>
      </c>
      <c r="R7" s="340"/>
      <c r="S7" s="17">
        <f>Z1_MNM!G74</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c r="C14" s="383"/>
      <c r="D14" s="383"/>
      <c r="E14" s="383"/>
      <c r="F14" s="383"/>
      <c r="G14" s="383"/>
      <c r="H14" s="383"/>
      <c r="I14" s="383"/>
      <c r="J14" s="383"/>
      <c r="K14" s="383"/>
      <c r="L14" s="383"/>
      <c r="M14" s="384"/>
      <c r="N14" s="341"/>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c r="C34" s="383"/>
      <c r="D34" s="383"/>
      <c r="E34" s="383"/>
      <c r="F34" s="383"/>
      <c r="G34" s="383"/>
      <c r="H34" s="383"/>
      <c r="I34" s="383"/>
      <c r="J34" s="383"/>
      <c r="K34" s="383"/>
      <c r="L34" s="383"/>
      <c r="M34" s="384"/>
      <c r="N34" s="341"/>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c r="C39" s="329"/>
      <c r="D39" s="329"/>
      <c r="E39" s="329"/>
      <c r="F39" s="329"/>
      <c r="G39" s="329"/>
      <c r="H39" s="329"/>
      <c r="I39" s="329"/>
      <c r="J39" s="329"/>
      <c r="K39" s="329"/>
      <c r="L39" s="329"/>
      <c r="M39" s="330"/>
      <c r="N39" s="379"/>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c r="C54" s="383"/>
      <c r="D54" s="383"/>
      <c r="E54" s="383"/>
      <c r="F54" s="383"/>
      <c r="G54" s="383"/>
      <c r="H54" s="383"/>
      <c r="I54" s="383"/>
      <c r="J54" s="383"/>
      <c r="K54" s="383"/>
      <c r="L54" s="383"/>
      <c r="M54" s="384"/>
      <c r="N54" s="341"/>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Z1_MNM!G74</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0</v>
      </c>
      <c r="H72" s="432"/>
      <c r="I72" s="433"/>
      <c r="J72" s="406"/>
      <c r="K72" s="441"/>
      <c r="L72" s="425"/>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Z1_MNM!H74</f>
        <v>63</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Z1_MNM!E74</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c r="C90" s="374"/>
      <c r="D90" s="374"/>
      <c r="E90" s="375"/>
      <c r="F90" s="376"/>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247.9" customHeight="1" x14ac:dyDescent="0.25">
      <c r="A98" s="411"/>
      <c r="B98" s="369"/>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85.15"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cJgStRIRls8b/rwUo9eJQ+Bw4qbPm9aPufzC2MwB9xnzXB0YGSFB7pU/GktZRjKOK4D75GWbqVcXyjKK85kDyA==" saltValue="vXAbXN3FeeVBFJz3SqV9b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3900-000000000000}">
      <formula1>KEK_Z1</formula1>
    </dataValidation>
    <dataValidation type="list" allowBlank="1" showInputMessage="1" showErrorMessage="1" sqref="N34:S53" xr:uid="{00000000-0002-0000-3900-000001000000}">
      <formula1>KEU_Z1</formula1>
    </dataValidation>
    <dataValidation type="list" allowBlank="1" showInputMessage="1" showErrorMessage="1" sqref="N14:S33" xr:uid="{00000000-0002-0000-3900-000002000000}">
      <formula1>KEW_Z1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xr:uid="{60D90F7A-058C-4088-8F2F-DFC401ABE33A}"/>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Z1_MNM!B75</f>
        <v>Moduł Z1/16</v>
      </c>
      <c r="D3" s="231"/>
      <c r="E3" s="231"/>
      <c r="F3" s="232"/>
      <c r="G3" s="3"/>
      <c r="H3" s="3"/>
      <c r="I3" s="3"/>
      <c r="J3" s="3"/>
      <c r="K3" s="3"/>
      <c r="L3" s="4"/>
      <c r="M3" s="4"/>
      <c r="N3" s="4"/>
      <c r="O3" s="4"/>
      <c r="P3" s="4"/>
      <c r="Q3" s="4"/>
    </row>
    <row r="4" spans="1:19" s="137" customFormat="1" ht="39.75" customHeight="1" thickBot="1" x14ac:dyDescent="0.3">
      <c r="A4" s="229" t="s">
        <v>95</v>
      </c>
      <c r="B4" s="229"/>
      <c r="C4" s="219" t="str">
        <f>Z1_MNM!C75</f>
        <v>Moduł aktywności praktycznej (2) MNM</v>
      </c>
      <c r="D4" s="220"/>
      <c r="E4" s="220"/>
      <c r="F4" s="220"/>
      <c r="G4" s="220"/>
      <c r="H4" s="220"/>
      <c r="I4" s="220"/>
      <c r="J4" s="221"/>
      <c r="K4" s="224" t="s">
        <v>96</v>
      </c>
      <c r="L4" s="224"/>
      <c r="M4" s="177">
        <f>Z1_MNM!D75</f>
        <v>29</v>
      </c>
      <c r="N4" s="222" t="s">
        <v>97</v>
      </c>
      <c r="O4" s="223"/>
      <c r="P4" s="216" t="str">
        <f>Z1_MNM!F75</f>
        <v>dr R. Nowak-Lewandowska</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361</v>
      </c>
      <c r="H6" s="175" t="s">
        <v>101</v>
      </c>
      <c r="I6" s="44">
        <v>6</v>
      </c>
      <c r="J6" s="7" t="s">
        <v>290</v>
      </c>
      <c r="K6" s="234" t="s">
        <v>102</v>
      </c>
      <c r="L6" s="234"/>
      <c r="M6" s="235" t="s">
        <v>103</v>
      </c>
      <c r="N6" s="235"/>
      <c r="O6" s="177" t="s">
        <v>104</v>
      </c>
      <c r="P6" s="236" t="s">
        <v>105</v>
      </c>
      <c r="Q6" s="237"/>
      <c r="R6" s="177">
        <f>Z1_MNM!G75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407</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408</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27.5" customHeight="1" thickBot="1" x14ac:dyDescent="0.3">
      <c r="A22" s="251" t="s">
        <v>552</v>
      </c>
      <c r="B22" s="252"/>
      <c r="C22" s="252"/>
      <c r="D22" s="252"/>
      <c r="E22" s="252"/>
      <c r="F22" s="252" t="s">
        <v>553</v>
      </c>
      <c r="G22" s="252"/>
      <c r="H22" s="252"/>
      <c r="I22" s="252"/>
      <c r="J22" s="252"/>
      <c r="K22" s="252"/>
      <c r="L22" s="252" t="s">
        <v>554</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Z1_MNM!B75</f>
        <v>Moduł Z1/16</v>
      </c>
      <c r="C26" s="273"/>
      <c r="D26" s="37" t="str">
        <f>Z1_MNM!B76</f>
        <v>Kurs 16.1.</v>
      </c>
      <c r="E26" s="140"/>
      <c r="F26" s="277"/>
      <c r="G26" s="278"/>
      <c r="H26" s="282"/>
      <c r="I26" s="283"/>
      <c r="J26" s="38"/>
      <c r="K26" s="287"/>
      <c r="L26" s="288"/>
      <c r="M26" s="287"/>
      <c r="N26" s="288"/>
      <c r="O26" s="289"/>
      <c r="P26" s="290"/>
      <c r="Q26" s="289"/>
      <c r="R26" s="291"/>
    </row>
    <row r="27" spans="1:19" s="141" customFormat="1" ht="59.25" customHeight="1" x14ac:dyDescent="0.25">
      <c r="A27" s="130" t="s">
        <v>111</v>
      </c>
      <c r="B27" s="477" t="str">
        <f>Z1_MNM!C76</f>
        <v>Praktyka zawodowa</v>
      </c>
      <c r="C27" s="478"/>
      <c r="D27" s="479"/>
      <c r="E27" s="480"/>
      <c r="F27" s="481"/>
      <c r="G27" s="482"/>
      <c r="H27" s="483"/>
      <c r="I27" s="484"/>
      <c r="J27" s="485"/>
      <c r="K27" s="486"/>
      <c r="L27" s="487"/>
      <c r="M27" s="487"/>
      <c r="N27" s="488"/>
      <c r="O27" s="489"/>
      <c r="P27" s="490"/>
      <c r="Q27" s="490"/>
      <c r="R27" s="491"/>
    </row>
    <row r="28" spans="1:19" s="141" customFormat="1" ht="30" customHeight="1" thickBot="1" x14ac:dyDescent="0.3">
      <c r="A28" s="43" t="s">
        <v>112</v>
      </c>
      <c r="B28" s="298">
        <f>Z1_MNM!D76</f>
        <v>29</v>
      </c>
      <c r="C28" s="299"/>
      <c r="D28" s="300"/>
      <c r="E28" s="301"/>
      <c r="F28" s="302"/>
      <c r="G28" s="303"/>
      <c r="H28" s="304"/>
      <c r="I28" s="305"/>
      <c r="J28" s="306"/>
      <c r="K28" s="307"/>
      <c r="L28" s="308"/>
      <c r="M28" s="308"/>
      <c r="N28" s="309"/>
      <c r="O28" s="310"/>
      <c r="P28" s="311"/>
      <c r="Q28" s="311"/>
      <c r="R28" s="312"/>
    </row>
    <row r="29" spans="1:19" s="141" customFormat="1" ht="30" hidden="1" customHeight="1" thickBot="1" x14ac:dyDescent="0.3">
      <c r="A29" s="149"/>
      <c r="B29" s="150"/>
      <c r="C29" s="151" t="s">
        <v>570</v>
      </c>
      <c r="D29" s="152"/>
      <c r="E29" s="153"/>
      <c r="F29" s="170"/>
      <c r="G29" s="155"/>
      <c r="H29" s="156"/>
      <c r="I29" s="168"/>
      <c r="J29" s="158"/>
      <c r="K29" s="159"/>
      <c r="L29" s="169"/>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pans="1:18" s="141" customFormat="1" x14ac:dyDescent="0.25"/>
    <row r="50" spans="1:18" s="141" customFormat="1" x14ac:dyDescent="0.25"/>
    <row r="51" spans="1:18" s="141" customFormat="1" x14ac:dyDescent="0.25"/>
    <row r="52" spans="1:18" s="141" customFormat="1" x14ac:dyDescent="0.25"/>
    <row r="53" spans="1:18" s="141" customFormat="1" x14ac:dyDescent="0.25"/>
    <row r="54" spans="1:18" s="141" customFormat="1" x14ac:dyDescent="0.25"/>
    <row r="55" spans="1:18" s="141" customFormat="1" x14ac:dyDescent="0.25"/>
    <row r="56" spans="1:18" s="141" customFormat="1" x14ac:dyDescent="0.25"/>
    <row r="57" spans="1:18" s="141" customFormat="1" x14ac:dyDescent="0.25"/>
    <row r="58" spans="1:18" s="141" customFormat="1" x14ac:dyDescent="0.25"/>
    <row r="59" spans="1:18" s="141" customFormat="1" x14ac:dyDescent="0.25"/>
    <row r="60" spans="1:18" s="141" customFormat="1" x14ac:dyDescent="0.25"/>
    <row r="61" spans="1:18" s="141" customFormat="1" x14ac:dyDescent="0.25"/>
    <row r="62" spans="1:18" s="141" customFormat="1" x14ac:dyDescent="0.25"/>
    <row r="63" spans="1:18" x14ac:dyDescent="0.25">
      <c r="A63" s="141"/>
      <c r="B63" s="141"/>
      <c r="C63" s="141"/>
      <c r="D63" s="141"/>
      <c r="E63" s="141"/>
      <c r="F63" s="141"/>
      <c r="G63" s="141"/>
      <c r="H63" s="141"/>
      <c r="I63" s="141"/>
      <c r="J63" s="141"/>
      <c r="K63" s="141"/>
      <c r="L63" s="141"/>
      <c r="M63" s="141"/>
      <c r="N63" s="141"/>
      <c r="O63" s="141"/>
      <c r="P63" s="141"/>
      <c r="Q63" s="141"/>
      <c r="R63" s="141"/>
    </row>
    <row r="64" spans="1:18" x14ac:dyDescent="0.25">
      <c r="A64" s="141"/>
      <c r="B64" s="141"/>
      <c r="C64" s="141"/>
      <c r="D64" s="141"/>
      <c r="E64" s="141"/>
      <c r="F64" s="141"/>
      <c r="G64" s="141"/>
      <c r="H64" s="141"/>
      <c r="I64" s="141"/>
      <c r="J64" s="141"/>
      <c r="K64" s="141"/>
      <c r="L64" s="141"/>
      <c r="M64" s="141"/>
      <c r="N64" s="141"/>
      <c r="O64" s="141"/>
      <c r="P64" s="141"/>
      <c r="Q64" s="141"/>
      <c r="R64" s="141"/>
    </row>
    <row r="65" spans="1:18" x14ac:dyDescent="0.25">
      <c r="A65" s="141"/>
      <c r="B65" s="141"/>
      <c r="C65" s="141"/>
      <c r="D65" s="141"/>
      <c r="E65" s="141"/>
      <c r="F65" s="141"/>
      <c r="G65" s="141"/>
      <c r="H65" s="141"/>
      <c r="I65" s="141"/>
      <c r="J65" s="141"/>
      <c r="K65" s="141"/>
      <c r="L65" s="141"/>
      <c r="M65" s="141"/>
      <c r="N65" s="141"/>
      <c r="O65" s="141"/>
      <c r="P65" s="141"/>
      <c r="Q65" s="141"/>
      <c r="R65" s="141"/>
    </row>
    <row r="66" spans="1:18" x14ac:dyDescent="0.25">
      <c r="A66" s="141"/>
      <c r="B66" s="141"/>
      <c r="C66" s="141"/>
      <c r="D66" s="141"/>
      <c r="E66" s="141"/>
      <c r="F66" s="141"/>
      <c r="G66" s="141"/>
      <c r="H66" s="141"/>
      <c r="I66" s="141"/>
      <c r="J66" s="141"/>
      <c r="K66" s="141"/>
      <c r="L66" s="141"/>
      <c r="M66" s="141"/>
      <c r="N66" s="141"/>
      <c r="O66" s="141"/>
      <c r="P66" s="141"/>
      <c r="Q66" s="141"/>
      <c r="R66" s="141"/>
    </row>
  </sheetData>
  <sheetProtection algorithmName="SHA-512" hashValue="MLCV6bNfMr7HMLfKSSgOIr7BZ29PXOdv3T9D0gP1zPBDjkqUHcgELOx3MTMqZskc3rR9Bvsb2L4rOXS5Hj/AsA==" saltValue="NaseATuFPi1lKt+DCQlMo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238156B-0E9A-402A-A33E-1019BEF210C4}"/>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Z1_MNM!B10</f>
        <v>Moduł Z1/1</v>
      </c>
      <c r="B3" s="415"/>
      <c r="C3" s="415"/>
      <c r="D3" s="419" t="str">
        <f>Z1_MNM!C10</f>
        <v>Biznes w działaniu</v>
      </c>
      <c r="E3" s="420"/>
      <c r="F3" s="420"/>
      <c r="G3" s="420"/>
      <c r="H3" s="420"/>
      <c r="I3" s="421"/>
      <c r="J3" s="3"/>
      <c r="K3" s="3"/>
      <c r="L3" s="4"/>
      <c r="M3" s="4"/>
      <c r="N3" s="4"/>
      <c r="O3" s="4"/>
      <c r="P3" s="4"/>
      <c r="Q3" s="4"/>
      <c r="R3" s="4"/>
    </row>
    <row r="4" spans="1:19" ht="18.75" thickBot="1" x14ac:dyDescent="0.3">
      <c r="A4" s="314" t="s">
        <v>110</v>
      </c>
      <c r="B4" s="314"/>
      <c r="C4" s="314"/>
      <c r="D4" s="416" t="str">
        <f>Z1_MNM!B14</f>
        <v>Kurs 1.4.</v>
      </c>
      <c r="E4" s="417"/>
      <c r="F4" s="417"/>
      <c r="G4" s="417"/>
      <c r="H4" s="417"/>
      <c r="I4" s="418"/>
      <c r="J4" s="3"/>
      <c r="K4" s="3"/>
      <c r="L4" s="4"/>
      <c r="M4" s="4"/>
      <c r="N4" s="4"/>
      <c r="O4" s="4"/>
      <c r="P4" s="4"/>
      <c r="Q4" s="4"/>
      <c r="R4" s="4"/>
    </row>
    <row r="5" spans="1:19" ht="23.25" thickBot="1" x14ac:dyDescent="0.3">
      <c r="A5" s="315" t="s">
        <v>111</v>
      </c>
      <c r="B5" s="315"/>
      <c r="C5" s="315"/>
      <c r="D5" s="316" t="str">
        <f>Z1_MNM!C14</f>
        <v>Prawa autorskie i ochrona własności intelektualnej</v>
      </c>
      <c r="E5" s="316"/>
      <c r="F5" s="316"/>
      <c r="G5" s="316"/>
      <c r="H5" s="316"/>
      <c r="I5" s="316"/>
      <c r="J5" s="316"/>
      <c r="K5" s="316"/>
      <c r="L5" s="317" t="s">
        <v>96</v>
      </c>
      <c r="M5" s="317"/>
      <c r="N5" s="16">
        <f>Z1_MNM!D14</f>
        <v>2</v>
      </c>
      <c r="O5" s="317" t="s">
        <v>97</v>
      </c>
      <c r="P5" s="317"/>
      <c r="Q5" s="318" t="str">
        <f>Z1_MNM!F10</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(1)'!G6</f>
        <v>I</v>
      </c>
      <c r="H7" s="176" t="s">
        <v>101</v>
      </c>
      <c r="I7" s="44">
        <f>'M (1)'!I6</f>
        <v>1</v>
      </c>
      <c r="J7" s="236" t="s">
        <v>289</v>
      </c>
      <c r="K7" s="237"/>
      <c r="L7" s="423" t="s">
        <v>102</v>
      </c>
      <c r="M7" s="424"/>
      <c r="N7" s="7" t="s">
        <v>103</v>
      </c>
      <c r="O7" s="339" t="s">
        <v>104</v>
      </c>
      <c r="P7" s="339"/>
      <c r="Q7" s="340" t="s">
        <v>105</v>
      </c>
      <c r="R7" s="340"/>
      <c r="S7" s="17">
        <f>Z1_MNM!G14</f>
        <v>12</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427</v>
      </c>
      <c r="C14" s="383"/>
      <c r="D14" s="383"/>
      <c r="E14" s="383"/>
      <c r="F14" s="383"/>
      <c r="G14" s="383"/>
      <c r="H14" s="383"/>
      <c r="I14" s="383"/>
      <c r="J14" s="383"/>
      <c r="K14" s="383"/>
      <c r="L14" s="383"/>
      <c r="M14" s="384"/>
      <c r="N14" s="341" t="s">
        <v>260</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261</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c r="C19" s="329"/>
      <c r="D19" s="329"/>
      <c r="E19" s="329"/>
      <c r="F19" s="329"/>
      <c r="G19" s="329"/>
      <c r="H19" s="329"/>
      <c r="I19" s="329"/>
      <c r="J19" s="329"/>
      <c r="K19" s="329"/>
      <c r="L19" s="329"/>
      <c r="M19" s="330"/>
      <c r="N19" s="379"/>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690</v>
      </c>
      <c r="C34" s="383"/>
      <c r="D34" s="383"/>
      <c r="E34" s="383"/>
      <c r="F34" s="383"/>
      <c r="G34" s="383"/>
      <c r="H34" s="383"/>
      <c r="I34" s="383"/>
      <c r="J34" s="383"/>
      <c r="K34" s="383"/>
      <c r="L34" s="383"/>
      <c r="M34" s="384"/>
      <c r="N34" s="341" t="s">
        <v>274</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428</v>
      </c>
      <c r="C39" s="329"/>
      <c r="D39" s="329"/>
      <c r="E39" s="329"/>
      <c r="F39" s="329"/>
      <c r="G39" s="329"/>
      <c r="H39" s="329"/>
      <c r="I39" s="329"/>
      <c r="J39" s="329"/>
      <c r="K39" s="329"/>
      <c r="L39" s="329"/>
      <c r="M39" s="330"/>
      <c r="N39" s="379" t="s">
        <v>274</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280</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hidden="1" customHeight="1" x14ac:dyDescent="0.25">
      <c r="A44" s="326"/>
      <c r="B44" s="328"/>
      <c r="C44" s="329"/>
      <c r="D44" s="329"/>
      <c r="E44" s="329"/>
      <c r="F44" s="329"/>
      <c r="G44" s="329"/>
      <c r="H44" s="329"/>
      <c r="I44" s="329"/>
      <c r="J44" s="329"/>
      <c r="K44" s="329"/>
      <c r="L44" s="329"/>
      <c r="M44" s="330"/>
      <c r="N44" s="379"/>
      <c r="O44" s="380"/>
      <c r="P44" s="380"/>
      <c r="Q44" s="380"/>
      <c r="R44" s="380"/>
      <c r="S44" s="381"/>
    </row>
    <row r="45" spans="1:19" ht="15" hidden="1"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hidden="1"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hidden="1"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hidden="1"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429</v>
      </c>
      <c r="C54" s="383"/>
      <c r="D54" s="383"/>
      <c r="E54" s="383"/>
      <c r="F54" s="383"/>
      <c r="G54" s="383"/>
      <c r="H54" s="383"/>
      <c r="I54" s="383"/>
      <c r="J54" s="383"/>
      <c r="K54" s="383"/>
      <c r="L54" s="383"/>
      <c r="M54" s="384"/>
      <c r="N54" s="341" t="s">
        <v>288</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Z1_MNM!G14</f>
        <v>12</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12</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5</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156</v>
      </c>
      <c r="M81" s="426"/>
      <c r="N81" s="426"/>
      <c r="O81" s="426"/>
      <c r="P81" s="426"/>
      <c r="Q81" s="426"/>
      <c r="R81" s="426"/>
      <c r="S81" s="427"/>
    </row>
    <row r="82" spans="1:19" ht="15" customHeight="1" x14ac:dyDescent="0.25">
      <c r="A82" s="320"/>
      <c r="B82" s="408" t="s">
        <v>132</v>
      </c>
      <c r="C82" s="409"/>
      <c r="D82" s="409"/>
      <c r="E82" s="409"/>
      <c r="F82" s="410"/>
      <c r="G82" s="428">
        <v>1</v>
      </c>
      <c r="H82" s="429"/>
      <c r="I82" s="430"/>
      <c r="J82" s="406"/>
      <c r="K82" s="441"/>
      <c r="L82" s="425" t="s">
        <v>159</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167</v>
      </c>
      <c r="M83" s="426"/>
      <c r="N83" s="426"/>
      <c r="O83" s="426"/>
      <c r="P83" s="426"/>
      <c r="Q83" s="426"/>
      <c r="R83" s="426"/>
      <c r="S83" s="427"/>
    </row>
    <row r="84" spans="1:19" ht="15" customHeight="1" x14ac:dyDescent="0.25">
      <c r="A84" s="320"/>
      <c r="B84" s="452" t="s">
        <v>134</v>
      </c>
      <c r="C84" s="453"/>
      <c r="D84" s="453"/>
      <c r="E84" s="453"/>
      <c r="F84" s="454"/>
      <c r="G84" s="462">
        <f>Z1_MNM!H14</f>
        <v>38</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50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Z1_MNM!E14</f>
        <v>zaliczenie</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158</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148</v>
      </c>
      <c r="C91" s="374"/>
      <c r="D91" s="374"/>
      <c r="E91" s="375"/>
      <c r="F91" s="376">
        <v>50</v>
      </c>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82.5" customHeight="1" x14ac:dyDescent="0.25">
      <c r="A98" s="411"/>
      <c r="B98" s="369" t="s">
        <v>584</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691</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51.75" customHeight="1" x14ac:dyDescent="0.25">
      <c r="A102" s="411"/>
      <c r="B102" s="369" t="s">
        <v>585</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FE3X/v9KvS2/CG4bp0H0fDjIoD3fPC7eoXI0bvXs8QQft6FVTYq31pMev3xq7F3Qbw1mw8CgtqkC5IS42Sy5FA==" saltValue="F9QZF9qzSsNMHAOqEcPsc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0500-000000000000}">
      <formula1>KEK_Z1</formula1>
    </dataValidation>
    <dataValidation type="list" allowBlank="1" showInputMessage="1" showErrorMessage="1" sqref="N34:S53" xr:uid="{00000000-0002-0000-0500-000001000000}">
      <formula1>KEU_Z1</formula1>
    </dataValidation>
    <dataValidation type="list" allowBlank="1" showInputMessage="1" showErrorMessage="1" sqref="N14:S33" xr:uid="{00000000-0002-0000-0500-000002000000}">
      <formula1>KEW_Z1</formula1>
    </dataValidation>
    <dataValidation type="list" allowBlank="1" showInputMessage="1" showErrorMessage="1" sqref="L81:L85" xr:uid="{00000000-0002-0000-0500-000003000000}">
      <formula1>PRAC_STUD</formula1>
    </dataValidation>
    <dataValidation type="list" allowBlank="1" showInputMessage="1" showErrorMessage="1" sqref="L72:L79" xr:uid="{00000000-0002-0000-0500-000004000000}">
      <formula1>METODY</formula1>
    </dataValidation>
    <dataValidation type="list" allowBlank="1" showInputMessage="1" showErrorMessage="1" sqref="L7" xr:uid="{00000000-0002-0000-0500-000005000000}">
      <formula1>STATUS</formula1>
    </dataValidation>
    <dataValidation type="list" allowBlank="1" showInputMessage="1" showErrorMessage="1" sqref="B90:E94" xr:uid="{00000000-0002-0000-0500-000006000000}">
      <formula1>ZAL</formula1>
    </dataValidation>
  </dataValidations>
  <hyperlinks>
    <hyperlink ref="O13" r:id="rId1" xr:uid="{ECC879DC-FD28-48A6-B42A-8243514E505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Z1_MNM!B75</f>
        <v>Moduł Z1/16</v>
      </c>
      <c r="B3" s="415"/>
      <c r="C3" s="415"/>
      <c r="D3" s="419" t="str">
        <f>Z1_MNM!C75</f>
        <v>Moduł aktywności praktycznej (2) MNM</v>
      </c>
      <c r="E3" s="420"/>
      <c r="F3" s="420"/>
      <c r="G3" s="420"/>
      <c r="H3" s="420"/>
      <c r="I3" s="421"/>
      <c r="J3" s="3"/>
      <c r="K3" s="3"/>
      <c r="L3" s="4"/>
      <c r="M3" s="4"/>
      <c r="N3" s="4"/>
      <c r="O3" s="4"/>
      <c r="P3" s="4"/>
      <c r="Q3" s="4"/>
      <c r="R3" s="4"/>
    </row>
    <row r="4" spans="1:19" ht="18.75" thickBot="1" x14ac:dyDescent="0.3">
      <c r="A4" s="314" t="s">
        <v>110</v>
      </c>
      <c r="B4" s="314"/>
      <c r="C4" s="314"/>
      <c r="D4" s="416" t="str">
        <f>Z1_MNM!B76</f>
        <v>Kurs 16.1.</v>
      </c>
      <c r="E4" s="417"/>
      <c r="F4" s="417"/>
      <c r="G4" s="417"/>
      <c r="H4" s="417"/>
      <c r="I4" s="418"/>
      <c r="J4" s="3"/>
      <c r="K4" s="3"/>
      <c r="L4" s="4"/>
      <c r="M4" s="4"/>
      <c r="N4" s="4"/>
      <c r="O4" s="4"/>
      <c r="P4" s="4"/>
      <c r="Q4" s="4"/>
      <c r="R4" s="4"/>
    </row>
    <row r="5" spans="1:19" ht="23.25" thickBot="1" x14ac:dyDescent="0.3">
      <c r="A5" s="315" t="s">
        <v>111</v>
      </c>
      <c r="B5" s="315"/>
      <c r="C5" s="315"/>
      <c r="D5" s="316" t="str">
        <f>Z1_MNM!C76</f>
        <v>Praktyka zawodowa</v>
      </c>
      <c r="E5" s="316"/>
      <c r="F5" s="316"/>
      <c r="G5" s="316"/>
      <c r="H5" s="316"/>
      <c r="I5" s="316"/>
      <c r="J5" s="316"/>
      <c r="K5" s="316"/>
      <c r="L5" s="317" t="s">
        <v>96</v>
      </c>
      <c r="M5" s="317"/>
      <c r="N5" s="16">
        <f>Z1_MNM!D76</f>
        <v>29</v>
      </c>
      <c r="O5" s="317" t="s">
        <v>97</v>
      </c>
      <c r="P5" s="317"/>
      <c r="Q5" s="339" t="str">
        <f>Z1_MNM!F75</f>
        <v>dr R. Nowak-Lewandowska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(15)'!G6</f>
        <v>III</v>
      </c>
      <c r="H7" s="176" t="s">
        <v>101</v>
      </c>
      <c r="I7" s="44">
        <f>'M (15)'!I6</f>
        <v>6</v>
      </c>
      <c r="J7" s="236" t="s">
        <v>289</v>
      </c>
      <c r="K7" s="237"/>
      <c r="L7" s="423" t="s">
        <v>102</v>
      </c>
      <c r="M7" s="424"/>
      <c r="N7" s="7" t="s">
        <v>103</v>
      </c>
      <c r="O7" s="339" t="s">
        <v>104</v>
      </c>
      <c r="P7" s="339"/>
      <c r="Q7" s="340" t="s">
        <v>105</v>
      </c>
      <c r="R7" s="340"/>
      <c r="S7" s="17">
        <f>Z1_MNM!G76</f>
        <v>725</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756</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253</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555</v>
      </c>
      <c r="C19" s="329"/>
      <c r="D19" s="329"/>
      <c r="E19" s="329"/>
      <c r="F19" s="329"/>
      <c r="G19" s="329"/>
      <c r="H19" s="329"/>
      <c r="I19" s="329"/>
      <c r="J19" s="329"/>
      <c r="K19" s="329"/>
      <c r="L19" s="329"/>
      <c r="M19" s="330"/>
      <c r="N19" s="379" t="s">
        <v>255</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260</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t="s">
        <v>261</v>
      </c>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x14ac:dyDescent="0.25">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683</v>
      </c>
      <c r="C24" s="329"/>
      <c r="D24" s="329"/>
      <c r="E24" s="329"/>
      <c r="F24" s="329"/>
      <c r="G24" s="329"/>
      <c r="H24" s="329"/>
      <c r="I24" s="329"/>
      <c r="J24" s="329"/>
      <c r="K24" s="329"/>
      <c r="L24" s="329"/>
      <c r="M24" s="330"/>
      <c r="N24" s="379" t="s">
        <v>254</v>
      </c>
      <c r="O24" s="380"/>
      <c r="P24" s="380"/>
      <c r="Q24" s="380"/>
      <c r="R24" s="380"/>
      <c r="S24" s="381"/>
    </row>
    <row r="25" spans="1:19" ht="15" customHeight="1" x14ac:dyDescent="0.25">
      <c r="A25" s="320"/>
      <c r="B25" s="331"/>
      <c r="C25" s="332"/>
      <c r="D25" s="332"/>
      <c r="E25" s="332"/>
      <c r="F25" s="332"/>
      <c r="G25" s="332"/>
      <c r="H25" s="332"/>
      <c r="I25" s="332"/>
      <c r="J25" s="332"/>
      <c r="K25" s="332"/>
      <c r="L25" s="332"/>
      <c r="M25" s="333"/>
      <c r="N25" s="322" t="s">
        <v>255</v>
      </c>
      <c r="O25" s="323"/>
      <c r="P25" s="323"/>
      <c r="Q25" s="323"/>
      <c r="R25" s="323"/>
      <c r="S25" s="324"/>
    </row>
    <row r="26" spans="1:19" ht="15"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857</v>
      </c>
      <c r="C29" s="329"/>
      <c r="D29" s="329"/>
      <c r="E29" s="329"/>
      <c r="F29" s="329"/>
      <c r="G29" s="329"/>
      <c r="H29" s="329"/>
      <c r="I29" s="329"/>
      <c r="J29" s="329"/>
      <c r="K29" s="329"/>
      <c r="L29" s="329"/>
      <c r="M29" s="330"/>
      <c r="N29" s="379" t="s">
        <v>255</v>
      </c>
      <c r="O29" s="380"/>
      <c r="P29" s="380"/>
      <c r="Q29" s="380"/>
      <c r="R29" s="380"/>
      <c r="S29" s="381"/>
    </row>
    <row r="30" spans="1:19" ht="15" customHeight="1" x14ac:dyDescent="0.25">
      <c r="A30" s="320"/>
      <c r="B30" s="331"/>
      <c r="C30" s="332"/>
      <c r="D30" s="332"/>
      <c r="E30" s="332"/>
      <c r="F30" s="332"/>
      <c r="G30" s="332"/>
      <c r="H30" s="332"/>
      <c r="I30" s="332"/>
      <c r="J30" s="332"/>
      <c r="K30" s="332"/>
      <c r="L30" s="332"/>
      <c r="M30" s="333"/>
      <c r="N30" s="322" t="s">
        <v>262</v>
      </c>
      <c r="O30" s="323"/>
      <c r="P30" s="323"/>
      <c r="Q30" s="323"/>
      <c r="R30" s="323"/>
      <c r="S30" s="324"/>
    </row>
    <row r="31" spans="1:19" ht="15" customHeight="1" x14ac:dyDescent="0.25">
      <c r="A31" s="320"/>
      <c r="B31" s="331"/>
      <c r="C31" s="332"/>
      <c r="D31" s="332"/>
      <c r="E31" s="332"/>
      <c r="F31" s="332"/>
      <c r="G31" s="332"/>
      <c r="H31" s="332"/>
      <c r="I31" s="332"/>
      <c r="J31" s="332"/>
      <c r="K31" s="332"/>
      <c r="L31" s="332"/>
      <c r="M31" s="333"/>
      <c r="N31" s="322" t="s">
        <v>263</v>
      </c>
      <c r="O31" s="323"/>
      <c r="P31" s="323"/>
      <c r="Q31" s="323"/>
      <c r="R31" s="323"/>
      <c r="S31" s="324"/>
    </row>
    <row r="32" spans="1:19" ht="15"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556</v>
      </c>
      <c r="C34" s="383"/>
      <c r="D34" s="383"/>
      <c r="E34" s="383"/>
      <c r="F34" s="383"/>
      <c r="G34" s="383"/>
      <c r="H34" s="383"/>
      <c r="I34" s="383"/>
      <c r="J34" s="383"/>
      <c r="K34" s="383"/>
      <c r="L34" s="383"/>
      <c r="M34" s="384"/>
      <c r="N34" s="341" t="s">
        <v>270</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273</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557</v>
      </c>
      <c r="C39" s="329"/>
      <c r="D39" s="329"/>
      <c r="E39" s="329"/>
      <c r="F39" s="329"/>
      <c r="G39" s="329"/>
      <c r="H39" s="329"/>
      <c r="I39" s="329"/>
      <c r="J39" s="329"/>
      <c r="K39" s="329"/>
      <c r="L39" s="329"/>
      <c r="M39" s="330"/>
      <c r="N39" s="379" t="s">
        <v>276</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t="s">
        <v>275</v>
      </c>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558</v>
      </c>
      <c r="C44" s="329"/>
      <c r="D44" s="329"/>
      <c r="E44" s="329"/>
      <c r="F44" s="329"/>
      <c r="G44" s="329"/>
      <c r="H44" s="329"/>
      <c r="I44" s="329"/>
      <c r="J44" s="329"/>
      <c r="K44" s="329"/>
      <c r="L44" s="329"/>
      <c r="M44" s="330"/>
      <c r="N44" s="379" t="s">
        <v>268</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t="s">
        <v>274</v>
      </c>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x14ac:dyDescent="0.25">
      <c r="A48" s="326"/>
      <c r="B48" s="385"/>
      <c r="C48" s="386"/>
      <c r="D48" s="386"/>
      <c r="E48" s="386"/>
      <c r="F48" s="386"/>
      <c r="G48" s="386"/>
      <c r="H48" s="386"/>
      <c r="I48" s="386"/>
      <c r="J48" s="386"/>
      <c r="K48" s="386"/>
      <c r="L48" s="386"/>
      <c r="M48" s="387"/>
      <c r="N48" s="344"/>
      <c r="O48" s="345"/>
      <c r="P48" s="345"/>
      <c r="Q48" s="345"/>
      <c r="R48" s="345"/>
      <c r="S48" s="346"/>
    </row>
    <row r="49" spans="1:19" ht="15" customHeight="1" x14ac:dyDescent="0.25">
      <c r="A49" s="326"/>
      <c r="B49" s="328" t="s">
        <v>858</v>
      </c>
      <c r="C49" s="329"/>
      <c r="D49" s="329"/>
      <c r="E49" s="329"/>
      <c r="F49" s="329"/>
      <c r="G49" s="329"/>
      <c r="H49" s="329"/>
      <c r="I49" s="329"/>
      <c r="J49" s="329"/>
      <c r="K49" s="329"/>
      <c r="L49" s="329"/>
      <c r="M49" s="330"/>
      <c r="N49" s="379" t="s">
        <v>269</v>
      </c>
      <c r="O49" s="380"/>
      <c r="P49" s="380"/>
      <c r="Q49" s="380"/>
      <c r="R49" s="380"/>
      <c r="S49" s="381"/>
    </row>
    <row r="50" spans="1:19" ht="15" customHeight="1" x14ac:dyDescent="0.25">
      <c r="A50" s="326"/>
      <c r="B50" s="331"/>
      <c r="C50" s="332"/>
      <c r="D50" s="332"/>
      <c r="E50" s="332"/>
      <c r="F50" s="332"/>
      <c r="G50" s="332"/>
      <c r="H50" s="332"/>
      <c r="I50" s="332"/>
      <c r="J50" s="332"/>
      <c r="K50" s="332"/>
      <c r="L50" s="332"/>
      <c r="M50" s="333"/>
      <c r="N50" s="322" t="s">
        <v>276</v>
      </c>
      <c r="O50" s="323"/>
      <c r="P50" s="323"/>
      <c r="Q50" s="323"/>
      <c r="R50" s="323"/>
      <c r="S50" s="324"/>
    </row>
    <row r="51" spans="1:19" ht="15"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319" t="s">
        <v>118</v>
      </c>
      <c r="B54" s="382" t="s">
        <v>559</v>
      </c>
      <c r="C54" s="383"/>
      <c r="D54" s="383"/>
      <c r="E54" s="383"/>
      <c r="F54" s="383"/>
      <c r="G54" s="383"/>
      <c r="H54" s="383"/>
      <c r="I54" s="383"/>
      <c r="J54" s="383"/>
      <c r="K54" s="383"/>
      <c r="L54" s="383"/>
      <c r="M54" s="384"/>
      <c r="N54" s="341" t="s">
        <v>286</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281</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t="s">
        <v>560</v>
      </c>
      <c r="C59" s="329"/>
      <c r="D59" s="329"/>
      <c r="E59" s="329"/>
      <c r="F59" s="329"/>
      <c r="G59" s="329"/>
      <c r="H59" s="329"/>
      <c r="I59" s="329"/>
      <c r="J59" s="329"/>
      <c r="K59" s="329"/>
      <c r="L59" s="329"/>
      <c r="M59" s="330"/>
      <c r="N59" s="379" t="s">
        <v>284</v>
      </c>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customHeight="1" x14ac:dyDescent="0.25">
      <c r="A64" s="320"/>
      <c r="B64" s="328" t="s">
        <v>684</v>
      </c>
      <c r="C64" s="329"/>
      <c r="D64" s="329"/>
      <c r="E64" s="329"/>
      <c r="F64" s="329"/>
      <c r="G64" s="329"/>
      <c r="H64" s="329"/>
      <c r="I64" s="329"/>
      <c r="J64" s="329"/>
      <c r="K64" s="329"/>
      <c r="L64" s="329"/>
      <c r="M64" s="330"/>
      <c r="N64" s="379" t="s">
        <v>288</v>
      </c>
      <c r="O64" s="380"/>
      <c r="P64" s="380"/>
      <c r="Q64" s="380"/>
      <c r="R64" s="380"/>
      <c r="S64" s="381"/>
    </row>
    <row r="65" spans="1:19" ht="15" customHeight="1" x14ac:dyDescent="0.25">
      <c r="A65" s="320"/>
      <c r="B65" s="331"/>
      <c r="C65" s="332"/>
      <c r="D65" s="332"/>
      <c r="E65" s="332"/>
      <c r="F65" s="332"/>
      <c r="G65" s="332"/>
      <c r="H65" s="332"/>
      <c r="I65" s="332"/>
      <c r="J65" s="332"/>
      <c r="K65" s="332"/>
      <c r="L65" s="332"/>
      <c r="M65" s="333"/>
      <c r="N65" s="322" t="s">
        <v>287</v>
      </c>
      <c r="O65" s="323"/>
      <c r="P65" s="323"/>
      <c r="Q65" s="323"/>
      <c r="R65" s="323"/>
      <c r="S65" s="324"/>
    </row>
    <row r="66" spans="1:19" ht="15"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Z1_MNM!G76</f>
        <v>725</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725</v>
      </c>
      <c r="H72" s="432"/>
      <c r="I72" s="433"/>
      <c r="J72" s="406"/>
      <c r="K72" s="441"/>
      <c r="L72" s="425" t="s">
        <v>147</v>
      </c>
      <c r="M72" s="426"/>
      <c r="N72" s="426"/>
      <c r="O72" s="426"/>
      <c r="P72" s="426"/>
      <c r="Q72" s="426"/>
      <c r="R72" s="426"/>
      <c r="S72" s="427"/>
    </row>
    <row r="73" spans="1:19" ht="15" customHeight="1" x14ac:dyDescent="0.25">
      <c r="A73" s="320"/>
      <c r="B73" s="408" t="s">
        <v>123</v>
      </c>
      <c r="C73" s="409"/>
      <c r="D73" s="409"/>
      <c r="E73" s="409"/>
      <c r="F73" s="410"/>
      <c r="G73" s="428"/>
      <c r="H73" s="429"/>
      <c r="I73" s="430"/>
      <c r="J73" s="406"/>
      <c r="K73" s="441"/>
      <c r="L73" s="425" t="s">
        <v>154</v>
      </c>
      <c r="M73" s="426"/>
      <c r="N73" s="426"/>
      <c r="O73" s="426"/>
      <c r="P73" s="426"/>
      <c r="Q73" s="426"/>
      <c r="R73" s="426"/>
      <c r="S73" s="427"/>
    </row>
    <row r="74" spans="1:19" ht="15" customHeight="1" x14ac:dyDescent="0.25">
      <c r="A74" s="320"/>
      <c r="B74" s="408" t="s">
        <v>124</v>
      </c>
      <c r="C74" s="409"/>
      <c r="D74" s="409"/>
      <c r="E74" s="409"/>
      <c r="F74" s="410"/>
      <c r="G74" s="428"/>
      <c r="H74" s="429"/>
      <c r="I74" s="430"/>
      <c r="J74" s="406"/>
      <c r="K74" s="441"/>
      <c r="L74" s="425" t="s">
        <v>165</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181</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v>725</v>
      </c>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344</v>
      </c>
      <c r="M81" s="426"/>
      <c r="N81" s="426"/>
      <c r="O81" s="426"/>
      <c r="P81" s="426"/>
      <c r="Q81" s="426"/>
      <c r="R81" s="426"/>
      <c r="S81" s="427"/>
    </row>
    <row r="82" spans="1:19" ht="15" customHeight="1" x14ac:dyDescent="0.25">
      <c r="A82" s="320"/>
      <c r="B82" s="408" t="s">
        <v>132</v>
      </c>
      <c r="C82" s="409"/>
      <c r="D82" s="409"/>
      <c r="E82" s="409"/>
      <c r="F82" s="410"/>
      <c r="G82" s="428"/>
      <c r="H82" s="429"/>
      <c r="I82" s="430"/>
      <c r="J82" s="406"/>
      <c r="K82" s="441"/>
      <c r="L82" s="425"/>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c r="M83" s="426"/>
      <c r="N83" s="426"/>
      <c r="O83" s="426"/>
      <c r="P83" s="426"/>
      <c r="Q83" s="426"/>
      <c r="R83" s="426"/>
      <c r="S83" s="427"/>
    </row>
    <row r="84" spans="1:19" ht="15" customHeight="1" x14ac:dyDescent="0.25">
      <c r="A84" s="320"/>
      <c r="B84" s="452" t="s">
        <v>134</v>
      </c>
      <c r="C84" s="453"/>
      <c r="D84" s="453"/>
      <c r="E84" s="453"/>
      <c r="F84" s="454"/>
      <c r="G84" s="462">
        <f>Z1_MNM!H76</f>
        <v>0</v>
      </c>
      <c r="H84" s="463"/>
      <c r="I84" s="464"/>
      <c r="J84" s="406"/>
      <c r="K84" s="441"/>
      <c r="L84" s="425"/>
      <c r="M84" s="426"/>
      <c r="N84" s="426"/>
      <c r="O84" s="426"/>
      <c r="P84" s="426"/>
      <c r="Q84" s="426"/>
      <c r="R84" s="426"/>
      <c r="S84" s="427"/>
    </row>
    <row r="85" spans="1:19" ht="15" customHeight="1" x14ac:dyDescent="0.25">
      <c r="A85" s="320"/>
      <c r="B85" s="459" t="s">
        <v>204</v>
      </c>
      <c r="C85" s="460"/>
      <c r="D85" s="460"/>
      <c r="E85" s="460"/>
      <c r="F85" s="461"/>
      <c r="G85" s="431">
        <f>SUM(G84,G71)</f>
        <v>725</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Z1_MNM!E76</f>
        <v>zal. bez oceny</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175</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98.75" customHeight="1" x14ac:dyDescent="0.25">
      <c r="A98" s="411"/>
      <c r="B98" s="369" t="s">
        <v>682</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39.950000000000003" customHeight="1" x14ac:dyDescent="0.25">
      <c r="A100" s="411"/>
      <c r="B100" s="369" t="s">
        <v>385</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30" customHeight="1" x14ac:dyDescent="0.25">
      <c r="A102" s="411"/>
      <c r="B102" s="369"/>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X8X6ML03T6o+fHulVwmzk88CcJ+rvpp5JyNWqwmXw9jjpAuzFJ4x4FL1siYpo1+Ij6ibpVlnXYaCDuTcRdmFkQ==" saltValue="XdiZ0WFg7zxcYjsZ+YRnK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00000000-0002-0000-3B00-000000000000}">
      <formula1>KEK_Z1</formula1>
    </dataValidation>
    <dataValidation type="list" allowBlank="1" showInputMessage="1" showErrorMessage="1" sqref="N34:S53" xr:uid="{00000000-0002-0000-3B00-000001000000}">
      <formula1>KEU_Z1</formula1>
    </dataValidation>
    <dataValidation type="list" allowBlank="1" showInputMessage="1" showErrorMessage="1" sqref="N14:S33" xr:uid="{00000000-0002-0000-3B00-000002000000}">
      <formula1>KEW_Z1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xr:uid="{DEA789E6-0C21-46D1-8D47-A3BC8AD714D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view="pageBreakPreview" zoomScale="40" zoomScaleNormal="55" zoomScaleSheetLayoutView="40" workbookViewId="0">
      <selection activeCell="C13" sqref="C13"/>
    </sheetView>
  </sheetViews>
  <sheetFormatPr defaultColWidth="9.140625" defaultRowHeight="15" x14ac:dyDescent="0.25"/>
  <cols>
    <col min="1" max="1" width="73.42578125" style="5" customWidth="1"/>
    <col min="2" max="2" width="61.7109375" style="5" customWidth="1"/>
    <col min="3" max="3" width="53.42578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7109375" style="5" customWidth="1"/>
    <col min="14" max="16384" width="9.140625" style="5"/>
  </cols>
  <sheetData>
    <row r="1" spans="1:16" ht="33" customHeight="1" thickBot="1" x14ac:dyDescent="0.3">
      <c r="A1" s="26" t="s">
        <v>338</v>
      </c>
      <c r="B1" s="26" t="s">
        <v>339</v>
      </c>
      <c r="C1" s="26" t="s">
        <v>340</v>
      </c>
      <c r="E1" s="26" t="s">
        <v>203</v>
      </c>
      <c r="G1" s="26" t="s">
        <v>205</v>
      </c>
      <c r="I1" s="26" t="s">
        <v>227</v>
      </c>
      <c r="K1" s="26" t="s">
        <v>228</v>
      </c>
      <c r="P1" s="5" t="s">
        <v>343</v>
      </c>
    </row>
    <row r="2" spans="1:16" ht="30" customHeight="1" thickBot="1" x14ac:dyDescent="0.3">
      <c r="A2" s="19" t="s">
        <v>116</v>
      </c>
      <c r="B2" s="19" t="s">
        <v>117</v>
      </c>
      <c r="C2" s="19" t="s">
        <v>118</v>
      </c>
      <c r="E2" s="30" t="s">
        <v>123</v>
      </c>
      <c r="G2" s="12" t="s">
        <v>145</v>
      </c>
      <c r="I2" s="30" t="s">
        <v>102</v>
      </c>
      <c r="K2" s="31" t="s">
        <v>146</v>
      </c>
      <c r="M2" s="12" t="s">
        <v>145</v>
      </c>
    </row>
    <row r="3" spans="1:16" ht="79.5" thickBot="1" x14ac:dyDescent="0.3">
      <c r="A3" s="15" t="s">
        <v>251</v>
      </c>
      <c r="B3" s="14" t="s">
        <v>268</v>
      </c>
      <c r="C3" s="14" t="s">
        <v>281</v>
      </c>
      <c r="E3" s="30" t="s">
        <v>147</v>
      </c>
      <c r="G3" s="12" t="s">
        <v>148</v>
      </c>
      <c r="I3" s="30" t="s">
        <v>149</v>
      </c>
      <c r="K3" s="31" t="s">
        <v>150</v>
      </c>
      <c r="M3" s="12" t="s">
        <v>148</v>
      </c>
    </row>
    <row r="4" spans="1:16" ht="63.75" thickBot="1" x14ac:dyDescent="0.3">
      <c r="A4" s="18" t="s">
        <v>252</v>
      </c>
      <c r="B4" s="14" t="s">
        <v>269</v>
      </c>
      <c r="C4" s="14" t="s">
        <v>282</v>
      </c>
      <c r="E4" s="30" t="s">
        <v>151</v>
      </c>
      <c r="G4" s="12" t="s">
        <v>196</v>
      </c>
      <c r="I4" s="30" t="s">
        <v>152</v>
      </c>
      <c r="K4" s="31" t="s">
        <v>153</v>
      </c>
      <c r="M4" s="12" t="s">
        <v>196</v>
      </c>
    </row>
    <row r="5" spans="1:16" ht="63.75" thickBot="1" x14ac:dyDescent="0.3">
      <c r="A5" s="18" t="s">
        <v>253</v>
      </c>
      <c r="B5" s="14" t="s">
        <v>270</v>
      </c>
      <c r="C5" s="14" t="s">
        <v>283</v>
      </c>
      <c r="E5" s="33" t="s">
        <v>154</v>
      </c>
      <c r="G5" s="12" t="s">
        <v>155</v>
      </c>
      <c r="K5" s="32" t="s">
        <v>156</v>
      </c>
      <c r="M5" s="12" t="s">
        <v>155</v>
      </c>
    </row>
    <row r="6" spans="1:16" ht="48" thickBot="1" x14ac:dyDescent="0.3">
      <c r="A6" s="18" t="s">
        <v>254</v>
      </c>
      <c r="B6" s="14" t="s">
        <v>271</v>
      </c>
      <c r="C6" s="14" t="s">
        <v>284</v>
      </c>
      <c r="E6" s="33" t="s">
        <v>157</v>
      </c>
      <c r="G6" s="12" t="s">
        <v>158</v>
      </c>
      <c r="K6" s="32" t="s">
        <v>159</v>
      </c>
      <c r="M6" s="12" t="s">
        <v>158</v>
      </c>
    </row>
    <row r="7" spans="1:16" ht="63.75" thickBot="1" x14ac:dyDescent="0.3">
      <c r="A7" s="18" t="s">
        <v>255</v>
      </c>
      <c r="B7" s="14" t="s">
        <v>272</v>
      </c>
      <c r="C7" s="14" t="s">
        <v>285</v>
      </c>
      <c r="E7" s="33" t="s">
        <v>160</v>
      </c>
      <c r="G7" s="12" t="s">
        <v>161</v>
      </c>
      <c r="K7" s="32" t="s">
        <v>342</v>
      </c>
      <c r="M7" s="12" t="s">
        <v>161</v>
      </c>
    </row>
    <row r="8" spans="1:16" ht="63.75" thickBot="1" x14ac:dyDescent="0.3">
      <c r="A8" s="14" t="s">
        <v>256</v>
      </c>
      <c r="B8" s="14" t="s">
        <v>273</v>
      </c>
      <c r="C8" s="14" t="s">
        <v>286</v>
      </c>
      <c r="E8" s="33" t="s">
        <v>161</v>
      </c>
      <c r="G8" s="12" t="s">
        <v>195</v>
      </c>
      <c r="K8" s="32" t="s">
        <v>162</v>
      </c>
      <c r="M8" s="12" t="s">
        <v>195</v>
      </c>
    </row>
    <row r="9" spans="1:16" ht="63.75" thickBot="1" x14ac:dyDescent="0.3">
      <c r="A9" s="14" t="s">
        <v>257</v>
      </c>
      <c r="B9" s="14" t="s">
        <v>274</v>
      </c>
      <c r="C9" s="14" t="s">
        <v>287</v>
      </c>
      <c r="E9" s="33" t="s">
        <v>163</v>
      </c>
      <c r="G9" s="12" t="s">
        <v>341</v>
      </c>
      <c r="K9" s="31" t="s">
        <v>164</v>
      </c>
      <c r="M9" s="12" t="s">
        <v>341</v>
      </c>
    </row>
    <row r="10" spans="1:16" ht="63.75" thickBot="1" x14ac:dyDescent="0.3">
      <c r="A10" s="14" t="s">
        <v>258</v>
      </c>
      <c r="B10" s="14" t="s">
        <v>275</v>
      </c>
      <c r="C10" s="14" t="s">
        <v>288</v>
      </c>
      <c r="E10" s="33" t="s">
        <v>165</v>
      </c>
      <c r="G10" s="12" t="s">
        <v>166</v>
      </c>
      <c r="K10" s="31" t="s">
        <v>167</v>
      </c>
      <c r="M10" s="12" t="s">
        <v>166</v>
      </c>
    </row>
    <row r="11" spans="1:16" ht="63.75" thickBot="1" x14ac:dyDescent="0.3">
      <c r="A11" s="14" t="s">
        <v>259</v>
      </c>
      <c r="B11" s="14" t="s">
        <v>276</v>
      </c>
      <c r="E11" s="33" t="s">
        <v>168</v>
      </c>
      <c r="G11" s="12" t="s">
        <v>169</v>
      </c>
      <c r="K11" s="31" t="s">
        <v>170</v>
      </c>
      <c r="M11" s="12" t="s">
        <v>169</v>
      </c>
    </row>
    <row r="12" spans="1:16" ht="63.75" thickBot="1" x14ac:dyDescent="0.3">
      <c r="A12" s="14" t="s">
        <v>260</v>
      </c>
      <c r="B12" s="14" t="s">
        <v>277</v>
      </c>
      <c r="E12" s="33" t="s">
        <v>171</v>
      </c>
      <c r="G12" s="12" t="s">
        <v>172</v>
      </c>
      <c r="K12" s="31" t="s">
        <v>173</v>
      </c>
      <c r="M12" s="12" t="s">
        <v>172</v>
      </c>
    </row>
    <row r="13" spans="1:16" ht="48" thickBot="1" x14ac:dyDescent="0.3">
      <c r="A13" s="14" t="s">
        <v>261</v>
      </c>
      <c r="B13" s="14" t="s">
        <v>278</v>
      </c>
      <c r="E13" s="33" t="s">
        <v>174</v>
      </c>
      <c r="G13" s="12" t="s">
        <v>175</v>
      </c>
      <c r="K13" s="13" t="s">
        <v>344</v>
      </c>
      <c r="M13" s="12" t="s">
        <v>175</v>
      </c>
    </row>
    <row r="14" spans="1:16" ht="63.75" thickBot="1" x14ac:dyDescent="0.3">
      <c r="A14" s="14" t="s">
        <v>262</v>
      </c>
      <c r="B14" s="14" t="s">
        <v>279</v>
      </c>
      <c r="E14" s="33" t="s">
        <v>173</v>
      </c>
    </row>
    <row r="15" spans="1:16" ht="79.5" thickBot="1" x14ac:dyDescent="0.3">
      <c r="A15" s="14" t="s">
        <v>263</v>
      </c>
      <c r="B15" s="14" t="s">
        <v>280</v>
      </c>
      <c r="E15" s="33" t="s">
        <v>176</v>
      </c>
      <c r="G15" s="20"/>
      <c r="H15" s="20"/>
      <c r="I15" s="20"/>
      <c r="J15" s="20"/>
      <c r="K15" s="21"/>
      <c r="L15" s="20"/>
      <c r="M15" s="20"/>
    </row>
    <row r="16" spans="1:16" ht="48" thickBot="1" x14ac:dyDescent="0.3">
      <c r="A16" s="14" t="s">
        <v>264</v>
      </c>
      <c r="E16" s="33" t="s">
        <v>177</v>
      </c>
    </row>
    <row r="17" spans="1:5" ht="16.5" thickBot="1" x14ac:dyDescent="0.3">
      <c r="A17" s="14" t="s">
        <v>265</v>
      </c>
      <c r="E17" s="33" t="s">
        <v>178</v>
      </c>
    </row>
    <row r="18" spans="1:5" ht="63.75" thickBot="1" x14ac:dyDescent="0.3">
      <c r="A18" s="14" t="s">
        <v>266</v>
      </c>
      <c r="E18" s="33" t="s">
        <v>179</v>
      </c>
    </row>
    <row r="19" spans="1:5" ht="48" thickBot="1" x14ac:dyDescent="0.3">
      <c r="A19" s="14" t="s">
        <v>267</v>
      </c>
      <c r="E19" s="33" t="s">
        <v>180</v>
      </c>
    </row>
    <row r="20" spans="1:5" x14ac:dyDescent="0.25">
      <c r="E20" s="33" t="s">
        <v>181</v>
      </c>
    </row>
    <row r="22" spans="1:5" ht="33" customHeight="1" thickBot="1" x14ac:dyDescent="0.3">
      <c r="A22" s="26" t="s">
        <v>335</v>
      </c>
      <c r="B22" s="26" t="s">
        <v>337</v>
      </c>
      <c r="C22" s="26" t="s">
        <v>336</v>
      </c>
    </row>
    <row r="23" spans="1:5" ht="30" customHeight="1" thickBot="1" x14ac:dyDescent="0.3">
      <c r="A23" s="19" t="s">
        <v>116</v>
      </c>
      <c r="B23" s="19" t="s">
        <v>117</v>
      </c>
      <c r="C23" s="19" t="s">
        <v>118</v>
      </c>
    </row>
    <row r="24" spans="1:5" ht="79.5" thickBot="1" x14ac:dyDescent="0.3">
      <c r="A24" s="15" t="s">
        <v>206</v>
      </c>
      <c r="B24" s="14" t="s">
        <v>222</v>
      </c>
      <c r="C24" s="14" t="s">
        <v>241</v>
      </c>
    </row>
    <row r="25" spans="1:5" ht="63.75" thickBot="1" x14ac:dyDescent="0.3">
      <c r="A25" s="18" t="s">
        <v>207</v>
      </c>
      <c r="B25" s="14" t="s">
        <v>223</v>
      </c>
      <c r="C25" s="14" t="s">
        <v>242</v>
      </c>
    </row>
    <row r="26" spans="1:5" ht="95.25" thickBot="1" x14ac:dyDescent="0.3">
      <c r="A26" s="18" t="s">
        <v>208</v>
      </c>
      <c r="B26" s="14" t="s">
        <v>224</v>
      </c>
      <c r="C26" s="14" t="s">
        <v>243</v>
      </c>
    </row>
    <row r="27" spans="1:5" ht="79.5" thickBot="1" x14ac:dyDescent="0.3">
      <c r="A27" s="18" t="s">
        <v>209</v>
      </c>
      <c r="B27" s="14" t="s">
        <v>225</v>
      </c>
      <c r="C27" s="14" t="s">
        <v>244</v>
      </c>
    </row>
    <row r="28" spans="1:5" ht="79.5" thickBot="1" x14ac:dyDescent="0.3">
      <c r="A28" s="18" t="s">
        <v>210</v>
      </c>
      <c r="B28" s="14" t="s">
        <v>226</v>
      </c>
      <c r="C28" s="14" t="s">
        <v>245</v>
      </c>
    </row>
    <row r="29" spans="1:5" ht="95.25" thickBot="1" x14ac:dyDescent="0.3">
      <c r="A29" s="14" t="s">
        <v>211</v>
      </c>
      <c r="B29" s="14" t="s">
        <v>229</v>
      </c>
      <c r="C29" s="14" t="s">
        <v>246</v>
      </c>
    </row>
    <row r="30" spans="1:5" ht="79.5" thickBot="1" x14ac:dyDescent="0.3">
      <c r="A30" s="14" t="s">
        <v>212</v>
      </c>
      <c r="B30" s="14" t="s">
        <v>230</v>
      </c>
      <c r="C30" s="14" t="s">
        <v>247</v>
      </c>
    </row>
    <row r="31" spans="1:5" ht="79.5" thickBot="1" x14ac:dyDescent="0.3">
      <c r="A31" s="14" t="s">
        <v>213</v>
      </c>
      <c r="B31" s="14" t="s">
        <v>231</v>
      </c>
      <c r="C31" s="14" t="s">
        <v>248</v>
      </c>
    </row>
    <row r="32" spans="1:5" ht="79.5" thickBot="1" x14ac:dyDescent="0.3">
      <c r="A32" s="14" t="s">
        <v>214</v>
      </c>
      <c r="B32" s="14" t="s">
        <v>232</v>
      </c>
      <c r="C32" s="14" t="s">
        <v>249</v>
      </c>
    </row>
    <row r="33" spans="1:3" ht="79.5" thickBot="1" x14ac:dyDescent="0.3">
      <c r="A33" s="14" t="s">
        <v>215</v>
      </c>
      <c r="B33" s="14" t="s">
        <v>233</v>
      </c>
      <c r="C33" s="14" t="s">
        <v>250</v>
      </c>
    </row>
    <row r="34" spans="1:3" ht="63.75" thickBot="1" x14ac:dyDescent="0.3">
      <c r="A34" s="14" t="s">
        <v>216</v>
      </c>
      <c r="B34" s="14" t="s">
        <v>234</v>
      </c>
    </row>
    <row r="35" spans="1:3" ht="79.5" thickBot="1" x14ac:dyDescent="0.3">
      <c r="A35" s="14" t="s">
        <v>217</v>
      </c>
      <c r="B35" s="14" t="s">
        <v>235</v>
      </c>
    </row>
    <row r="36" spans="1:3" ht="63.75" thickBot="1" x14ac:dyDescent="0.3">
      <c r="A36" s="14" t="s">
        <v>218</v>
      </c>
      <c r="B36" s="14" t="s">
        <v>236</v>
      </c>
    </row>
    <row r="37" spans="1:3" ht="63.75" thickBot="1" x14ac:dyDescent="0.3">
      <c r="A37" s="14" t="s">
        <v>219</v>
      </c>
      <c r="B37" s="14" t="s">
        <v>237</v>
      </c>
    </row>
    <row r="38" spans="1:3" ht="79.5" thickBot="1" x14ac:dyDescent="0.3">
      <c r="A38" s="14" t="s">
        <v>220</v>
      </c>
      <c r="B38" s="14" t="s">
        <v>238</v>
      </c>
    </row>
    <row r="39" spans="1:3" ht="79.5" thickBot="1" x14ac:dyDescent="0.3">
      <c r="A39" s="14" t="s">
        <v>221</v>
      </c>
      <c r="B39" s="14" t="s">
        <v>239</v>
      </c>
    </row>
    <row r="40" spans="1:3" ht="48" thickBot="1" x14ac:dyDescent="0.3">
      <c r="B40" s="14" t="s">
        <v>240</v>
      </c>
    </row>
    <row r="42" spans="1:3" ht="33" customHeight="1" thickBot="1" x14ac:dyDescent="0.3">
      <c r="A42" s="26" t="s">
        <v>332</v>
      </c>
      <c r="B42" s="26" t="s">
        <v>333</v>
      </c>
      <c r="C42" s="26" t="s">
        <v>334</v>
      </c>
    </row>
    <row r="43" spans="1:3" ht="30" customHeight="1" thickBot="1" x14ac:dyDescent="0.3">
      <c r="A43" s="19" t="s">
        <v>116</v>
      </c>
      <c r="B43" s="19" t="s">
        <v>117</v>
      </c>
      <c r="C43" s="19" t="s">
        <v>118</v>
      </c>
    </row>
    <row r="44" spans="1:3" ht="79.5" thickBot="1" x14ac:dyDescent="0.3">
      <c r="A44" s="15" t="s">
        <v>294</v>
      </c>
      <c r="B44" s="14" t="s">
        <v>307</v>
      </c>
      <c r="C44" s="14" t="s">
        <v>321</v>
      </c>
    </row>
    <row r="45" spans="1:3" ht="95.25" thickBot="1" x14ac:dyDescent="0.3">
      <c r="A45" s="15" t="s">
        <v>295</v>
      </c>
      <c r="B45" s="14" t="s">
        <v>308</v>
      </c>
      <c r="C45" s="14" t="s">
        <v>322</v>
      </c>
    </row>
    <row r="46" spans="1:3" ht="95.25" thickBot="1" x14ac:dyDescent="0.3">
      <c r="A46" s="15" t="s">
        <v>296</v>
      </c>
      <c r="B46" s="14" t="s">
        <v>309</v>
      </c>
      <c r="C46" s="14" t="s">
        <v>323</v>
      </c>
    </row>
    <row r="47" spans="1:3" ht="79.5" thickBot="1" x14ac:dyDescent="0.3">
      <c r="A47" s="15" t="s">
        <v>297</v>
      </c>
      <c r="B47" s="14" t="s">
        <v>310</v>
      </c>
      <c r="C47" s="14" t="s">
        <v>324</v>
      </c>
    </row>
    <row r="48" spans="1:3" ht="79.5" thickBot="1" x14ac:dyDescent="0.3">
      <c r="A48" s="15" t="s">
        <v>298</v>
      </c>
      <c r="B48" s="14" t="s">
        <v>311</v>
      </c>
      <c r="C48" s="14" t="s">
        <v>325</v>
      </c>
    </row>
    <row r="49" spans="1:3" ht="60.75" thickBot="1" x14ac:dyDescent="0.3">
      <c r="A49" s="15" t="s">
        <v>299</v>
      </c>
      <c r="B49" s="14" t="s">
        <v>312</v>
      </c>
      <c r="C49" s="14" t="s">
        <v>326</v>
      </c>
    </row>
    <row r="50" spans="1:3" ht="63.75" thickBot="1" x14ac:dyDescent="0.3">
      <c r="A50" s="15" t="s">
        <v>300</v>
      </c>
      <c r="B50" s="14" t="s">
        <v>313</v>
      </c>
      <c r="C50" s="14" t="s">
        <v>327</v>
      </c>
    </row>
    <row r="51" spans="1:3" ht="63.75" thickBot="1" x14ac:dyDescent="0.3">
      <c r="A51" s="15" t="s">
        <v>301</v>
      </c>
      <c r="B51" s="14" t="s">
        <v>314</v>
      </c>
      <c r="C51" s="14" t="s">
        <v>328</v>
      </c>
    </row>
    <row r="52" spans="1:3" ht="63.75" thickBot="1" x14ac:dyDescent="0.3">
      <c r="A52" s="15" t="s">
        <v>302</v>
      </c>
      <c r="B52" s="14" t="s">
        <v>315</v>
      </c>
      <c r="C52" s="14" t="s">
        <v>329</v>
      </c>
    </row>
    <row r="53" spans="1:3" ht="79.5" thickBot="1" x14ac:dyDescent="0.3">
      <c r="A53" s="15" t="s">
        <v>303</v>
      </c>
      <c r="B53" s="14" t="s">
        <v>316</v>
      </c>
      <c r="C53" s="14" t="s">
        <v>330</v>
      </c>
    </row>
    <row r="54" spans="1:3" ht="63.75" thickBot="1" x14ac:dyDescent="0.3">
      <c r="A54" s="15" t="s">
        <v>304</v>
      </c>
      <c r="B54" s="14" t="s">
        <v>317</v>
      </c>
      <c r="C54" s="14" t="s">
        <v>331</v>
      </c>
    </row>
    <row r="55" spans="1:3" ht="63.75" thickBot="1" x14ac:dyDescent="0.3">
      <c r="A55" s="15" t="s">
        <v>305</v>
      </c>
      <c r="B55" s="14" t="s">
        <v>318</v>
      </c>
    </row>
    <row r="56" spans="1:3" ht="63.75" thickBot="1" x14ac:dyDescent="0.3">
      <c r="A56" s="15" t="s">
        <v>306</v>
      </c>
      <c r="B56" s="14" t="s">
        <v>319</v>
      </c>
    </row>
    <row r="57" spans="1:3" ht="48" thickBot="1" x14ac:dyDescent="0.3">
      <c r="B57" s="14" t="s">
        <v>320</v>
      </c>
    </row>
  </sheetData>
  <sheetProtection algorithmName="SHA-512" hashValue="P5R7YQET1g4qx9ltrdz6N1HwevWnatJmLZK0hUGp1DC3z7isvr/udkieHyYw7w2K9tUl1XhPAuKCGaKtsL3cHQ==" saltValue="G6sXxCHe9nSggRyrnd3mNQ=="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scale="46" orientation="portrait" r:id="rId1"/>
  <rowBreaks count="2" manualBreakCount="2">
    <brk id="20" max="16383" man="1"/>
    <brk id="41" max="16383" man="1"/>
  </rowBreaks>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Z1_MNM!B10</f>
        <v>Moduł Z1/1</v>
      </c>
      <c r="B3" s="415"/>
      <c r="C3" s="415"/>
      <c r="D3" s="419" t="str">
        <f>Z1_MNM!C10</f>
        <v>Biznes w działaniu</v>
      </c>
      <c r="E3" s="420"/>
      <c r="F3" s="420"/>
      <c r="G3" s="420"/>
      <c r="H3" s="420"/>
      <c r="I3" s="421"/>
      <c r="J3" s="3"/>
      <c r="K3" s="3"/>
      <c r="L3" s="4"/>
      <c r="M3" s="4"/>
      <c r="N3" s="4"/>
      <c r="O3" s="4"/>
      <c r="P3" s="4"/>
      <c r="Q3" s="4"/>
      <c r="R3" s="4"/>
    </row>
    <row r="4" spans="1:19" ht="18.75" thickBot="1" x14ac:dyDescent="0.3">
      <c r="A4" s="314" t="s">
        <v>110</v>
      </c>
      <c r="B4" s="314"/>
      <c r="C4" s="314"/>
      <c r="D4" s="416" t="str">
        <f>Z1_MNM!B15</f>
        <v>Kurs 1.5.</v>
      </c>
      <c r="E4" s="417"/>
      <c r="F4" s="417"/>
      <c r="G4" s="417"/>
      <c r="H4" s="417"/>
      <c r="I4" s="418"/>
      <c r="J4" s="3"/>
      <c r="K4" s="3"/>
      <c r="L4" s="4"/>
      <c r="M4" s="4"/>
      <c r="N4" s="4"/>
      <c r="O4" s="4"/>
      <c r="P4" s="4"/>
      <c r="Q4" s="4"/>
      <c r="R4" s="4"/>
    </row>
    <row r="5" spans="1:19" ht="23.25" thickBot="1" x14ac:dyDescent="0.3">
      <c r="A5" s="315" t="s">
        <v>111</v>
      </c>
      <c r="B5" s="315"/>
      <c r="C5" s="315"/>
      <c r="D5" s="316" t="str">
        <f>Z1_MNM!C15</f>
        <v>Prawo w biznesie</v>
      </c>
      <c r="E5" s="316"/>
      <c r="F5" s="316"/>
      <c r="G5" s="316"/>
      <c r="H5" s="316"/>
      <c r="I5" s="316"/>
      <c r="J5" s="316"/>
      <c r="K5" s="316"/>
      <c r="L5" s="317" t="s">
        <v>96</v>
      </c>
      <c r="M5" s="317"/>
      <c r="N5" s="16">
        <f>Z1_MNM!D15</f>
        <v>4</v>
      </c>
      <c r="O5" s="317" t="s">
        <v>97</v>
      </c>
      <c r="P5" s="317"/>
      <c r="Q5" s="318" t="str">
        <f>Z1_MNM!F10</f>
        <v>prof. A. Zelek</v>
      </c>
      <c r="R5" s="318"/>
      <c r="S5" s="318"/>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(1)'!G6</f>
        <v>I</v>
      </c>
      <c r="H7" s="176" t="s">
        <v>101</v>
      </c>
      <c r="I7" s="44">
        <f>'M (1)'!I6</f>
        <v>1</v>
      </c>
      <c r="J7" s="236" t="s">
        <v>289</v>
      </c>
      <c r="K7" s="237"/>
      <c r="L7" s="423" t="s">
        <v>102</v>
      </c>
      <c r="M7" s="424"/>
      <c r="N7" s="7" t="s">
        <v>103</v>
      </c>
      <c r="O7" s="339" t="s">
        <v>104</v>
      </c>
      <c r="P7" s="339"/>
      <c r="Q7" s="340" t="s">
        <v>105</v>
      </c>
      <c r="R7" s="340"/>
      <c r="S7" s="17">
        <f>Z1_MNM!G15</f>
        <v>14</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884</v>
      </c>
      <c r="C14" s="383"/>
      <c r="D14" s="383"/>
      <c r="E14" s="383"/>
      <c r="F14" s="383"/>
      <c r="G14" s="383"/>
      <c r="H14" s="383"/>
      <c r="I14" s="383"/>
      <c r="J14" s="383"/>
      <c r="K14" s="383"/>
      <c r="L14" s="383"/>
      <c r="M14" s="384"/>
      <c r="N14" s="341" t="s">
        <v>252</v>
      </c>
      <c r="O14" s="342"/>
      <c r="P14" s="342"/>
      <c r="Q14" s="342"/>
      <c r="R14" s="342"/>
      <c r="S14" s="343"/>
    </row>
    <row r="15" spans="1:19" ht="15" customHeight="1" x14ac:dyDescent="0.25">
      <c r="A15" s="320"/>
      <c r="B15" s="331"/>
      <c r="C15" s="469"/>
      <c r="D15" s="469"/>
      <c r="E15" s="469"/>
      <c r="F15" s="469"/>
      <c r="G15" s="469"/>
      <c r="H15" s="469"/>
      <c r="I15" s="469"/>
      <c r="J15" s="469"/>
      <c r="K15" s="469"/>
      <c r="L15" s="469"/>
      <c r="M15" s="333"/>
      <c r="N15" s="322" t="s">
        <v>260</v>
      </c>
      <c r="O15" s="323"/>
      <c r="P15" s="323"/>
      <c r="Q15" s="323"/>
      <c r="R15" s="323"/>
      <c r="S15" s="324"/>
    </row>
    <row r="16" spans="1:19" ht="15" customHeight="1" x14ac:dyDescent="0.25">
      <c r="A16" s="320"/>
      <c r="B16" s="331"/>
      <c r="C16" s="469"/>
      <c r="D16" s="469"/>
      <c r="E16" s="469"/>
      <c r="F16" s="469"/>
      <c r="G16" s="469"/>
      <c r="H16" s="469"/>
      <c r="I16" s="469"/>
      <c r="J16" s="469"/>
      <c r="K16" s="469"/>
      <c r="L16" s="469"/>
      <c r="M16" s="333"/>
      <c r="N16" s="322" t="s">
        <v>261</v>
      </c>
      <c r="O16" s="323"/>
      <c r="P16" s="323"/>
      <c r="Q16" s="323"/>
      <c r="R16" s="323"/>
      <c r="S16" s="324"/>
    </row>
    <row r="17" spans="1:19" ht="15" customHeight="1" x14ac:dyDescent="0.25">
      <c r="A17" s="320"/>
      <c r="B17" s="331"/>
      <c r="C17" s="469"/>
      <c r="D17" s="469"/>
      <c r="E17" s="469"/>
      <c r="F17" s="469"/>
      <c r="G17" s="469"/>
      <c r="H17" s="469"/>
      <c r="I17" s="469"/>
      <c r="J17" s="469"/>
      <c r="K17" s="469"/>
      <c r="L17" s="469"/>
      <c r="M17" s="333"/>
      <c r="N17" s="322"/>
      <c r="O17" s="323"/>
      <c r="P17" s="323"/>
      <c r="Q17" s="323"/>
      <c r="R17" s="323"/>
      <c r="S17" s="324"/>
    </row>
    <row r="18" spans="1:19" ht="15" customHeight="1" thickBot="1" x14ac:dyDescent="0.3">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885</v>
      </c>
      <c r="C19" s="329"/>
      <c r="D19" s="329"/>
      <c r="E19" s="329"/>
      <c r="F19" s="329"/>
      <c r="G19" s="329"/>
      <c r="H19" s="329"/>
      <c r="I19" s="329"/>
      <c r="J19" s="329"/>
      <c r="K19" s="329"/>
      <c r="L19" s="329"/>
      <c r="M19" s="330"/>
      <c r="N19" s="341" t="s">
        <v>252</v>
      </c>
      <c r="O19" s="342"/>
      <c r="P19" s="342"/>
      <c r="Q19" s="342"/>
      <c r="R19" s="342"/>
      <c r="S19" s="343"/>
    </row>
    <row r="20" spans="1:19" ht="15" customHeight="1" x14ac:dyDescent="0.25">
      <c r="A20" s="320"/>
      <c r="B20" s="331"/>
      <c r="C20" s="469"/>
      <c r="D20" s="469"/>
      <c r="E20" s="469"/>
      <c r="F20" s="469"/>
      <c r="G20" s="469"/>
      <c r="H20" s="469"/>
      <c r="I20" s="469"/>
      <c r="J20" s="469"/>
      <c r="K20" s="469"/>
      <c r="L20" s="469"/>
      <c r="M20" s="333"/>
      <c r="N20" s="322" t="s">
        <v>260</v>
      </c>
      <c r="O20" s="323"/>
      <c r="P20" s="323"/>
      <c r="Q20" s="323"/>
      <c r="R20" s="323"/>
      <c r="S20" s="324"/>
    </row>
    <row r="21" spans="1:19" ht="15" customHeight="1" x14ac:dyDescent="0.25">
      <c r="A21" s="320"/>
      <c r="B21" s="331"/>
      <c r="C21" s="469"/>
      <c r="D21" s="469"/>
      <c r="E21" s="469"/>
      <c r="F21" s="469"/>
      <c r="G21" s="469"/>
      <c r="H21" s="469"/>
      <c r="I21" s="469"/>
      <c r="J21" s="469"/>
      <c r="K21" s="469"/>
      <c r="L21" s="469"/>
      <c r="M21" s="333"/>
      <c r="N21" s="322" t="s">
        <v>261</v>
      </c>
      <c r="O21" s="323"/>
      <c r="P21" s="323"/>
      <c r="Q21" s="323"/>
      <c r="R21" s="323"/>
      <c r="S21" s="324"/>
    </row>
    <row r="22" spans="1:19" ht="15" customHeight="1" x14ac:dyDescent="0.25">
      <c r="A22" s="320"/>
      <c r="B22" s="331"/>
      <c r="C22" s="469"/>
      <c r="D22" s="469"/>
      <c r="E22" s="469"/>
      <c r="F22" s="469"/>
      <c r="G22" s="469"/>
      <c r="H22" s="469"/>
      <c r="I22" s="469"/>
      <c r="J22" s="469"/>
      <c r="K22" s="469"/>
      <c r="L22" s="469"/>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customHeight="1" x14ac:dyDescent="0.25">
      <c r="A24" s="320"/>
      <c r="B24" s="328" t="s">
        <v>886</v>
      </c>
      <c r="C24" s="329"/>
      <c r="D24" s="329"/>
      <c r="E24" s="329"/>
      <c r="F24" s="329"/>
      <c r="G24" s="329"/>
      <c r="H24" s="329"/>
      <c r="I24" s="329"/>
      <c r="J24" s="329"/>
      <c r="K24" s="329"/>
      <c r="L24" s="329"/>
      <c r="M24" s="330"/>
      <c r="N24" s="341" t="s">
        <v>252</v>
      </c>
      <c r="O24" s="342"/>
      <c r="P24" s="342"/>
      <c r="Q24" s="342"/>
      <c r="R24" s="342"/>
      <c r="S24" s="343"/>
    </row>
    <row r="25" spans="1:19" ht="15" customHeight="1" x14ac:dyDescent="0.25">
      <c r="A25" s="320"/>
      <c r="B25" s="331"/>
      <c r="C25" s="469"/>
      <c r="D25" s="469"/>
      <c r="E25" s="469"/>
      <c r="F25" s="469"/>
      <c r="G25" s="469"/>
      <c r="H25" s="469"/>
      <c r="I25" s="469"/>
      <c r="J25" s="469"/>
      <c r="K25" s="469"/>
      <c r="L25" s="469"/>
      <c r="M25" s="333"/>
      <c r="N25" s="322" t="s">
        <v>260</v>
      </c>
      <c r="O25" s="323"/>
      <c r="P25" s="323"/>
      <c r="Q25" s="323"/>
      <c r="R25" s="323"/>
      <c r="S25" s="324"/>
    </row>
    <row r="26" spans="1:19" ht="15" customHeight="1" x14ac:dyDescent="0.25">
      <c r="A26" s="320"/>
      <c r="B26" s="331"/>
      <c r="C26" s="469"/>
      <c r="D26" s="469"/>
      <c r="E26" s="469"/>
      <c r="F26" s="469"/>
      <c r="G26" s="469"/>
      <c r="H26" s="469"/>
      <c r="I26" s="469"/>
      <c r="J26" s="469"/>
      <c r="K26" s="469"/>
      <c r="L26" s="469"/>
      <c r="M26" s="333"/>
      <c r="N26" s="322" t="s">
        <v>261</v>
      </c>
      <c r="O26" s="323"/>
      <c r="P26" s="323"/>
      <c r="Q26" s="323"/>
      <c r="R26" s="323"/>
      <c r="S26" s="324"/>
    </row>
    <row r="27" spans="1:19" ht="15" customHeight="1" x14ac:dyDescent="0.25">
      <c r="A27" s="320"/>
      <c r="B27" s="331"/>
      <c r="C27" s="469"/>
      <c r="D27" s="469"/>
      <c r="E27" s="469"/>
      <c r="F27" s="469"/>
      <c r="G27" s="469"/>
      <c r="H27" s="469"/>
      <c r="I27" s="469"/>
      <c r="J27" s="469"/>
      <c r="K27" s="469"/>
      <c r="L27" s="469"/>
      <c r="M27" s="333"/>
      <c r="N27" s="322"/>
      <c r="O27" s="323"/>
      <c r="P27" s="323"/>
      <c r="Q27" s="323"/>
      <c r="R27" s="323"/>
      <c r="S27" s="324"/>
    </row>
    <row r="28" spans="1:19" ht="15" customHeight="1" thickBot="1" x14ac:dyDescent="0.3">
      <c r="A28" s="320"/>
      <c r="B28" s="385"/>
      <c r="C28" s="386"/>
      <c r="D28" s="386"/>
      <c r="E28" s="386"/>
      <c r="F28" s="386"/>
      <c r="G28" s="386"/>
      <c r="H28" s="386"/>
      <c r="I28" s="386"/>
      <c r="J28" s="386"/>
      <c r="K28" s="386"/>
      <c r="L28" s="386"/>
      <c r="M28" s="387"/>
      <c r="N28" s="344"/>
      <c r="O28" s="345"/>
      <c r="P28" s="345"/>
      <c r="Q28" s="345"/>
      <c r="R28" s="345"/>
      <c r="S28" s="346"/>
    </row>
    <row r="29" spans="1:19" ht="15" customHeight="1" x14ac:dyDescent="0.25">
      <c r="A29" s="320"/>
      <c r="B29" s="328" t="s">
        <v>887</v>
      </c>
      <c r="C29" s="329"/>
      <c r="D29" s="329"/>
      <c r="E29" s="329"/>
      <c r="F29" s="329"/>
      <c r="G29" s="329"/>
      <c r="H29" s="329"/>
      <c r="I29" s="329"/>
      <c r="J29" s="329"/>
      <c r="K29" s="329"/>
      <c r="L29" s="329"/>
      <c r="M29" s="330"/>
      <c r="N29" s="341" t="s">
        <v>252</v>
      </c>
      <c r="O29" s="342"/>
      <c r="P29" s="342"/>
      <c r="Q29" s="342"/>
      <c r="R29" s="342"/>
      <c r="S29" s="343"/>
    </row>
    <row r="30" spans="1:19" ht="15" customHeight="1" x14ac:dyDescent="0.25">
      <c r="A30" s="320"/>
      <c r="B30" s="331"/>
      <c r="C30" s="469"/>
      <c r="D30" s="469"/>
      <c r="E30" s="469"/>
      <c r="F30" s="469"/>
      <c r="G30" s="469"/>
      <c r="H30" s="469"/>
      <c r="I30" s="469"/>
      <c r="J30" s="469"/>
      <c r="K30" s="469"/>
      <c r="L30" s="469"/>
      <c r="M30" s="333"/>
      <c r="N30" s="322" t="s">
        <v>260</v>
      </c>
      <c r="O30" s="323"/>
      <c r="P30" s="323"/>
      <c r="Q30" s="323"/>
      <c r="R30" s="323"/>
      <c r="S30" s="324"/>
    </row>
    <row r="31" spans="1:19" ht="15" customHeight="1" x14ac:dyDescent="0.25">
      <c r="A31" s="320"/>
      <c r="B31" s="331"/>
      <c r="C31" s="469"/>
      <c r="D31" s="469"/>
      <c r="E31" s="469"/>
      <c r="F31" s="469"/>
      <c r="G31" s="469"/>
      <c r="H31" s="469"/>
      <c r="I31" s="469"/>
      <c r="J31" s="469"/>
      <c r="K31" s="469"/>
      <c r="L31" s="469"/>
      <c r="M31" s="333"/>
      <c r="N31" s="322" t="s">
        <v>261</v>
      </c>
      <c r="O31" s="323"/>
      <c r="P31" s="323"/>
      <c r="Q31" s="323"/>
      <c r="R31" s="323"/>
      <c r="S31" s="324"/>
    </row>
    <row r="32" spans="1:19" ht="15" customHeight="1" x14ac:dyDescent="0.25">
      <c r="A32" s="320"/>
      <c r="B32" s="331"/>
      <c r="C32" s="469"/>
      <c r="D32" s="469"/>
      <c r="E32" s="469"/>
      <c r="F32" s="469"/>
      <c r="G32" s="469"/>
      <c r="H32" s="469"/>
      <c r="I32" s="469"/>
      <c r="J32" s="469"/>
      <c r="K32" s="469"/>
      <c r="L32" s="469"/>
      <c r="M32" s="333"/>
      <c r="N32" s="322"/>
      <c r="O32" s="323"/>
      <c r="P32" s="323"/>
      <c r="Q32" s="323"/>
      <c r="R32" s="323"/>
      <c r="S32" s="324"/>
    </row>
    <row r="33" spans="1:19" ht="15"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888</v>
      </c>
      <c r="C34" s="383"/>
      <c r="D34" s="383"/>
      <c r="E34" s="383"/>
      <c r="F34" s="383"/>
      <c r="G34" s="383"/>
      <c r="H34" s="383"/>
      <c r="I34" s="383"/>
      <c r="J34" s="383"/>
      <c r="K34" s="383"/>
      <c r="L34" s="383"/>
      <c r="M34" s="384"/>
      <c r="N34" s="341" t="s">
        <v>269</v>
      </c>
      <c r="O34" s="342"/>
      <c r="P34" s="342"/>
      <c r="Q34" s="342"/>
      <c r="R34" s="342"/>
      <c r="S34" s="343"/>
    </row>
    <row r="35" spans="1:19" ht="15" customHeight="1" x14ac:dyDescent="0.25">
      <c r="A35" s="326"/>
      <c r="B35" s="331"/>
      <c r="C35" s="469"/>
      <c r="D35" s="469"/>
      <c r="E35" s="469"/>
      <c r="F35" s="469"/>
      <c r="G35" s="469"/>
      <c r="H35" s="469"/>
      <c r="I35" s="469"/>
      <c r="J35" s="469"/>
      <c r="K35" s="469"/>
      <c r="L35" s="469"/>
      <c r="M35" s="333"/>
      <c r="N35" s="322" t="s">
        <v>274</v>
      </c>
      <c r="O35" s="323"/>
      <c r="P35" s="323"/>
      <c r="Q35" s="323"/>
      <c r="R35" s="323"/>
      <c r="S35" s="324"/>
    </row>
    <row r="36" spans="1:19" ht="15" customHeight="1" x14ac:dyDescent="0.25">
      <c r="A36" s="326"/>
      <c r="B36" s="331"/>
      <c r="C36" s="469"/>
      <c r="D36" s="469"/>
      <c r="E36" s="469"/>
      <c r="F36" s="469"/>
      <c r="G36" s="469"/>
      <c r="H36" s="469"/>
      <c r="I36" s="469"/>
      <c r="J36" s="469"/>
      <c r="K36" s="469"/>
      <c r="L36" s="469"/>
      <c r="M36" s="333"/>
      <c r="N36" s="322"/>
      <c r="O36" s="323"/>
      <c r="P36" s="323"/>
      <c r="Q36" s="323"/>
      <c r="R36" s="323"/>
      <c r="S36" s="324"/>
    </row>
    <row r="37" spans="1:19" ht="15" customHeight="1" x14ac:dyDescent="0.25">
      <c r="A37" s="326"/>
      <c r="B37" s="331"/>
      <c r="C37" s="469"/>
      <c r="D37" s="469"/>
      <c r="E37" s="469"/>
      <c r="F37" s="469"/>
      <c r="G37" s="469"/>
      <c r="H37" s="469"/>
      <c r="I37" s="469"/>
      <c r="J37" s="469"/>
      <c r="K37" s="469"/>
      <c r="L37" s="469"/>
      <c r="M37" s="333"/>
      <c r="N37" s="322"/>
      <c r="O37" s="323"/>
      <c r="P37" s="323"/>
      <c r="Q37" s="323"/>
      <c r="R37" s="323"/>
      <c r="S37" s="324"/>
    </row>
    <row r="38" spans="1:19" ht="15" customHeight="1" thickBot="1" x14ac:dyDescent="0.3">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889</v>
      </c>
      <c r="C39" s="329"/>
      <c r="D39" s="329"/>
      <c r="E39" s="329"/>
      <c r="F39" s="329"/>
      <c r="G39" s="329"/>
      <c r="H39" s="329"/>
      <c r="I39" s="329"/>
      <c r="J39" s="329"/>
      <c r="K39" s="329"/>
      <c r="L39" s="329"/>
      <c r="M39" s="330"/>
      <c r="N39" s="341" t="s">
        <v>269</v>
      </c>
      <c r="O39" s="342"/>
      <c r="P39" s="342"/>
      <c r="Q39" s="342"/>
      <c r="R39" s="342"/>
      <c r="S39" s="343"/>
    </row>
    <row r="40" spans="1:19" ht="15" customHeight="1" x14ac:dyDescent="0.25">
      <c r="A40" s="326"/>
      <c r="B40" s="331"/>
      <c r="C40" s="469"/>
      <c r="D40" s="469"/>
      <c r="E40" s="469"/>
      <c r="F40" s="469"/>
      <c r="G40" s="469"/>
      <c r="H40" s="469"/>
      <c r="I40" s="469"/>
      <c r="J40" s="469"/>
      <c r="K40" s="469"/>
      <c r="L40" s="469"/>
      <c r="M40" s="333"/>
      <c r="N40" s="322" t="s">
        <v>274</v>
      </c>
      <c r="O40" s="323"/>
      <c r="P40" s="323"/>
      <c r="Q40" s="323"/>
      <c r="R40" s="323"/>
      <c r="S40" s="324"/>
    </row>
    <row r="41" spans="1:19" ht="15" customHeight="1" x14ac:dyDescent="0.25">
      <c r="A41" s="326"/>
      <c r="B41" s="331"/>
      <c r="C41" s="469"/>
      <c r="D41" s="469"/>
      <c r="E41" s="469"/>
      <c r="F41" s="469"/>
      <c r="G41" s="469"/>
      <c r="H41" s="469"/>
      <c r="I41" s="469"/>
      <c r="J41" s="469"/>
      <c r="K41" s="469"/>
      <c r="L41" s="469"/>
      <c r="M41" s="333"/>
      <c r="N41" s="322"/>
      <c r="O41" s="323"/>
      <c r="P41" s="323"/>
      <c r="Q41" s="323"/>
      <c r="R41" s="323"/>
      <c r="S41" s="324"/>
    </row>
    <row r="42" spans="1:19" ht="15" customHeight="1" x14ac:dyDescent="0.25">
      <c r="A42" s="326"/>
      <c r="B42" s="331"/>
      <c r="C42" s="469"/>
      <c r="D42" s="469"/>
      <c r="E42" s="469"/>
      <c r="F42" s="469"/>
      <c r="G42" s="469"/>
      <c r="H42" s="469"/>
      <c r="I42" s="469"/>
      <c r="J42" s="469"/>
      <c r="K42" s="469"/>
      <c r="L42" s="469"/>
      <c r="M42" s="333"/>
      <c r="N42" s="322"/>
      <c r="O42" s="323"/>
      <c r="P42" s="323"/>
      <c r="Q42" s="323"/>
      <c r="R42" s="323"/>
      <c r="S42" s="324"/>
    </row>
    <row r="43" spans="1:19" ht="15" customHeight="1" thickBot="1" x14ac:dyDescent="0.3">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890</v>
      </c>
      <c r="C44" s="329"/>
      <c r="D44" s="329"/>
      <c r="E44" s="329"/>
      <c r="F44" s="329"/>
      <c r="G44" s="329"/>
      <c r="H44" s="329"/>
      <c r="I44" s="329"/>
      <c r="J44" s="329"/>
      <c r="K44" s="329"/>
      <c r="L44" s="329"/>
      <c r="M44" s="330"/>
      <c r="N44" s="341" t="s">
        <v>269</v>
      </c>
      <c r="O44" s="342"/>
      <c r="P44" s="342"/>
      <c r="Q44" s="342"/>
      <c r="R44" s="342"/>
      <c r="S44" s="343"/>
    </row>
    <row r="45" spans="1:19" ht="15" customHeight="1" x14ac:dyDescent="0.25">
      <c r="A45" s="326"/>
      <c r="B45" s="331"/>
      <c r="C45" s="469"/>
      <c r="D45" s="469"/>
      <c r="E45" s="469"/>
      <c r="F45" s="469"/>
      <c r="G45" s="469"/>
      <c r="H45" s="469"/>
      <c r="I45" s="469"/>
      <c r="J45" s="469"/>
      <c r="K45" s="469"/>
      <c r="L45" s="469"/>
      <c r="M45" s="333"/>
      <c r="N45" s="322" t="s">
        <v>274</v>
      </c>
      <c r="O45" s="323"/>
      <c r="P45" s="323"/>
      <c r="Q45" s="323"/>
      <c r="R45" s="323"/>
      <c r="S45" s="324"/>
    </row>
    <row r="46" spans="1:19" ht="15" customHeight="1" x14ac:dyDescent="0.25">
      <c r="A46" s="326"/>
      <c r="B46" s="331"/>
      <c r="C46" s="469"/>
      <c r="D46" s="469"/>
      <c r="E46" s="469"/>
      <c r="F46" s="469"/>
      <c r="G46" s="469"/>
      <c r="H46" s="469"/>
      <c r="I46" s="469"/>
      <c r="J46" s="469"/>
      <c r="K46" s="469"/>
      <c r="L46" s="469"/>
      <c r="M46" s="333"/>
      <c r="N46" s="322"/>
      <c r="O46" s="323"/>
      <c r="P46" s="323"/>
      <c r="Q46" s="323"/>
      <c r="R46" s="323"/>
      <c r="S46" s="324"/>
    </row>
    <row r="47" spans="1:19" ht="15" customHeight="1" x14ac:dyDescent="0.25">
      <c r="A47" s="326"/>
      <c r="B47" s="331"/>
      <c r="C47" s="469"/>
      <c r="D47" s="469"/>
      <c r="E47" s="469"/>
      <c r="F47" s="469"/>
      <c r="G47" s="469"/>
      <c r="H47" s="469"/>
      <c r="I47" s="469"/>
      <c r="J47" s="469"/>
      <c r="K47" s="469"/>
      <c r="L47" s="469"/>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469"/>
      <c r="D50" s="469"/>
      <c r="E50" s="469"/>
      <c r="F50" s="469"/>
      <c r="G50" s="469"/>
      <c r="H50" s="469"/>
      <c r="I50" s="469"/>
      <c r="J50" s="469"/>
      <c r="K50" s="469"/>
      <c r="L50" s="469"/>
      <c r="M50" s="333"/>
      <c r="N50" s="322"/>
      <c r="O50" s="323"/>
      <c r="P50" s="323"/>
      <c r="Q50" s="323"/>
      <c r="R50" s="323"/>
      <c r="S50" s="324"/>
    </row>
    <row r="51" spans="1:19" ht="15" hidden="1" customHeight="1" x14ac:dyDescent="0.25">
      <c r="A51" s="326"/>
      <c r="B51" s="331"/>
      <c r="C51" s="469"/>
      <c r="D51" s="469"/>
      <c r="E51" s="469"/>
      <c r="F51" s="469"/>
      <c r="G51" s="469"/>
      <c r="H51" s="469"/>
      <c r="I51" s="469"/>
      <c r="J51" s="469"/>
      <c r="K51" s="469"/>
      <c r="L51" s="469"/>
      <c r="M51" s="333"/>
      <c r="N51" s="322"/>
      <c r="O51" s="323"/>
      <c r="P51" s="323"/>
      <c r="Q51" s="323"/>
      <c r="R51" s="323"/>
      <c r="S51" s="324"/>
    </row>
    <row r="52" spans="1:19" ht="15" hidden="1" customHeight="1" x14ac:dyDescent="0.25">
      <c r="A52" s="326"/>
      <c r="B52" s="331"/>
      <c r="C52" s="469"/>
      <c r="D52" s="469"/>
      <c r="E52" s="469"/>
      <c r="F52" s="469"/>
      <c r="G52" s="469"/>
      <c r="H52" s="469"/>
      <c r="I52" s="469"/>
      <c r="J52" s="469"/>
      <c r="K52" s="469"/>
      <c r="L52" s="469"/>
      <c r="M52" s="333"/>
      <c r="N52" s="322"/>
      <c r="O52" s="323"/>
      <c r="P52" s="323"/>
      <c r="Q52" s="323"/>
      <c r="R52" s="323"/>
      <c r="S52" s="324"/>
    </row>
    <row r="53" spans="1:19" ht="15" hidden="1" customHeight="1" thickBot="1" x14ac:dyDescent="0.3">
      <c r="A53" s="326"/>
      <c r="B53" s="334"/>
      <c r="C53" s="335"/>
      <c r="D53" s="335"/>
      <c r="E53" s="335"/>
      <c r="F53" s="335"/>
      <c r="G53" s="335"/>
      <c r="H53" s="335"/>
      <c r="I53" s="335"/>
      <c r="J53" s="335"/>
      <c r="K53" s="335"/>
      <c r="L53" s="335"/>
      <c r="M53" s="336"/>
      <c r="N53" s="466"/>
      <c r="O53" s="467"/>
      <c r="P53" s="467"/>
      <c r="Q53" s="467"/>
      <c r="R53" s="467"/>
      <c r="S53" s="468"/>
    </row>
    <row r="54" spans="1:19" ht="15" customHeight="1" x14ac:dyDescent="0.25">
      <c r="A54" s="465" t="s">
        <v>581</v>
      </c>
      <c r="B54" s="382" t="s">
        <v>891</v>
      </c>
      <c r="C54" s="383"/>
      <c r="D54" s="383"/>
      <c r="E54" s="383"/>
      <c r="F54" s="383"/>
      <c r="G54" s="383"/>
      <c r="H54" s="383"/>
      <c r="I54" s="383"/>
      <c r="J54" s="383"/>
      <c r="K54" s="383"/>
      <c r="L54" s="383"/>
      <c r="M54" s="384"/>
      <c r="N54" s="341" t="s">
        <v>288</v>
      </c>
      <c r="O54" s="342"/>
      <c r="P54" s="342"/>
      <c r="Q54" s="342"/>
      <c r="R54" s="342"/>
      <c r="S54" s="343"/>
    </row>
    <row r="55" spans="1:19" ht="15" customHeight="1" x14ac:dyDescent="0.25">
      <c r="A55" s="320"/>
      <c r="B55" s="331"/>
      <c r="C55" s="469"/>
      <c r="D55" s="469"/>
      <c r="E55" s="469"/>
      <c r="F55" s="469"/>
      <c r="G55" s="469"/>
      <c r="H55" s="469"/>
      <c r="I55" s="469"/>
      <c r="J55" s="469"/>
      <c r="K55" s="469"/>
      <c r="L55" s="469"/>
      <c r="M55" s="333"/>
      <c r="N55" s="322"/>
      <c r="O55" s="323"/>
      <c r="P55" s="323"/>
      <c r="Q55" s="323"/>
      <c r="R55" s="323"/>
      <c r="S55" s="324"/>
    </row>
    <row r="56" spans="1:19" ht="15" customHeight="1" x14ac:dyDescent="0.25">
      <c r="A56" s="320"/>
      <c r="B56" s="331"/>
      <c r="C56" s="469"/>
      <c r="D56" s="469"/>
      <c r="E56" s="469"/>
      <c r="F56" s="469"/>
      <c r="G56" s="469"/>
      <c r="H56" s="469"/>
      <c r="I56" s="469"/>
      <c r="J56" s="469"/>
      <c r="K56" s="469"/>
      <c r="L56" s="469"/>
      <c r="M56" s="333"/>
      <c r="N56" s="322"/>
      <c r="O56" s="323"/>
      <c r="P56" s="323"/>
      <c r="Q56" s="323"/>
      <c r="R56" s="323"/>
      <c r="S56" s="324"/>
    </row>
    <row r="57" spans="1:19" ht="15" customHeight="1" x14ac:dyDescent="0.25">
      <c r="A57" s="320"/>
      <c r="B57" s="331"/>
      <c r="C57" s="469"/>
      <c r="D57" s="469"/>
      <c r="E57" s="469"/>
      <c r="F57" s="469"/>
      <c r="G57" s="469"/>
      <c r="H57" s="469"/>
      <c r="I57" s="469"/>
      <c r="J57" s="469"/>
      <c r="K57" s="469"/>
      <c r="L57" s="469"/>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469"/>
      <c r="D60" s="469"/>
      <c r="E60" s="469"/>
      <c r="F60" s="469"/>
      <c r="G60" s="469"/>
      <c r="H60" s="469"/>
      <c r="I60" s="469"/>
      <c r="J60" s="469"/>
      <c r="K60" s="469"/>
      <c r="L60" s="469"/>
      <c r="M60" s="333"/>
      <c r="N60" s="322"/>
      <c r="O60" s="323"/>
      <c r="P60" s="323"/>
      <c r="Q60" s="323"/>
      <c r="R60" s="323"/>
      <c r="S60" s="324"/>
    </row>
    <row r="61" spans="1:19" ht="15" customHeight="1" x14ac:dyDescent="0.25">
      <c r="A61" s="320"/>
      <c r="B61" s="331"/>
      <c r="C61" s="469"/>
      <c r="D61" s="469"/>
      <c r="E61" s="469"/>
      <c r="F61" s="469"/>
      <c r="G61" s="469"/>
      <c r="H61" s="469"/>
      <c r="I61" s="469"/>
      <c r="J61" s="469"/>
      <c r="K61" s="469"/>
      <c r="L61" s="469"/>
      <c r="M61" s="333"/>
      <c r="N61" s="322"/>
      <c r="O61" s="323"/>
      <c r="P61" s="323"/>
      <c r="Q61" s="323"/>
      <c r="R61" s="323"/>
      <c r="S61" s="324"/>
    </row>
    <row r="62" spans="1:19" ht="15" customHeight="1" x14ac:dyDescent="0.25">
      <c r="A62" s="320"/>
      <c r="B62" s="331"/>
      <c r="C62" s="469"/>
      <c r="D62" s="469"/>
      <c r="E62" s="469"/>
      <c r="F62" s="469"/>
      <c r="G62" s="469"/>
      <c r="H62" s="469"/>
      <c r="I62" s="469"/>
      <c r="J62" s="469"/>
      <c r="K62" s="469"/>
      <c r="L62" s="469"/>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Z1_MNM!G15</f>
        <v>14</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14</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2</v>
      </c>
      <c r="H73" s="429"/>
      <c r="I73" s="430"/>
      <c r="J73" s="406"/>
      <c r="K73" s="441"/>
      <c r="L73" s="425" t="s">
        <v>151</v>
      </c>
      <c r="M73" s="426"/>
      <c r="N73" s="426"/>
      <c r="O73" s="426"/>
      <c r="P73" s="426"/>
      <c r="Q73" s="426"/>
      <c r="R73" s="426"/>
      <c r="S73" s="427"/>
    </row>
    <row r="74" spans="1:19" ht="15" customHeight="1" x14ac:dyDescent="0.25">
      <c r="A74" s="320"/>
      <c r="B74" s="408" t="s">
        <v>124</v>
      </c>
      <c r="C74" s="409"/>
      <c r="D74" s="409"/>
      <c r="E74" s="409"/>
      <c r="F74" s="410"/>
      <c r="G74" s="428">
        <v>6</v>
      </c>
      <c r="H74" s="429"/>
      <c r="I74" s="430"/>
      <c r="J74" s="406"/>
      <c r="K74" s="441"/>
      <c r="L74" s="425" t="s">
        <v>165</v>
      </c>
      <c r="M74" s="426"/>
      <c r="N74" s="426"/>
      <c r="O74" s="426"/>
      <c r="P74" s="426"/>
      <c r="Q74" s="426"/>
      <c r="R74" s="426"/>
      <c r="S74" s="427"/>
    </row>
    <row r="75" spans="1:19" ht="15" customHeight="1" x14ac:dyDescent="0.25">
      <c r="A75" s="320"/>
      <c r="B75" s="408" t="s">
        <v>125</v>
      </c>
      <c r="C75" s="409"/>
      <c r="D75" s="409"/>
      <c r="E75" s="409"/>
      <c r="F75" s="410"/>
      <c r="G75" s="428">
        <v>4</v>
      </c>
      <c r="H75" s="429"/>
      <c r="I75" s="430"/>
      <c r="J75" s="406"/>
      <c r="K75" s="441"/>
      <c r="L75" s="425" t="s">
        <v>173</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c r="M77" s="426"/>
      <c r="N77" s="426"/>
      <c r="O77" s="426"/>
      <c r="P77" s="426"/>
      <c r="Q77" s="426"/>
      <c r="R77" s="426"/>
      <c r="S77" s="427"/>
    </row>
    <row r="78" spans="1:19" ht="15" customHeight="1" x14ac:dyDescent="0.25">
      <c r="A78" s="320"/>
      <c r="B78" s="408" t="s">
        <v>128</v>
      </c>
      <c r="C78" s="409"/>
      <c r="D78" s="409"/>
      <c r="E78" s="409"/>
      <c r="F78" s="410"/>
      <c r="G78" s="428"/>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153</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156</v>
      </c>
      <c r="M83" s="426"/>
      <c r="N83" s="426"/>
      <c r="O83" s="426"/>
      <c r="P83" s="426"/>
      <c r="Q83" s="426"/>
      <c r="R83" s="426"/>
      <c r="S83" s="427"/>
    </row>
    <row r="84" spans="1:19" ht="15" customHeight="1" x14ac:dyDescent="0.25">
      <c r="A84" s="320"/>
      <c r="B84" s="452" t="s">
        <v>134</v>
      </c>
      <c r="C84" s="453"/>
      <c r="D84" s="453"/>
      <c r="E84" s="453"/>
      <c r="F84" s="454"/>
      <c r="G84" s="462">
        <f>Z1_MNM!H15</f>
        <v>86</v>
      </c>
      <c r="H84" s="463"/>
      <c r="I84" s="464"/>
      <c r="J84" s="406"/>
      <c r="K84" s="441"/>
      <c r="L84" s="425" t="s">
        <v>159</v>
      </c>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Z1_MNM!E15</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158</v>
      </c>
      <c r="C90" s="374"/>
      <c r="D90" s="374"/>
      <c r="E90" s="375"/>
      <c r="F90" s="376">
        <v>100</v>
      </c>
      <c r="G90" s="377"/>
      <c r="H90" s="377"/>
      <c r="I90" s="378"/>
      <c r="J90" s="351"/>
      <c r="K90" s="364"/>
      <c r="L90" s="355" t="s">
        <v>292</v>
      </c>
      <c r="M90" s="356"/>
      <c r="N90" s="356"/>
      <c r="O90" s="356"/>
      <c r="P90" s="356"/>
      <c r="Q90" s="356"/>
      <c r="R90" s="356"/>
      <c r="S90" s="357"/>
    </row>
    <row r="91" spans="1:19" ht="15" customHeight="1" x14ac:dyDescent="0.25">
      <c r="A91" s="347"/>
      <c r="B91" s="373"/>
      <c r="C91" s="374"/>
      <c r="D91" s="374"/>
      <c r="E91" s="375"/>
      <c r="F91" s="376"/>
      <c r="G91" s="377"/>
      <c r="H91" s="377"/>
      <c r="I91" s="378"/>
      <c r="J91" s="351"/>
      <c r="K91" s="364"/>
      <c r="L91" s="355" t="s">
        <v>140</v>
      </c>
      <c r="M91" s="356"/>
      <c r="N91" s="356"/>
      <c r="O91" s="356"/>
      <c r="P91" s="356"/>
      <c r="Q91" s="356"/>
      <c r="R91" s="356"/>
      <c r="S91" s="357"/>
    </row>
    <row r="92" spans="1:19" ht="15" customHeight="1" x14ac:dyDescent="0.25">
      <c r="A92" s="347"/>
      <c r="B92" s="373"/>
      <c r="C92" s="374"/>
      <c r="D92" s="374"/>
      <c r="E92" s="375"/>
      <c r="F92" s="376"/>
      <c r="G92" s="377"/>
      <c r="H92" s="377"/>
      <c r="I92" s="378"/>
      <c r="J92" s="351"/>
      <c r="K92" s="364"/>
      <c r="L92" s="355" t="s">
        <v>293</v>
      </c>
      <c r="M92" s="356"/>
      <c r="N92" s="356"/>
      <c r="O92" s="356"/>
      <c r="P92" s="356"/>
      <c r="Q92" s="356"/>
      <c r="R92" s="356"/>
      <c r="S92" s="357"/>
    </row>
    <row r="93" spans="1:19" ht="15" customHeight="1" x14ac:dyDescent="0.25">
      <c r="A93" s="347"/>
      <c r="B93" s="373"/>
      <c r="C93" s="374"/>
      <c r="D93" s="374"/>
      <c r="E93" s="375"/>
      <c r="F93" s="376"/>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84.5" customHeight="1" x14ac:dyDescent="0.25">
      <c r="A98" s="411"/>
      <c r="B98" s="470" t="s">
        <v>892</v>
      </c>
      <c r="C98" s="470"/>
      <c r="D98" s="470"/>
      <c r="E98" s="470"/>
      <c r="F98" s="470"/>
      <c r="G98" s="470"/>
      <c r="H98" s="470"/>
      <c r="I98" s="470"/>
      <c r="J98" s="470"/>
      <c r="K98" s="470"/>
      <c r="L98" s="470"/>
      <c r="M98" s="470"/>
      <c r="N98" s="470"/>
      <c r="O98" s="470"/>
      <c r="P98" s="470"/>
      <c r="Q98" s="470"/>
      <c r="R98" s="470"/>
      <c r="S98" s="471"/>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66.75" customHeight="1" x14ac:dyDescent="0.25">
      <c r="A100" s="411"/>
      <c r="B100" s="470" t="s">
        <v>893</v>
      </c>
      <c r="C100" s="470"/>
      <c r="D100" s="470"/>
      <c r="E100" s="470"/>
      <c r="F100" s="470"/>
      <c r="G100" s="470"/>
      <c r="H100" s="470"/>
      <c r="I100" s="470"/>
      <c r="J100" s="470"/>
      <c r="K100" s="470"/>
      <c r="L100" s="470"/>
      <c r="M100" s="470"/>
      <c r="N100" s="470"/>
      <c r="O100" s="470"/>
      <c r="P100" s="470"/>
      <c r="Q100" s="470"/>
      <c r="R100" s="470"/>
      <c r="S100" s="471"/>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73.5" customHeight="1" x14ac:dyDescent="0.25">
      <c r="A102" s="411"/>
      <c r="B102" s="470" t="s">
        <v>894</v>
      </c>
      <c r="C102" s="470"/>
      <c r="D102" s="470"/>
      <c r="E102" s="470"/>
      <c r="F102" s="470"/>
      <c r="G102" s="470"/>
      <c r="H102" s="470"/>
      <c r="I102" s="470"/>
      <c r="J102" s="470"/>
      <c r="K102" s="470"/>
      <c r="L102" s="470"/>
      <c r="M102" s="470"/>
      <c r="N102" s="470"/>
      <c r="O102" s="470"/>
      <c r="P102" s="470"/>
      <c r="Q102" s="470"/>
      <c r="R102" s="470"/>
      <c r="S102" s="47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wrYgzNh2cGv0ErvNitwlvlJUG9Fjur5w9cKB66KXp6zzfLKVIu8D4r0uqNiZkzZum6TvgdRouhHop6TBu3jzbg==" saltValue="LkFsbF/2SCi7vJZmqr8c+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79DD42AC-163A-4375-A625-DBA4A919E029}">
      <formula1>KEW_Z1</formula1>
    </dataValidation>
    <dataValidation type="list" allowBlank="1" showInputMessage="1" showErrorMessage="1" sqref="N34:S53" xr:uid="{EAABB969-9A9E-45A6-A426-5D6BAF109534}">
      <formula1>KEU_Z1</formula1>
    </dataValidation>
    <dataValidation type="list" allowBlank="1" showInputMessage="1" showErrorMessage="1" sqref="N54:S68" xr:uid="{00000000-0002-0000-0600-000006000000}">
      <formula1>KEK_Z1</formula1>
    </dataValidation>
  </dataValidations>
  <hyperlinks>
    <hyperlink ref="O13" r:id="rId1" xr:uid="{604F1CF1-CB4F-440F-84F5-2EAB7E1655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C6E0B4"/>
    <pageSetUpPr fitToPage="1"/>
  </sheetPr>
  <dimension ref="A1:S81"/>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25" t="str">
        <f>Z1_MNM!B2</f>
        <v>2020/2021</v>
      </c>
      <c r="B1" s="226"/>
      <c r="C1" s="39"/>
      <c r="D1" s="1"/>
    </row>
    <row r="2" spans="1:19" ht="10.15" customHeight="1" thickBot="1" x14ac:dyDescent="0.3"/>
    <row r="3" spans="1:19" ht="39" customHeight="1" thickBot="1" x14ac:dyDescent="0.3">
      <c r="A3" s="227" t="s">
        <v>94</v>
      </c>
      <c r="B3" s="228"/>
      <c r="C3" s="230" t="str">
        <f>Z1_MNM!B16</f>
        <v>Moduł Z1/2</v>
      </c>
      <c r="D3" s="231"/>
      <c r="E3" s="231"/>
      <c r="F3" s="232"/>
      <c r="G3" s="3"/>
      <c r="H3" s="3"/>
      <c r="I3" s="3"/>
      <c r="J3" s="3"/>
      <c r="K3" s="3"/>
      <c r="L3" s="4"/>
      <c r="M3" s="4"/>
      <c r="N3" s="4"/>
      <c r="O3" s="4"/>
      <c r="P3" s="4"/>
      <c r="Q3" s="4"/>
    </row>
    <row r="4" spans="1:19" s="137" customFormat="1" ht="39.75" customHeight="1" thickBot="1" x14ac:dyDescent="0.3">
      <c r="A4" s="229" t="s">
        <v>95</v>
      </c>
      <c r="B4" s="229"/>
      <c r="C4" s="219" t="str">
        <f>Z1_MNM!C16</f>
        <v>Organizacja i zarządzanie</v>
      </c>
      <c r="D4" s="220"/>
      <c r="E4" s="220"/>
      <c r="F4" s="220"/>
      <c r="G4" s="220"/>
      <c r="H4" s="220"/>
      <c r="I4" s="220"/>
      <c r="J4" s="220"/>
      <c r="K4" s="227" t="s">
        <v>96</v>
      </c>
      <c r="L4" s="228"/>
      <c r="M4" s="177">
        <f>Z1_MNM!D16</f>
        <v>12</v>
      </c>
      <c r="N4" s="222" t="s">
        <v>97</v>
      </c>
      <c r="O4" s="223"/>
      <c r="P4" s="216" t="str">
        <f>Z1_MNM!F16</f>
        <v>dr R. Nowak-Lewandowska</v>
      </c>
      <c r="Q4" s="217"/>
      <c r="R4" s="218"/>
    </row>
    <row r="5" spans="1:19" s="138" customFormat="1" ht="10.15" customHeight="1" thickBot="1" x14ac:dyDescent="0.3">
      <c r="A5" s="233"/>
      <c r="B5" s="233"/>
      <c r="C5" s="233"/>
      <c r="D5" s="233"/>
      <c r="E5" s="233"/>
      <c r="F5" s="233"/>
      <c r="G5" s="233"/>
      <c r="H5" s="233"/>
      <c r="I5" s="233"/>
      <c r="J5" s="233"/>
      <c r="K5" s="233"/>
      <c r="L5" s="233"/>
      <c r="M5" s="233"/>
      <c r="N5" s="233"/>
      <c r="O5" s="233"/>
      <c r="P5" s="233"/>
      <c r="Q5" s="233"/>
      <c r="R5" s="233"/>
    </row>
    <row r="6" spans="1:19" s="137" customFormat="1" ht="43.15" customHeight="1" thickBot="1" x14ac:dyDescent="0.3">
      <c r="A6" s="229" t="s">
        <v>98</v>
      </c>
      <c r="B6" s="229"/>
      <c r="C6" s="230" t="str">
        <f>Z1_MNM!B3</f>
        <v>ZARZĄDZANIE</v>
      </c>
      <c r="D6" s="232"/>
      <c r="E6" s="6" t="str">
        <f>Z1_MNM!B4</f>
        <v>I stopnia</v>
      </c>
      <c r="F6" s="175" t="s">
        <v>99</v>
      </c>
      <c r="G6" s="44" t="s">
        <v>100</v>
      </c>
      <c r="H6" s="175" t="s">
        <v>101</v>
      </c>
      <c r="I6" s="44">
        <v>1</v>
      </c>
      <c r="J6" s="7" t="s">
        <v>290</v>
      </c>
      <c r="K6" s="234" t="s">
        <v>102</v>
      </c>
      <c r="L6" s="234"/>
      <c r="M6" s="235" t="s">
        <v>103</v>
      </c>
      <c r="N6" s="235"/>
      <c r="O6" s="177" t="s">
        <v>104</v>
      </c>
      <c r="P6" s="236" t="s">
        <v>105</v>
      </c>
      <c r="Q6" s="237"/>
      <c r="R6" s="177">
        <f>Z1_MNM!G16</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8"/>
      <c r="B8" s="239"/>
      <c r="C8" s="239"/>
      <c r="D8" s="239"/>
      <c r="E8" s="239"/>
      <c r="F8" s="239"/>
      <c r="G8" s="239"/>
      <c r="H8" s="239"/>
      <c r="I8" s="239"/>
      <c r="J8" s="239"/>
      <c r="K8" s="239"/>
      <c r="L8" s="239"/>
      <c r="M8" s="239"/>
      <c r="N8" s="239"/>
      <c r="O8" s="239"/>
      <c r="P8" s="239"/>
      <c r="Q8" s="239"/>
      <c r="R8" s="240"/>
      <c r="S8" s="137"/>
    </row>
    <row r="9" spans="1:19" ht="30" customHeight="1" x14ac:dyDescent="0.25">
      <c r="A9" s="241" t="s">
        <v>106</v>
      </c>
      <c r="B9" s="242"/>
      <c r="C9" s="242"/>
      <c r="D9" s="242"/>
      <c r="E9" s="242"/>
      <c r="F9" s="242"/>
      <c r="G9" s="242"/>
      <c r="H9" s="242"/>
      <c r="I9" s="242"/>
      <c r="J9" s="242"/>
      <c r="K9" s="242"/>
      <c r="L9" s="242"/>
      <c r="M9" s="242"/>
      <c r="N9" s="242"/>
      <c r="O9" s="242"/>
      <c r="P9" s="242"/>
      <c r="Q9" s="242"/>
      <c r="R9" s="243"/>
    </row>
    <row r="10" spans="1:19" ht="15" customHeight="1" x14ac:dyDescent="0.25">
      <c r="A10" s="244" t="s">
        <v>561</v>
      </c>
      <c r="B10" s="245"/>
      <c r="C10" s="245"/>
      <c r="D10" s="245"/>
      <c r="E10" s="245"/>
      <c r="F10" s="245"/>
      <c r="G10" s="245"/>
      <c r="H10" s="245"/>
      <c r="I10" s="245"/>
      <c r="J10" s="245"/>
      <c r="K10" s="245"/>
      <c r="L10" s="245"/>
      <c r="M10" s="245"/>
      <c r="N10" s="245"/>
      <c r="O10" s="245"/>
      <c r="P10" s="245"/>
      <c r="Q10" s="245"/>
      <c r="R10" s="246"/>
    </row>
    <row r="11" spans="1:19" ht="100.15" customHeight="1" thickBot="1" x14ac:dyDescent="0.3">
      <c r="A11" s="472" t="s">
        <v>404</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72"/>
      <c r="B13" s="173"/>
      <c r="C13" s="173"/>
      <c r="D13" s="173"/>
      <c r="E13" s="173"/>
      <c r="F13" s="173"/>
      <c r="G13" s="173"/>
      <c r="H13" s="173"/>
      <c r="I13" s="173"/>
      <c r="J13" s="173"/>
      <c r="K13" s="173"/>
      <c r="L13" s="173"/>
      <c r="M13" s="173"/>
      <c r="N13" s="173"/>
      <c r="O13" s="173"/>
      <c r="P13" s="173"/>
      <c r="Q13" s="173"/>
      <c r="R13" s="174"/>
      <c r="S13" s="137"/>
    </row>
    <row r="14" spans="1:19" ht="30" customHeight="1" x14ac:dyDescent="0.25">
      <c r="A14" s="241" t="s">
        <v>107</v>
      </c>
      <c r="B14" s="242"/>
      <c r="C14" s="242"/>
      <c r="D14" s="242"/>
      <c r="E14" s="242"/>
      <c r="F14" s="242"/>
      <c r="G14" s="242"/>
      <c r="H14" s="242"/>
      <c r="I14" s="242"/>
      <c r="J14" s="242"/>
      <c r="K14" s="242"/>
      <c r="L14" s="242"/>
      <c r="M14" s="242"/>
      <c r="N14" s="242"/>
      <c r="O14" s="242"/>
      <c r="P14" s="242"/>
      <c r="Q14" s="242"/>
      <c r="R14" s="243"/>
    </row>
    <row r="15" spans="1:19" s="139" customFormat="1" ht="15" customHeight="1" x14ac:dyDescent="0.25">
      <c r="A15" s="263" t="s">
        <v>197</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47" t="s">
        <v>405</v>
      </c>
      <c r="B16" s="248"/>
      <c r="C16" s="248"/>
      <c r="D16" s="248"/>
      <c r="E16" s="248"/>
      <c r="F16" s="248"/>
      <c r="G16" s="248"/>
      <c r="H16" s="248"/>
      <c r="I16" s="248"/>
      <c r="J16" s="248"/>
      <c r="K16" s="248"/>
      <c r="L16" s="248"/>
      <c r="M16" s="248"/>
      <c r="N16" s="248"/>
      <c r="O16" s="248"/>
      <c r="P16" s="248"/>
      <c r="Q16" s="248"/>
      <c r="R16" s="249"/>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38"/>
      <c r="B18" s="239"/>
      <c r="C18" s="239"/>
      <c r="D18" s="239"/>
      <c r="E18" s="239"/>
      <c r="F18" s="239"/>
      <c r="G18" s="239"/>
      <c r="H18" s="239"/>
      <c r="I18" s="239"/>
      <c r="J18" s="239"/>
      <c r="K18" s="239"/>
      <c r="L18" s="239"/>
      <c r="M18" s="239"/>
      <c r="N18" s="239"/>
      <c r="O18" s="239"/>
      <c r="P18" s="239"/>
      <c r="Q18" s="239"/>
      <c r="R18" s="240"/>
      <c r="S18" s="137"/>
    </row>
    <row r="19" spans="1:19" ht="30" customHeight="1" x14ac:dyDescent="0.25">
      <c r="A19" s="241" t="s">
        <v>108</v>
      </c>
      <c r="B19" s="242"/>
      <c r="C19" s="242"/>
      <c r="D19" s="242"/>
      <c r="E19" s="242"/>
      <c r="F19" s="242"/>
      <c r="G19" s="242"/>
      <c r="H19" s="242"/>
      <c r="I19" s="242"/>
      <c r="J19" s="242"/>
      <c r="K19" s="242"/>
      <c r="L19" s="242"/>
      <c r="M19" s="242"/>
      <c r="N19" s="242"/>
      <c r="O19" s="242"/>
      <c r="P19" s="242"/>
      <c r="Q19" s="242"/>
      <c r="R19" s="243"/>
    </row>
    <row r="20" spans="1:19" ht="15" customHeight="1" x14ac:dyDescent="0.25">
      <c r="A20" s="263" t="s">
        <v>562</v>
      </c>
      <c r="B20" s="264"/>
      <c r="C20" s="264"/>
      <c r="D20" s="264"/>
      <c r="E20" s="264"/>
      <c r="F20" s="264"/>
      <c r="G20" s="264"/>
      <c r="H20" s="264"/>
      <c r="I20" s="264"/>
      <c r="J20" s="264"/>
      <c r="K20" s="264"/>
      <c r="L20" s="264"/>
      <c r="M20" s="264"/>
      <c r="N20" s="264"/>
      <c r="O20" s="264"/>
      <c r="P20" s="264"/>
      <c r="Q20" s="264"/>
      <c r="R20" s="265"/>
    </row>
    <row r="21" spans="1:19" ht="40.15" customHeight="1" x14ac:dyDescent="0.25">
      <c r="A21" s="475" t="s">
        <v>566</v>
      </c>
      <c r="B21" s="255"/>
      <c r="C21" s="255"/>
      <c r="D21" s="255"/>
      <c r="E21" s="256"/>
      <c r="F21" s="476" t="s">
        <v>567</v>
      </c>
      <c r="G21" s="258"/>
      <c r="H21" s="258"/>
      <c r="I21" s="258"/>
      <c r="J21" s="258"/>
      <c r="K21" s="260"/>
      <c r="L21" s="476" t="s">
        <v>568</v>
      </c>
      <c r="M21" s="258"/>
      <c r="N21" s="258"/>
      <c r="O21" s="258"/>
      <c r="P21" s="258"/>
      <c r="Q21" s="258"/>
      <c r="R21" s="259"/>
    </row>
    <row r="22" spans="1:19" ht="168.75" customHeight="1" thickBot="1" x14ac:dyDescent="0.3">
      <c r="A22" s="251" t="s">
        <v>430</v>
      </c>
      <c r="B22" s="252"/>
      <c r="C22" s="252"/>
      <c r="D22" s="252"/>
      <c r="E22" s="252"/>
      <c r="F22" s="252" t="s">
        <v>431</v>
      </c>
      <c r="G22" s="252"/>
      <c r="H22" s="252"/>
      <c r="I22" s="252"/>
      <c r="J22" s="252"/>
      <c r="K22" s="252"/>
      <c r="L22" s="252" t="s">
        <v>432</v>
      </c>
      <c r="M22" s="252"/>
      <c r="N22" s="252"/>
      <c r="O22" s="252"/>
      <c r="P22" s="252"/>
      <c r="Q22" s="252"/>
      <c r="R22" s="253"/>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69" t="s">
        <v>109</v>
      </c>
      <c r="B25" s="270"/>
      <c r="C25" s="270"/>
      <c r="D25" s="270"/>
      <c r="E25" s="270"/>
      <c r="F25" s="270"/>
      <c r="G25" s="270"/>
      <c r="H25" s="270"/>
      <c r="I25" s="270"/>
      <c r="J25" s="270"/>
      <c r="K25" s="270"/>
      <c r="L25" s="270"/>
      <c r="M25" s="270"/>
      <c r="N25" s="270"/>
      <c r="O25" s="270"/>
      <c r="P25" s="270"/>
      <c r="Q25" s="270"/>
      <c r="R25" s="271"/>
    </row>
    <row r="26" spans="1:19" ht="25.15" customHeight="1" x14ac:dyDescent="0.25">
      <c r="A26" s="29" t="s">
        <v>110</v>
      </c>
      <c r="B26" s="272" t="str">
        <f>Z1_MNM!B16</f>
        <v>Moduł Z1/2</v>
      </c>
      <c r="C26" s="273"/>
      <c r="D26" s="37" t="str">
        <f>Z1_MNM!B17</f>
        <v>Kurs 2.1.</v>
      </c>
      <c r="E26" s="140" t="str">
        <f>Z1_MNM!B16</f>
        <v>Moduł Z1/2</v>
      </c>
      <c r="F26" s="277" t="str">
        <f>Z1_MNM!B18</f>
        <v>Kurs 2.2.</v>
      </c>
      <c r="G26" s="278"/>
      <c r="H26" s="282" t="str">
        <f>Z1_MNM!B16</f>
        <v>Moduł Z1/2</v>
      </c>
      <c r="I26" s="283"/>
      <c r="J26" s="38" t="str">
        <f>Z1_MNM!B19</f>
        <v>Kurs 2.3.</v>
      </c>
      <c r="K26" s="287" t="str">
        <f>Z1_MNM!B16</f>
        <v>Moduł Z1/2</v>
      </c>
      <c r="L26" s="288"/>
      <c r="M26" s="287" t="str">
        <f>Z1_MNM!B20</f>
        <v>Kurs 2.4.</v>
      </c>
      <c r="N26" s="288"/>
      <c r="O26" s="289"/>
      <c r="P26" s="290"/>
      <c r="Q26" s="289"/>
      <c r="R26" s="291"/>
    </row>
    <row r="27" spans="1:19" s="141" customFormat="1" ht="59.25" customHeight="1" x14ac:dyDescent="0.25">
      <c r="A27" s="130" t="s">
        <v>111</v>
      </c>
      <c r="B27" s="477" t="str">
        <f>Z1_MNM!C17</f>
        <v>Zarządzanie i zachowania organizacji</v>
      </c>
      <c r="C27" s="478"/>
      <c r="D27" s="479"/>
      <c r="E27" s="480" t="str">
        <f>Z1_MNM!C18</f>
        <v>Zarządzanie zasobami ludzkimi</v>
      </c>
      <c r="F27" s="481"/>
      <c r="G27" s="482"/>
      <c r="H27" s="483" t="str">
        <f>Z1_MNM!C19</f>
        <v>Zarządzanie procesowe i logistyka w organizacji</v>
      </c>
      <c r="I27" s="484"/>
      <c r="J27" s="485"/>
      <c r="K27" s="486" t="str">
        <f>Z1_MNM!C20</f>
        <v>Zarządzanie jakością</v>
      </c>
      <c r="L27" s="487"/>
      <c r="M27" s="487"/>
      <c r="N27" s="488"/>
      <c r="O27" s="489"/>
      <c r="P27" s="490"/>
      <c r="Q27" s="490"/>
      <c r="R27" s="491"/>
    </row>
    <row r="28" spans="1:19" s="141" customFormat="1" ht="30" customHeight="1" thickBot="1" x14ac:dyDescent="0.3">
      <c r="A28" s="43" t="s">
        <v>112</v>
      </c>
      <c r="B28" s="298">
        <f>Z1_MNM!D17</f>
        <v>4</v>
      </c>
      <c r="C28" s="299"/>
      <c r="D28" s="300"/>
      <c r="E28" s="301">
        <f>Z1_MNM!D18</f>
        <v>3</v>
      </c>
      <c r="F28" s="302"/>
      <c r="G28" s="303"/>
      <c r="H28" s="304">
        <f>Z1_MNM!D19</f>
        <v>3</v>
      </c>
      <c r="I28" s="305"/>
      <c r="J28" s="306"/>
      <c r="K28" s="307">
        <f>Z1_MNM!D20</f>
        <v>2</v>
      </c>
      <c r="L28" s="308"/>
      <c r="M28" s="308"/>
      <c r="N28" s="309"/>
      <c r="O28" s="310"/>
      <c r="P28" s="311"/>
      <c r="Q28" s="311"/>
      <c r="R28" s="312"/>
    </row>
    <row r="29" spans="1:19" s="141" customFormat="1" ht="30" hidden="1" customHeight="1" thickBot="1" x14ac:dyDescent="0.3">
      <c r="A29" s="149"/>
      <c r="B29" s="150"/>
      <c r="C29" s="151" t="s">
        <v>570</v>
      </c>
      <c r="D29" s="152"/>
      <c r="E29" s="153"/>
      <c r="F29" s="154" t="s">
        <v>570</v>
      </c>
      <c r="G29" s="155"/>
      <c r="H29" s="156"/>
      <c r="I29" s="157" t="s">
        <v>570</v>
      </c>
      <c r="J29" s="158"/>
      <c r="K29" s="159"/>
      <c r="L29" s="160" t="s">
        <v>570</v>
      </c>
      <c r="M29" s="161"/>
      <c r="N29" s="162"/>
      <c r="O29" s="163"/>
      <c r="P29" s="167"/>
      <c r="Q29" s="165"/>
      <c r="R29" s="166"/>
    </row>
    <row r="30" spans="1:19" s="141" customFormat="1" x14ac:dyDescent="0.25"/>
    <row r="31" spans="1:19" s="141" customFormat="1" x14ac:dyDescent="0.25"/>
    <row r="32" spans="1:19" s="141" customFormat="1" x14ac:dyDescent="0.25"/>
    <row r="33" s="141" customFormat="1" x14ac:dyDescent="0.25"/>
    <row r="34" s="141" customFormat="1" x14ac:dyDescent="0.25"/>
    <row r="35" s="141" customFormat="1" x14ac:dyDescent="0.25"/>
    <row r="36" s="141" customFormat="1" x14ac:dyDescent="0.25"/>
    <row r="37" s="141" customFormat="1" x14ac:dyDescent="0.25"/>
    <row r="38" s="141" customFormat="1" x14ac:dyDescent="0.25"/>
    <row r="39" s="141" customFormat="1" x14ac:dyDescent="0.25"/>
    <row r="40" s="141" customFormat="1" x14ac:dyDescent="0.25"/>
    <row r="41" s="141" customFormat="1" x14ac:dyDescent="0.25"/>
    <row r="42" s="141" customFormat="1" x14ac:dyDescent="0.25"/>
    <row r="43" s="141" customFormat="1" x14ac:dyDescent="0.25"/>
    <row r="44" s="141" customFormat="1" x14ac:dyDescent="0.25"/>
    <row r="45" s="141" customFormat="1" x14ac:dyDescent="0.25"/>
    <row r="46" s="141" customFormat="1" x14ac:dyDescent="0.25"/>
    <row r="47" s="141" customFormat="1" x14ac:dyDescent="0.25"/>
    <row r="48" s="141" customFormat="1" x14ac:dyDescent="0.25"/>
    <row r="49" s="141" customFormat="1" x14ac:dyDescent="0.25"/>
    <row r="50" s="141" customFormat="1" x14ac:dyDescent="0.25"/>
    <row r="51" s="141" customFormat="1" x14ac:dyDescent="0.25"/>
    <row r="52" s="141" customFormat="1" x14ac:dyDescent="0.25"/>
    <row r="53" s="141" customFormat="1" x14ac:dyDescent="0.25"/>
    <row r="54" s="141" customFormat="1" x14ac:dyDescent="0.25"/>
    <row r="55" s="141" customFormat="1" x14ac:dyDescent="0.25"/>
    <row r="56" s="141" customFormat="1" x14ac:dyDescent="0.25"/>
    <row r="57" s="141" customFormat="1" x14ac:dyDescent="0.25"/>
    <row r="58" s="141" customFormat="1" x14ac:dyDescent="0.25"/>
    <row r="59" s="141" customFormat="1" x14ac:dyDescent="0.25"/>
    <row r="60" s="141" customFormat="1" x14ac:dyDescent="0.25"/>
    <row r="61" s="141" customFormat="1" x14ac:dyDescent="0.25"/>
    <row r="62" s="141" customFormat="1" x14ac:dyDescent="0.25"/>
    <row r="63" s="141" customFormat="1" x14ac:dyDescent="0.25"/>
    <row r="64" s="141" customFormat="1" x14ac:dyDescent="0.25"/>
    <row r="65" spans="1:18" s="141" customFormat="1" x14ac:dyDescent="0.25"/>
    <row r="66" spans="1:18" s="141" customFormat="1" x14ac:dyDescent="0.25"/>
    <row r="67" spans="1:18" s="141" customFormat="1" x14ac:dyDescent="0.25"/>
    <row r="68" spans="1:18" s="141" customFormat="1" x14ac:dyDescent="0.25"/>
    <row r="69" spans="1:18" s="141" customFormat="1" x14ac:dyDescent="0.25"/>
    <row r="70" spans="1:18" s="141" customFormat="1" x14ac:dyDescent="0.25"/>
    <row r="71" spans="1:18" s="141" customFormat="1" x14ac:dyDescent="0.25"/>
    <row r="72" spans="1:18" s="141" customFormat="1" x14ac:dyDescent="0.25"/>
    <row r="73" spans="1:18" s="141" customFormat="1" x14ac:dyDescent="0.25"/>
    <row r="74" spans="1:18" s="141" customFormat="1" x14ac:dyDescent="0.25"/>
    <row r="75" spans="1:18" s="141" customFormat="1" x14ac:dyDescent="0.25"/>
    <row r="76" spans="1:18" s="141" customFormat="1" x14ac:dyDescent="0.25"/>
    <row r="77" spans="1:18" s="141" customFormat="1" x14ac:dyDescent="0.25"/>
    <row r="78" spans="1:18" x14ac:dyDescent="0.25">
      <c r="A78" s="141"/>
      <c r="B78" s="141"/>
      <c r="C78" s="141"/>
      <c r="D78" s="141"/>
      <c r="E78" s="141"/>
      <c r="F78" s="141"/>
      <c r="G78" s="141"/>
      <c r="H78" s="141"/>
      <c r="I78" s="141"/>
      <c r="J78" s="141"/>
      <c r="K78" s="141"/>
      <c r="L78" s="141"/>
      <c r="M78" s="141"/>
      <c r="N78" s="141"/>
      <c r="O78" s="141"/>
      <c r="P78" s="141"/>
      <c r="Q78" s="141"/>
      <c r="R78" s="141"/>
    </row>
    <row r="79" spans="1:18" x14ac:dyDescent="0.25">
      <c r="A79" s="141"/>
      <c r="B79" s="141"/>
      <c r="C79" s="141"/>
      <c r="D79" s="141"/>
      <c r="E79" s="141"/>
      <c r="F79" s="141"/>
      <c r="G79" s="141"/>
      <c r="H79" s="141"/>
      <c r="I79" s="141"/>
      <c r="J79" s="141"/>
      <c r="K79" s="141"/>
      <c r="L79" s="141"/>
      <c r="M79" s="141"/>
      <c r="N79" s="141"/>
      <c r="O79" s="141"/>
      <c r="P79" s="141"/>
      <c r="Q79" s="141"/>
      <c r="R79" s="141"/>
    </row>
    <row r="80" spans="1:18" x14ac:dyDescent="0.25">
      <c r="A80" s="141"/>
      <c r="B80" s="141"/>
      <c r="C80" s="141"/>
      <c r="D80" s="141"/>
      <c r="E80" s="141"/>
      <c r="F80" s="141"/>
      <c r="G80" s="141"/>
      <c r="H80" s="141"/>
      <c r="I80" s="141"/>
      <c r="J80" s="141"/>
      <c r="K80" s="141"/>
      <c r="L80" s="141"/>
      <c r="M80" s="141"/>
      <c r="N80" s="141"/>
      <c r="O80" s="141"/>
      <c r="P80" s="141"/>
      <c r="Q80" s="141"/>
      <c r="R80" s="141"/>
    </row>
    <row r="81" spans="1:18" x14ac:dyDescent="0.25">
      <c r="A81" s="141"/>
      <c r="B81" s="141"/>
      <c r="C81" s="141"/>
      <c r="D81" s="141"/>
      <c r="E81" s="141"/>
      <c r="F81" s="141"/>
      <c r="G81" s="141"/>
      <c r="H81" s="141"/>
      <c r="I81" s="141"/>
      <c r="J81" s="141"/>
      <c r="K81" s="141"/>
      <c r="L81" s="141"/>
      <c r="M81" s="141"/>
      <c r="N81" s="141"/>
      <c r="O81" s="141"/>
      <c r="P81" s="141"/>
      <c r="Q81" s="141"/>
      <c r="R81" s="141"/>
    </row>
  </sheetData>
  <sheetProtection algorithmName="SHA-512" hashValue="6OJV5F6943jsy6KnRzBZVwHNt0MPI9otXySk45gY4ZpwBKZU3zUBr2w2XYXTnKa2ZhheCnoXEuzsmixZg6aGbg==" saltValue="ysp+88JugDheUX9e4AAjl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784D9079-66E8-428A-9CB7-CF1673793FB6}"/>
    <hyperlink ref="L29" r:id="rId2" xr:uid="{C4E6471B-182D-495A-B7BE-67EC66C6A252}"/>
    <hyperlink ref="C29" r:id="rId3" xr:uid="{F902EBFD-275A-49B5-A0A5-6F8D04C3A2FA}"/>
    <hyperlink ref="I29" r:id="rId4" xr:uid="{D39462D0-F158-489C-8375-C3F6843DF496}"/>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Gothic,Pogrubiony"&amp;12&amp;K05-047KARTA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313" t="str">
        <f>Z1_MNM!B2</f>
        <v>2020/2021</v>
      </c>
      <c r="B1" s="313"/>
      <c r="C1" s="27"/>
      <c r="D1" s="27"/>
    </row>
    <row r="2" spans="1:19" ht="10.15" customHeight="1" thickBot="1" x14ac:dyDescent="0.3"/>
    <row r="3" spans="1:19" ht="19.899999999999999" customHeight="1" thickBot="1" x14ac:dyDescent="0.3">
      <c r="A3" s="415" t="str">
        <f>Z1_MNM!B16</f>
        <v>Moduł Z1/2</v>
      </c>
      <c r="B3" s="415"/>
      <c r="C3" s="415"/>
      <c r="D3" s="419" t="str">
        <f>Z1_MNM!C16</f>
        <v>Organizacja i zarządzanie</v>
      </c>
      <c r="E3" s="420"/>
      <c r="F3" s="420"/>
      <c r="G3" s="420"/>
      <c r="H3" s="420"/>
      <c r="I3" s="421"/>
      <c r="J3" s="3"/>
      <c r="K3" s="3"/>
      <c r="L3" s="4"/>
      <c r="M3" s="4"/>
      <c r="N3" s="4"/>
      <c r="O3" s="4"/>
      <c r="P3" s="4"/>
      <c r="Q3" s="4"/>
      <c r="R3" s="4"/>
    </row>
    <row r="4" spans="1:19" ht="18.75" thickBot="1" x14ac:dyDescent="0.3">
      <c r="A4" s="314" t="s">
        <v>110</v>
      </c>
      <c r="B4" s="314"/>
      <c r="C4" s="314"/>
      <c r="D4" s="416" t="str">
        <f>Z1_MNM!B17</f>
        <v>Kurs 2.1.</v>
      </c>
      <c r="E4" s="417"/>
      <c r="F4" s="417"/>
      <c r="G4" s="417"/>
      <c r="H4" s="417"/>
      <c r="I4" s="418"/>
      <c r="J4" s="3"/>
      <c r="K4" s="3"/>
      <c r="L4" s="4"/>
      <c r="M4" s="4"/>
      <c r="N4" s="4"/>
      <c r="O4" s="4"/>
      <c r="P4" s="4"/>
      <c r="Q4" s="4"/>
      <c r="R4" s="4"/>
    </row>
    <row r="5" spans="1:19" ht="23.25" thickBot="1" x14ac:dyDescent="0.3">
      <c r="A5" s="315" t="s">
        <v>111</v>
      </c>
      <c r="B5" s="315"/>
      <c r="C5" s="315"/>
      <c r="D5" s="316" t="str">
        <f>Z1_MNM!C17</f>
        <v>Zarządzanie i zachowania organizacji</v>
      </c>
      <c r="E5" s="316"/>
      <c r="F5" s="316"/>
      <c r="G5" s="316"/>
      <c r="H5" s="316"/>
      <c r="I5" s="316"/>
      <c r="J5" s="316"/>
      <c r="K5" s="316"/>
      <c r="L5" s="317" t="s">
        <v>96</v>
      </c>
      <c r="M5" s="317"/>
      <c r="N5" s="16">
        <f>Z1_MNM!D17</f>
        <v>4</v>
      </c>
      <c r="O5" s="317" t="s">
        <v>97</v>
      </c>
      <c r="P5" s="317"/>
      <c r="Q5" s="339" t="str">
        <f>Z1_MNM!F16</f>
        <v>dr R. Nowak-Lewandowska</v>
      </c>
      <c r="R5" s="339"/>
      <c r="S5" s="339"/>
    </row>
    <row r="6" spans="1:19" ht="10.15" customHeight="1" thickBot="1" x14ac:dyDescent="0.3">
      <c r="A6" s="233"/>
      <c r="B6" s="233"/>
      <c r="C6" s="233"/>
      <c r="D6" s="233"/>
      <c r="E6" s="233"/>
      <c r="F6" s="233"/>
      <c r="G6" s="233"/>
      <c r="H6" s="233"/>
      <c r="I6" s="233"/>
      <c r="J6" s="233"/>
      <c r="K6" s="233"/>
      <c r="L6" s="233"/>
      <c r="M6" s="233"/>
      <c r="N6" s="233"/>
      <c r="O6" s="233"/>
      <c r="P6" s="233"/>
      <c r="Q6" s="233"/>
      <c r="R6" s="233"/>
      <c r="S6" s="233"/>
    </row>
    <row r="7" spans="1:19" s="137" customFormat="1" ht="40.5" customHeight="1" thickBot="1" x14ac:dyDescent="0.3">
      <c r="A7" s="315" t="s">
        <v>98</v>
      </c>
      <c r="B7" s="315"/>
      <c r="C7" s="315"/>
      <c r="D7" s="6" t="str">
        <f>Z1_MNM!B3</f>
        <v>ZARZĄDZANIE</v>
      </c>
      <c r="E7" s="6" t="str">
        <f>Z1_MNM!B4</f>
        <v>I stopnia</v>
      </c>
      <c r="F7" s="176" t="s">
        <v>99</v>
      </c>
      <c r="G7" s="44" t="str">
        <f>'M (2)'!G6</f>
        <v>I</v>
      </c>
      <c r="H7" s="176" t="s">
        <v>101</v>
      </c>
      <c r="I7" s="44">
        <f>'M (2)'!I6</f>
        <v>1</v>
      </c>
      <c r="J7" s="236" t="s">
        <v>289</v>
      </c>
      <c r="K7" s="237"/>
      <c r="L7" s="423" t="s">
        <v>102</v>
      </c>
      <c r="M7" s="424"/>
      <c r="N7" s="7" t="s">
        <v>103</v>
      </c>
      <c r="O7" s="339" t="s">
        <v>104</v>
      </c>
      <c r="P7" s="339"/>
      <c r="Q7" s="340" t="s">
        <v>105</v>
      </c>
      <c r="R7" s="340"/>
      <c r="S7" s="17">
        <f>Z1_MNM!G17</f>
        <v>30</v>
      </c>
    </row>
    <row r="8" spans="1:19" ht="10.15" customHeight="1" thickBot="1" x14ac:dyDescent="0.3">
      <c r="A8" s="422"/>
      <c r="B8" s="422"/>
      <c r="C8" s="422"/>
      <c r="D8" s="422"/>
      <c r="E8" s="422"/>
      <c r="F8" s="422"/>
      <c r="G8" s="422"/>
      <c r="H8" s="422"/>
      <c r="I8" s="422"/>
      <c r="J8" s="422"/>
      <c r="K8" s="422"/>
      <c r="L8" s="422"/>
      <c r="M8" s="422"/>
      <c r="N8" s="422"/>
      <c r="O8" s="422"/>
      <c r="P8" s="422"/>
      <c r="Q8" s="422"/>
      <c r="R8" s="422"/>
      <c r="S8" s="422"/>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41" t="s">
        <v>108</v>
      </c>
      <c r="B10" s="242"/>
      <c r="C10" s="242"/>
      <c r="D10" s="242"/>
      <c r="E10" s="242"/>
      <c r="F10" s="242"/>
      <c r="G10" s="242"/>
      <c r="H10" s="242"/>
      <c r="I10" s="242"/>
      <c r="J10" s="242"/>
      <c r="K10" s="242"/>
      <c r="L10" s="242"/>
      <c r="M10" s="242"/>
      <c r="N10" s="242"/>
      <c r="O10" s="242"/>
      <c r="P10" s="242"/>
      <c r="Q10" s="242"/>
      <c r="R10" s="242"/>
      <c r="S10" s="243"/>
    </row>
    <row r="11" spans="1:19" s="146" customFormat="1" ht="20.100000000000001" customHeight="1" x14ac:dyDescent="0.25">
      <c r="A11" s="337" t="s">
        <v>113</v>
      </c>
      <c r="B11" s="394" t="s">
        <v>114</v>
      </c>
      <c r="C11" s="395"/>
      <c r="D11" s="395"/>
      <c r="E11" s="395"/>
      <c r="F11" s="395"/>
      <c r="G11" s="395"/>
      <c r="H11" s="395"/>
      <c r="I11" s="395"/>
      <c r="J11" s="395"/>
      <c r="K11" s="395"/>
      <c r="L11" s="395"/>
      <c r="M11" s="396"/>
      <c r="N11" s="388" t="s">
        <v>115</v>
      </c>
      <c r="O11" s="389"/>
      <c r="P11" s="389"/>
      <c r="Q11" s="389"/>
      <c r="R11" s="389"/>
      <c r="S11" s="390"/>
    </row>
    <row r="12" spans="1:19" s="146" customFormat="1" ht="20.100000000000001" customHeight="1" x14ac:dyDescent="0.25">
      <c r="A12" s="337"/>
      <c r="B12" s="397"/>
      <c r="C12" s="398"/>
      <c r="D12" s="398"/>
      <c r="E12" s="398"/>
      <c r="F12" s="398"/>
      <c r="G12" s="398"/>
      <c r="H12" s="398"/>
      <c r="I12" s="398"/>
      <c r="J12" s="398"/>
      <c r="K12" s="398"/>
      <c r="L12" s="398"/>
      <c r="M12" s="399"/>
      <c r="N12" s="391"/>
      <c r="O12" s="392"/>
      <c r="P12" s="392"/>
      <c r="Q12" s="392"/>
      <c r="R12" s="392"/>
      <c r="S12" s="393"/>
    </row>
    <row r="13" spans="1:19" s="146" customFormat="1" ht="20.100000000000001" customHeight="1" thickBot="1" x14ac:dyDescent="0.3">
      <c r="A13" s="338"/>
      <c r="B13" s="400" t="s">
        <v>571</v>
      </c>
      <c r="C13" s="401"/>
      <c r="D13" s="401"/>
      <c r="E13" s="401"/>
      <c r="F13" s="401"/>
      <c r="G13" s="401"/>
      <c r="H13" s="401"/>
      <c r="I13" s="401"/>
      <c r="J13" s="401"/>
      <c r="K13" s="401"/>
      <c r="L13" s="401"/>
      <c r="M13" s="402"/>
      <c r="N13" s="131"/>
      <c r="O13" s="143" t="s">
        <v>572</v>
      </c>
      <c r="P13" s="132"/>
      <c r="Q13" s="132"/>
      <c r="R13" s="132"/>
      <c r="S13" s="133"/>
    </row>
    <row r="14" spans="1:19" ht="15" customHeight="1" x14ac:dyDescent="0.25">
      <c r="A14" s="319" t="s">
        <v>116</v>
      </c>
      <c r="B14" s="382" t="s">
        <v>433</v>
      </c>
      <c r="C14" s="383"/>
      <c r="D14" s="383"/>
      <c r="E14" s="383"/>
      <c r="F14" s="383"/>
      <c r="G14" s="383"/>
      <c r="H14" s="383"/>
      <c r="I14" s="383"/>
      <c r="J14" s="383"/>
      <c r="K14" s="383"/>
      <c r="L14" s="383"/>
      <c r="M14" s="384"/>
      <c r="N14" s="341" t="s">
        <v>251</v>
      </c>
      <c r="O14" s="342"/>
      <c r="P14" s="342"/>
      <c r="Q14" s="342"/>
      <c r="R14" s="342"/>
      <c r="S14" s="343"/>
    </row>
    <row r="15" spans="1:19" ht="15" customHeight="1" x14ac:dyDescent="0.25">
      <c r="A15" s="320"/>
      <c r="B15" s="331"/>
      <c r="C15" s="332"/>
      <c r="D15" s="332"/>
      <c r="E15" s="332"/>
      <c r="F15" s="332"/>
      <c r="G15" s="332"/>
      <c r="H15" s="332"/>
      <c r="I15" s="332"/>
      <c r="J15" s="332"/>
      <c r="K15" s="332"/>
      <c r="L15" s="332"/>
      <c r="M15" s="333"/>
      <c r="N15" s="322" t="s">
        <v>254</v>
      </c>
      <c r="O15" s="323"/>
      <c r="P15" s="323"/>
      <c r="Q15" s="323"/>
      <c r="R15" s="323"/>
      <c r="S15" s="324"/>
    </row>
    <row r="16" spans="1:19" ht="15" customHeight="1" x14ac:dyDescent="0.25">
      <c r="A16" s="320"/>
      <c r="B16" s="331"/>
      <c r="C16" s="332"/>
      <c r="D16" s="332"/>
      <c r="E16" s="332"/>
      <c r="F16" s="332"/>
      <c r="G16" s="332"/>
      <c r="H16" s="332"/>
      <c r="I16" s="332"/>
      <c r="J16" s="332"/>
      <c r="K16" s="332"/>
      <c r="L16" s="332"/>
      <c r="M16" s="333"/>
      <c r="N16" s="322"/>
      <c r="O16" s="323"/>
      <c r="P16" s="323"/>
      <c r="Q16" s="323"/>
      <c r="R16" s="323"/>
      <c r="S16" s="324"/>
    </row>
    <row r="17" spans="1:19" ht="15" customHeight="1" x14ac:dyDescent="0.25">
      <c r="A17" s="320"/>
      <c r="B17" s="331"/>
      <c r="C17" s="332"/>
      <c r="D17" s="332"/>
      <c r="E17" s="332"/>
      <c r="F17" s="332"/>
      <c r="G17" s="332"/>
      <c r="H17" s="332"/>
      <c r="I17" s="332"/>
      <c r="J17" s="332"/>
      <c r="K17" s="332"/>
      <c r="L17" s="332"/>
      <c r="M17" s="333"/>
      <c r="N17" s="322"/>
      <c r="O17" s="323"/>
      <c r="P17" s="323"/>
      <c r="Q17" s="323"/>
      <c r="R17" s="323"/>
      <c r="S17" s="324"/>
    </row>
    <row r="18" spans="1:19" ht="15" customHeight="1" x14ac:dyDescent="0.25">
      <c r="A18" s="320"/>
      <c r="B18" s="385"/>
      <c r="C18" s="386"/>
      <c r="D18" s="386"/>
      <c r="E18" s="386"/>
      <c r="F18" s="386"/>
      <c r="G18" s="386"/>
      <c r="H18" s="386"/>
      <c r="I18" s="386"/>
      <c r="J18" s="386"/>
      <c r="K18" s="386"/>
      <c r="L18" s="386"/>
      <c r="M18" s="387"/>
      <c r="N18" s="344"/>
      <c r="O18" s="345"/>
      <c r="P18" s="345"/>
      <c r="Q18" s="345"/>
      <c r="R18" s="345"/>
      <c r="S18" s="346"/>
    </row>
    <row r="19" spans="1:19" ht="15" customHeight="1" x14ac:dyDescent="0.25">
      <c r="A19" s="320"/>
      <c r="B19" s="328" t="s">
        <v>434</v>
      </c>
      <c r="C19" s="329"/>
      <c r="D19" s="329"/>
      <c r="E19" s="329"/>
      <c r="F19" s="329"/>
      <c r="G19" s="329"/>
      <c r="H19" s="329"/>
      <c r="I19" s="329"/>
      <c r="J19" s="329"/>
      <c r="K19" s="329"/>
      <c r="L19" s="329"/>
      <c r="M19" s="330"/>
      <c r="N19" s="379" t="s">
        <v>252</v>
      </c>
      <c r="O19" s="380"/>
      <c r="P19" s="380"/>
      <c r="Q19" s="380"/>
      <c r="R19" s="380"/>
      <c r="S19" s="381"/>
    </row>
    <row r="20" spans="1:19" ht="15" customHeight="1" x14ac:dyDescent="0.25">
      <c r="A20" s="320"/>
      <c r="B20" s="331"/>
      <c r="C20" s="332"/>
      <c r="D20" s="332"/>
      <c r="E20" s="332"/>
      <c r="F20" s="332"/>
      <c r="G20" s="332"/>
      <c r="H20" s="332"/>
      <c r="I20" s="332"/>
      <c r="J20" s="332"/>
      <c r="K20" s="332"/>
      <c r="L20" s="332"/>
      <c r="M20" s="333"/>
      <c r="N20" s="322" t="s">
        <v>253</v>
      </c>
      <c r="O20" s="323"/>
      <c r="P20" s="323"/>
      <c r="Q20" s="323"/>
      <c r="R20" s="323"/>
      <c r="S20" s="324"/>
    </row>
    <row r="21" spans="1:19" ht="15" customHeight="1" x14ac:dyDescent="0.25">
      <c r="A21" s="320"/>
      <c r="B21" s="331"/>
      <c r="C21" s="332"/>
      <c r="D21" s="332"/>
      <c r="E21" s="332"/>
      <c r="F21" s="332"/>
      <c r="G21" s="332"/>
      <c r="H21" s="332"/>
      <c r="I21" s="332"/>
      <c r="J21" s="332"/>
      <c r="K21" s="332"/>
      <c r="L21" s="332"/>
      <c r="M21" s="333"/>
      <c r="N21" s="322"/>
      <c r="O21" s="323"/>
      <c r="P21" s="323"/>
      <c r="Q21" s="323"/>
      <c r="R21" s="323"/>
      <c r="S21" s="324"/>
    </row>
    <row r="22" spans="1:19" ht="15" customHeight="1" x14ac:dyDescent="0.25">
      <c r="A22" s="320"/>
      <c r="B22" s="331"/>
      <c r="C22" s="332"/>
      <c r="D22" s="332"/>
      <c r="E22" s="332"/>
      <c r="F22" s="332"/>
      <c r="G22" s="332"/>
      <c r="H22" s="332"/>
      <c r="I22" s="332"/>
      <c r="J22" s="332"/>
      <c r="K22" s="332"/>
      <c r="L22" s="332"/>
      <c r="M22" s="333"/>
      <c r="N22" s="322"/>
      <c r="O22" s="323"/>
      <c r="P22" s="323"/>
      <c r="Q22" s="323"/>
      <c r="R22" s="323"/>
      <c r="S22" s="324"/>
    </row>
    <row r="23" spans="1:19" ht="15" customHeight="1" thickBot="1" x14ac:dyDescent="0.3">
      <c r="A23" s="320"/>
      <c r="B23" s="385"/>
      <c r="C23" s="386"/>
      <c r="D23" s="386"/>
      <c r="E23" s="386"/>
      <c r="F23" s="386"/>
      <c r="G23" s="386"/>
      <c r="H23" s="386"/>
      <c r="I23" s="386"/>
      <c r="J23" s="386"/>
      <c r="K23" s="386"/>
      <c r="L23" s="386"/>
      <c r="M23" s="387"/>
      <c r="N23" s="344"/>
      <c r="O23" s="345"/>
      <c r="P23" s="345"/>
      <c r="Q23" s="345"/>
      <c r="R23" s="345"/>
      <c r="S23" s="346"/>
    </row>
    <row r="24" spans="1:19" ht="15" hidden="1" customHeight="1" x14ac:dyDescent="0.25">
      <c r="A24" s="320"/>
      <c r="B24" s="328"/>
      <c r="C24" s="329"/>
      <c r="D24" s="329"/>
      <c r="E24" s="329"/>
      <c r="F24" s="329"/>
      <c r="G24" s="329"/>
      <c r="H24" s="329"/>
      <c r="I24" s="329"/>
      <c r="J24" s="329"/>
      <c r="K24" s="329"/>
      <c r="L24" s="329"/>
      <c r="M24" s="330"/>
      <c r="N24" s="379"/>
      <c r="O24" s="380"/>
      <c r="P24" s="380"/>
      <c r="Q24" s="380"/>
      <c r="R24" s="380"/>
      <c r="S24" s="381"/>
    </row>
    <row r="25" spans="1:19" ht="15" hidden="1" customHeight="1" x14ac:dyDescent="0.25">
      <c r="A25" s="320"/>
      <c r="B25" s="331"/>
      <c r="C25" s="332"/>
      <c r="D25" s="332"/>
      <c r="E25" s="332"/>
      <c r="F25" s="332"/>
      <c r="G25" s="332"/>
      <c r="H25" s="332"/>
      <c r="I25" s="332"/>
      <c r="J25" s="332"/>
      <c r="K25" s="332"/>
      <c r="L25" s="332"/>
      <c r="M25" s="333"/>
      <c r="N25" s="322"/>
      <c r="O25" s="323"/>
      <c r="P25" s="323"/>
      <c r="Q25" s="323"/>
      <c r="R25" s="323"/>
      <c r="S25" s="324"/>
    </row>
    <row r="26" spans="1:19" ht="15" hidden="1" customHeight="1" x14ac:dyDescent="0.25">
      <c r="A26" s="320"/>
      <c r="B26" s="331"/>
      <c r="C26" s="332"/>
      <c r="D26" s="332"/>
      <c r="E26" s="332"/>
      <c r="F26" s="332"/>
      <c r="G26" s="332"/>
      <c r="H26" s="332"/>
      <c r="I26" s="332"/>
      <c r="J26" s="332"/>
      <c r="K26" s="332"/>
      <c r="L26" s="332"/>
      <c r="M26" s="333"/>
      <c r="N26" s="322"/>
      <c r="O26" s="323"/>
      <c r="P26" s="323"/>
      <c r="Q26" s="323"/>
      <c r="R26" s="323"/>
      <c r="S26" s="324"/>
    </row>
    <row r="27" spans="1:19" ht="15" hidden="1" customHeight="1" x14ac:dyDescent="0.25">
      <c r="A27" s="320"/>
      <c r="B27" s="331"/>
      <c r="C27" s="332"/>
      <c r="D27" s="332"/>
      <c r="E27" s="332"/>
      <c r="F27" s="332"/>
      <c r="G27" s="332"/>
      <c r="H27" s="332"/>
      <c r="I27" s="332"/>
      <c r="J27" s="332"/>
      <c r="K27" s="332"/>
      <c r="L27" s="332"/>
      <c r="M27" s="333"/>
      <c r="N27" s="322"/>
      <c r="O27" s="323"/>
      <c r="P27" s="323"/>
      <c r="Q27" s="323"/>
      <c r="R27" s="323"/>
      <c r="S27" s="324"/>
    </row>
    <row r="28" spans="1:19" ht="15" hidden="1" customHeight="1" x14ac:dyDescent="0.25">
      <c r="A28" s="320"/>
      <c r="B28" s="385"/>
      <c r="C28" s="386"/>
      <c r="D28" s="386"/>
      <c r="E28" s="386"/>
      <c r="F28" s="386"/>
      <c r="G28" s="386"/>
      <c r="H28" s="386"/>
      <c r="I28" s="386"/>
      <c r="J28" s="386"/>
      <c r="K28" s="386"/>
      <c r="L28" s="386"/>
      <c r="M28" s="387"/>
      <c r="N28" s="344"/>
      <c r="O28" s="345"/>
      <c r="P28" s="345"/>
      <c r="Q28" s="345"/>
      <c r="R28" s="345"/>
      <c r="S28" s="346"/>
    </row>
    <row r="29" spans="1:19" ht="15" hidden="1" customHeight="1" x14ac:dyDescent="0.25">
      <c r="A29" s="320"/>
      <c r="B29" s="328"/>
      <c r="C29" s="329"/>
      <c r="D29" s="329"/>
      <c r="E29" s="329"/>
      <c r="F29" s="329"/>
      <c r="G29" s="329"/>
      <c r="H29" s="329"/>
      <c r="I29" s="329"/>
      <c r="J29" s="329"/>
      <c r="K29" s="329"/>
      <c r="L29" s="329"/>
      <c r="M29" s="330"/>
      <c r="N29" s="379"/>
      <c r="O29" s="380"/>
      <c r="P29" s="380"/>
      <c r="Q29" s="380"/>
      <c r="R29" s="380"/>
      <c r="S29" s="381"/>
    </row>
    <row r="30" spans="1:19" ht="15" hidden="1" customHeight="1" x14ac:dyDescent="0.25">
      <c r="A30" s="320"/>
      <c r="B30" s="331"/>
      <c r="C30" s="332"/>
      <c r="D30" s="332"/>
      <c r="E30" s="332"/>
      <c r="F30" s="332"/>
      <c r="G30" s="332"/>
      <c r="H30" s="332"/>
      <c r="I30" s="332"/>
      <c r="J30" s="332"/>
      <c r="K30" s="332"/>
      <c r="L30" s="332"/>
      <c r="M30" s="333"/>
      <c r="N30" s="322"/>
      <c r="O30" s="323"/>
      <c r="P30" s="323"/>
      <c r="Q30" s="323"/>
      <c r="R30" s="323"/>
      <c r="S30" s="324"/>
    </row>
    <row r="31" spans="1:19" ht="15" hidden="1" customHeight="1" x14ac:dyDescent="0.25">
      <c r="A31" s="320"/>
      <c r="B31" s="331"/>
      <c r="C31" s="332"/>
      <c r="D31" s="332"/>
      <c r="E31" s="332"/>
      <c r="F31" s="332"/>
      <c r="G31" s="332"/>
      <c r="H31" s="332"/>
      <c r="I31" s="332"/>
      <c r="J31" s="332"/>
      <c r="K31" s="332"/>
      <c r="L31" s="332"/>
      <c r="M31" s="333"/>
      <c r="N31" s="322"/>
      <c r="O31" s="323"/>
      <c r="P31" s="323"/>
      <c r="Q31" s="323"/>
      <c r="R31" s="323"/>
      <c r="S31" s="324"/>
    </row>
    <row r="32" spans="1:19" ht="15" hidden="1" customHeight="1" x14ac:dyDescent="0.25">
      <c r="A32" s="320"/>
      <c r="B32" s="331"/>
      <c r="C32" s="332"/>
      <c r="D32" s="332"/>
      <c r="E32" s="332"/>
      <c r="F32" s="332"/>
      <c r="G32" s="332"/>
      <c r="H32" s="332"/>
      <c r="I32" s="332"/>
      <c r="J32" s="332"/>
      <c r="K32" s="332"/>
      <c r="L32" s="332"/>
      <c r="M32" s="333"/>
      <c r="N32" s="322"/>
      <c r="O32" s="323"/>
      <c r="P32" s="323"/>
      <c r="Q32" s="323"/>
      <c r="R32" s="323"/>
      <c r="S32" s="324"/>
    </row>
    <row r="33" spans="1:19" ht="15" hidden="1" customHeight="1" thickBot="1" x14ac:dyDescent="0.3">
      <c r="A33" s="321"/>
      <c r="B33" s="334"/>
      <c r="C33" s="335"/>
      <c r="D33" s="335"/>
      <c r="E33" s="335"/>
      <c r="F33" s="335"/>
      <c r="G33" s="335"/>
      <c r="H33" s="335"/>
      <c r="I33" s="335"/>
      <c r="J33" s="335"/>
      <c r="K33" s="335"/>
      <c r="L33" s="335"/>
      <c r="M33" s="336"/>
      <c r="N33" s="412"/>
      <c r="O33" s="413"/>
      <c r="P33" s="413"/>
      <c r="Q33" s="413"/>
      <c r="R33" s="413"/>
      <c r="S33" s="414"/>
    </row>
    <row r="34" spans="1:19" ht="15" customHeight="1" x14ac:dyDescent="0.25">
      <c r="A34" s="325" t="s">
        <v>117</v>
      </c>
      <c r="B34" s="382" t="s">
        <v>435</v>
      </c>
      <c r="C34" s="383"/>
      <c r="D34" s="383"/>
      <c r="E34" s="383"/>
      <c r="F34" s="383"/>
      <c r="G34" s="383"/>
      <c r="H34" s="383"/>
      <c r="I34" s="383"/>
      <c r="J34" s="383"/>
      <c r="K34" s="383"/>
      <c r="L34" s="383"/>
      <c r="M34" s="384"/>
      <c r="N34" s="341" t="s">
        <v>268</v>
      </c>
      <c r="O34" s="342"/>
      <c r="P34" s="342"/>
      <c r="Q34" s="342"/>
      <c r="R34" s="342"/>
      <c r="S34" s="343"/>
    </row>
    <row r="35" spans="1:19" ht="15" customHeight="1" x14ac:dyDescent="0.25">
      <c r="A35" s="326"/>
      <c r="B35" s="331"/>
      <c r="C35" s="332"/>
      <c r="D35" s="332"/>
      <c r="E35" s="332"/>
      <c r="F35" s="332"/>
      <c r="G35" s="332"/>
      <c r="H35" s="332"/>
      <c r="I35" s="332"/>
      <c r="J35" s="332"/>
      <c r="K35" s="332"/>
      <c r="L35" s="332"/>
      <c r="M35" s="333"/>
      <c r="N35" s="322" t="s">
        <v>269</v>
      </c>
      <c r="O35" s="323"/>
      <c r="P35" s="323"/>
      <c r="Q35" s="323"/>
      <c r="R35" s="323"/>
      <c r="S35" s="324"/>
    </row>
    <row r="36" spans="1:19" ht="15" customHeight="1" x14ac:dyDescent="0.25">
      <c r="A36" s="326"/>
      <c r="B36" s="331"/>
      <c r="C36" s="332"/>
      <c r="D36" s="332"/>
      <c r="E36" s="332"/>
      <c r="F36" s="332"/>
      <c r="G36" s="332"/>
      <c r="H36" s="332"/>
      <c r="I36" s="332"/>
      <c r="J36" s="332"/>
      <c r="K36" s="332"/>
      <c r="L36" s="332"/>
      <c r="M36" s="333"/>
      <c r="N36" s="322"/>
      <c r="O36" s="323"/>
      <c r="P36" s="323"/>
      <c r="Q36" s="323"/>
      <c r="R36" s="323"/>
      <c r="S36" s="324"/>
    </row>
    <row r="37" spans="1:19" ht="15" customHeight="1" x14ac:dyDescent="0.25">
      <c r="A37" s="326"/>
      <c r="B37" s="331"/>
      <c r="C37" s="332"/>
      <c r="D37" s="332"/>
      <c r="E37" s="332"/>
      <c r="F37" s="332"/>
      <c r="G37" s="332"/>
      <c r="H37" s="332"/>
      <c r="I37" s="332"/>
      <c r="J37" s="332"/>
      <c r="K37" s="332"/>
      <c r="L37" s="332"/>
      <c r="M37" s="333"/>
      <c r="N37" s="322"/>
      <c r="O37" s="323"/>
      <c r="P37" s="323"/>
      <c r="Q37" s="323"/>
      <c r="R37" s="323"/>
      <c r="S37" s="324"/>
    </row>
    <row r="38" spans="1:19" ht="15" customHeight="1" x14ac:dyDescent="0.25">
      <c r="A38" s="326"/>
      <c r="B38" s="385"/>
      <c r="C38" s="386"/>
      <c r="D38" s="386"/>
      <c r="E38" s="386"/>
      <c r="F38" s="386"/>
      <c r="G38" s="386"/>
      <c r="H38" s="386"/>
      <c r="I38" s="386"/>
      <c r="J38" s="386"/>
      <c r="K38" s="386"/>
      <c r="L38" s="386"/>
      <c r="M38" s="387"/>
      <c r="N38" s="344"/>
      <c r="O38" s="345"/>
      <c r="P38" s="345"/>
      <c r="Q38" s="345"/>
      <c r="R38" s="345"/>
      <c r="S38" s="346"/>
    </row>
    <row r="39" spans="1:19" ht="15" customHeight="1" x14ac:dyDescent="0.25">
      <c r="A39" s="326"/>
      <c r="B39" s="328" t="s">
        <v>436</v>
      </c>
      <c r="C39" s="329"/>
      <c r="D39" s="329"/>
      <c r="E39" s="329"/>
      <c r="F39" s="329"/>
      <c r="G39" s="329"/>
      <c r="H39" s="329"/>
      <c r="I39" s="329"/>
      <c r="J39" s="329"/>
      <c r="K39" s="329"/>
      <c r="L39" s="329"/>
      <c r="M39" s="330"/>
      <c r="N39" s="379" t="s">
        <v>270</v>
      </c>
      <c r="O39" s="380"/>
      <c r="P39" s="380"/>
      <c r="Q39" s="380"/>
      <c r="R39" s="380"/>
      <c r="S39" s="381"/>
    </row>
    <row r="40" spans="1:19" ht="15" customHeight="1" x14ac:dyDescent="0.25">
      <c r="A40" s="326"/>
      <c r="B40" s="331"/>
      <c r="C40" s="332"/>
      <c r="D40" s="332"/>
      <c r="E40" s="332"/>
      <c r="F40" s="332"/>
      <c r="G40" s="332"/>
      <c r="H40" s="332"/>
      <c r="I40" s="332"/>
      <c r="J40" s="332"/>
      <c r="K40" s="332"/>
      <c r="L40" s="332"/>
      <c r="M40" s="333"/>
      <c r="N40" s="322" t="s">
        <v>279</v>
      </c>
      <c r="O40" s="323"/>
      <c r="P40" s="323"/>
      <c r="Q40" s="323"/>
      <c r="R40" s="323"/>
      <c r="S40" s="324"/>
    </row>
    <row r="41" spans="1:19" ht="15" customHeight="1" x14ac:dyDescent="0.25">
      <c r="A41" s="326"/>
      <c r="B41" s="331"/>
      <c r="C41" s="332"/>
      <c r="D41" s="332"/>
      <c r="E41" s="332"/>
      <c r="F41" s="332"/>
      <c r="G41" s="332"/>
      <c r="H41" s="332"/>
      <c r="I41" s="332"/>
      <c r="J41" s="332"/>
      <c r="K41" s="332"/>
      <c r="L41" s="332"/>
      <c r="M41" s="333"/>
      <c r="N41" s="322"/>
      <c r="O41" s="323"/>
      <c r="P41" s="323"/>
      <c r="Q41" s="323"/>
      <c r="R41" s="323"/>
      <c r="S41" s="324"/>
    </row>
    <row r="42" spans="1:19" ht="15" customHeight="1" x14ac:dyDescent="0.25">
      <c r="A42" s="326"/>
      <c r="B42" s="331"/>
      <c r="C42" s="332"/>
      <c r="D42" s="332"/>
      <c r="E42" s="332"/>
      <c r="F42" s="332"/>
      <c r="G42" s="332"/>
      <c r="H42" s="332"/>
      <c r="I42" s="332"/>
      <c r="J42" s="332"/>
      <c r="K42" s="332"/>
      <c r="L42" s="332"/>
      <c r="M42" s="333"/>
      <c r="N42" s="322"/>
      <c r="O42" s="323"/>
      <c r="P42" s="323"/>
      <c r="Q42" s="323"/>
      <c r="R42" s="323"/>
      <c r="S42" s="324"/>
    </row>
    <row r="43" spans="1:19" ht="15" customHeight="1" x14ac:dyDescent="0.25">
      <c r="A43" s="326"/>
      <c r="B43" s="385"/>
      <c r="C43" s="386"/>
      <c r="D43" s="386"/>
      <c r="E43" s="386"/>
      <c r="F43" s="386"/>
      <c r="G43" s="386"/>
      <c r="H43" s="386"/>
      <c r="I43" s="386"/>
      <c r="J43" s="386"/>
      <c r="K43" s="386"/>
      <c r="L43" s="386"/>
      <c r="M43" s="387"/>
      <c r="N43" s="344"/>
      <c r="O43" s="345"/>
      <c r="P43" s="345"/>
      <c r="Q43" s="345"/>
      <c r="R43" s="345"/>
      <c r="S43" s="346"/>
    </row>
    <row r="44" spans="1:19" ht="15" customHeight="1" x14ac:dyDescent="0.25">
      <c r="A44" s="326"/>
      <c r="B44" s="328" t="s">
        <v>437</v>
      </c>
      <c r="C44" s="329"/>
      <c r="D44" s="329"/>
      <c r="E44" s="329"/>
      <c r="F44" s="329"/>
      <c r="G44" s="329"/>
      <c r="H44" s="329"/>
      <c r="I44" s="329"/>
      <c r="J44" s="329"/>
      <c r="K44" s="329"/>
      <c r="L44" s="329"/>
      <c r="M44" s="330"/>
      <c r="N44" s="379" t="s">
        <v>273</v>
      </c>
      <c r="O44" s="380"/>
      <c r="P44" s="380"/>
      <c r="Q44" s="380"/>
      <c r="R44" s="380"/>
      <c r="S44" s="381"/>
    </row>
    <row r="45" spans="1:19" ht="15" customHeight="1" x14ac:dyDescent="0.25">
      <c r="A45" s="326"/>
      <c r="B45" s="331"/>
      <c r="C45" s="332"/>
      <c r="D45" s="332"/>
      <c r="E45" s="332"/>
      <c r="F45" s="332"/>
      <c r="G45" s="332"/>
      <c r="H45" s="332"/>
      <c r="I45" s="332"/>
      <c r="J45" s="332"/>
      <c r="K45" s="332"/>
      <c r="L45" s="332"/>
      <c r="M45" s="333"/>
      <c r="N45" s="322"/>
      <c r="O45" s="323"/>
      <c r="P45" s="323"/>
      <c r="Q45" s="323"/>
      <c r="R45" s="323"/>
      <c r="S45" s="324"/>
    </row>
    <row r="46" spans="1:19" ht="15" customHeight="1" x14ac:dyDescent="0.25">
      <c r="A46" s="326"/>
      <c r="B46" s="331"/>
      <c r="C46" s="332"/>
      <c r="D46" s="332"/>
      <c r="E46" s="332"/>
      <c r="F46" s="332"/>
      <c r="G46" s="332"/>
      <c r="H46" s="332"/>
      <c r="I46" s="332"/>
      <c r="J46" s="332"/>
      <c r="K46" s="332"/>
      <c r="L46" s="332"/>
      <c r="M46" s="333"/>
      <c r="N46" s="322"/>
      <c r="O46" s="323"/>
      <c r="P46" s="323"/>
      <c r="Q46" s="323"/>
      <c r="R46" s="323"/>
      <c r="S46" s="324"/>
    </row>
    <row r="47" spans="1:19" ht="15" customHeight="1" x14ac:dyDescent="0.25">
      <c r="A47" s="326"/>
      <c r="B47" s="331"/>
      <c r="C47" s="332"/>
      <c r="D47" s="332"/>
      <c r="E47" s="332"/>
      <c r="F47" s="332"/>
      <c r="G47" s="332"/>
      <c r="H47" s="332"/>
      <c r="I47" s="332"/>
      <c r="J47" s="332"/>
      <c r="K47" s="332"/>
      <c r="L47" s="332"/>
      <c r="M47" s="333"/>
      <c r="N47" s="322"/>
      <c r="O47" s="323"/>
      <c r="P47" s="323"/>
      <c r="Q47" s="323"/>
      <c r="R47" s="323"/>
      <c r="S47" s="324"/>
    </row>
    <row r="48" spans="1:19" ht="15" customHeight="1" thickBot="1" x14ac:dyDescent="0.3">
      <c r="A48" s="326"/>
      <c r="B48" s="385"/>
      <c r="C48" s="386"/>
      <c r="D48" s="386"/>
      <c r="E48" s="386"/>
      <c r="F48" s="386"/>
      <c r="G48" s="386"/>
      <c r="H48" s="386"/>
      <c r="I48" s="386"/>
      <c r="J48" s="386"/>
      <c r="K48" s="386"/>
      <c r="L48" s="386"/>
      <c r="M48" s="387"/>
      <c r="N48" s="344"/>
      <c r="O48" s="345"/>
      <c r="P48" s="345"/>
      <c r="Q48" s="345"/>
      <c r="R48" s="345"/>
      <c r="S48" s="346"/>
    </row>
    <row r="49" spans="1:19" ht="15" hidden="1" customHeight="1" x14ac:dyDescent="0.25">
      <c r="A49" s="326"/>
      <c r="B49" s="328"/>
      <c r="C49" s="329"/>
      <c r="D49" s="329"/>
      <c r="E49" s="329"/>
      <c r="F49" s="329"/>
      <c r="G49" s="329"/>
      <c r="H49" s="329"/>
      <c r="I49" s="329"/>
      <c r="J49" s="329"/>
      <c r="K49" s="329"/>
      <c r="L49" s="329"/>
      <c r="M49" s="330"/>
      <c r="N49" s="379"/>
      <c r="O49" s="380"/>
      <c r="P49" s="380"/>
      <c r="Q49" s="380"/>
      <c r="R49" s="380"/>
      <c r="S49" s="381"/>
    </row>
    <row r="50" spans="1:19" ht="15" hidden="1" customHeight="1" x14ac:dyDescent="0.25">
      <c r="A50" s="326"/>
      <c r="B50" s="331"/>
      <c r="C50" s="332"/>
      <c r="D50" s="332"/>
      <c r="E50" s="332"/>
      <c r="F50" s="332"/>
      <c r="G50" s="332"/>
      <c r="H50" s="332"/>
      <c r="I50" s="332"/>
      <c r="J50" s="332"/>
      <c r="K50" s="332"/>
      <c r="L50" s="332"/>
      <c r="M50" s="333"/>
      <c r="N50" s="322"/>
      <c r="O50" s="323"/>
      <c r="P50" s="323"/>
      <c r="Q50" s="323"/>
      <c r="R50" s="323"/>
      <c r="S50" s="324"/>
    </row>
    <row r="51" spans="1:19" ht="15" hidden="1" customHeight="1" x14ac:dyDescent="0.25">
      <c r="A51" s="326"/>
      <c r="B51" s="331"/>
      <c r="C51" s="332"/>
      <c r="D51" s="332"/>
      <c r="E51" s="332"/>
      <c r="F51" s="332"/>
      <c r="G51" s="332"/>
      <c r="H51" s="332"/>
      <c r="I51" s="332"/>
      <c r="J51" s="332"/>
      <c r="K51" s="332"/>
      <c r="L51" s="332"/>
      <c r="M51" s="333"/>
      <c r="N51" s="322"/>
      <c r="O51" s="323"/>
      <c r="P51" s="323"/>
      <c r="Q51" s="323"/>
      <c r="R51" s="323"/>
      <c r="S51" s="324"/>
    </row>
    <row r="52" spans="1:19" ht="15" hidden="1" customHeight="1" x14ac:dyDescent="0.25">
      <c r="A52" s="326"/>
      <c r="B52" s="331"/>
      <c r="C52" s="332"/>
      <c r="D52" s="332"/>
      <c r="E52" s="332"/>
      <c r="F52" s="332"/>
      <c r="G52" s="332"/>
      <c r="H52" s="332"/>
      <c r="I52" s="332"/>
      <c r="J52" s="332"/>
      <c r="K52" s="332"/>
      <c r="L52" s="332"/>
      <c r="M52" s="333"/>
      <c r="N52" s="322"/>
      <c r="O52" s="323"/>
      <c r="P52" s="323"/>
      <c r="Q52" s="323"/>
      <c r="R52" s="323"/>
      <c r="S52" s="324"/>
    </row>
    <row r="53" spans="1:19" ht="15" hidden="1" customHeight="1" thickBot="1" x14ac:dyDescent="0.3">
      <c r="A53" s="326"/>
      <c r="B53" s="331"/>
      <c r="C53" s="332"/>
      <c r="D53" s="332"/>
      <c r="E53" s="332"/>
      <c r="F53" s="332"/>
      <c r="G53" s="332"/>
      <c r="H53" s="332"/>
      <c r="I53" s="332"/>
      <c r="J53" s="332"/>
      <c r="K53" s="332"/>
      <c r="L53" s="332"/>
      <c r="M53" s="333"/>
      <c r="N53" s="466"/>
      <c r="O53" s="467"/>
      <c r="P53" s="467"/>
      <c r="Q53" s="467"/>
      <c r="R53" s="467"/>
      <c r="S53" s="468"/>
    </row>
    <row r="54" spans="1:19" ht="15" customHeight="1" x14ac:dyDescent="0.25">
      <c r="A54" s="465" t="s">
        <v>581</v>
      </c>
      <c r="B54" s="382" t="s">
        <v>438</v>
      </c>
      <c r="C54" s="383"/>
      <c r="D54" s="383"/>
      <c r="E54" s="383"/>
      <c r="F54" s="383"/>
      <c r="G54" s="383"/>
      <c r="H54" s="383"/>
      <c r="I54" s="383"/>
      <c r="J54" s="383"/>
      <c r="K54" s="383"/>
      <c r="L54" s="383"/>
      <c r="M54" s="384"/>
      <c r="N54" s="341" t="s">
        <v>282</v>
      </c>
      <c r="O54" s="342"/>
      <c r="P54" s="342"/>
      <c r="Q54" s="342"/>
      <c r="R54" s="342"/>
      <c r="S54" s="343"/>
    </row>
    <row r="55" spans="1:19" ht="15" customHeight="1" x14ac:dyDescent="0.25">
      <c r="A55" s="320"/>
      <c r="B55" s="331"/>
      <c r="C55" s="332"/>
      <c r="D55" s="332"/>
      <c r="E55" s="332"/>
      <c r="F55" s="332"/>
      <c r="G55" s="332"/>
      <c r="H55" s="332"/>
      <c r="I55" s="332"/>
      <c r="J55" s="332"/>
      <c r="K55" s="332"/>
      <c r="L55" s="332"/>
      <c r="M55" s="333"/>
      <c r="N55" s="322" t="s">
        <v>283</v>
      </c>
      <c r="O55" s="323"/>
      <c r="P55" s="323"/>
      <c r="Q55" s="323"/>
      <c r="R55" s="323"/>
      <c r="S55" s="324"/>
    </row>
    <row r="56" spans="1:19" ht="15" customHeight="1" x14ac:dyDescent="0.25">
      <c r="A56" s="320"/>
      <c r="B56" s="331"/>
      <c r="C56" s="332"/>
      <c r="D56" s="332"/>
      <c r="E56" s="332"/>
      <c r="F56" s="332"/>
      <c r="G56" s="332"/>
      <c r="H56" s="332"/>
      <c r="I56" s="332"/>
      <c r="J56" s="332"/>
      <c r="K56" s="332"/>
      <c r="L56" s="332"/>
      <c r="M56" s="333"/>
      <c r="N56" s="322" t="s">
        <v>284</v>
      </c>
      <c r="O56" s="323"/>
      <c r="P56" s="323"/>
      <c r="Q56" s="323"/>
      <c r="R56" s="323"/>
      <c r="S56" s="324"/>
    </row>
    <row r="57" spans="1:19" ht="15" customHeight="1" x14ac:dyDescent="0.25">
      <c r="A57" s="320"/>
      <c r="B57" s="331"/>
      <c r="C57" s="332"/>
      <c r="D57" s="332"/>
      <c r="E57" s="332"/>
      <c r="F57" s="332"/>
      <c r="G57" s="332"/>
      <c r="H57" s="332"/>
      <c r="I57" s="332"/>
      <c r="J57" s="332"/>
      <c r="K57" s="332"/>
      <c r="L57" s="332"/>
      <c r="M57" s="333"/>
      <c r="N57" s="322"/>
      <c r="O57" s="323"/>
      <c r="P57" s="323"/>
      <c r="Q57" s="323"/>
      <c r="R57" s="323"/>
      <c r="S57" s="324"/>
    </row>
    <row r="58" spans="1:19" ht="15" customHeight="1" x14ac:dyDescent="0.25">
      <c r="A58" s="320"/>
      <c r="B58" s="385"/>
      <c r="C58" s="386"/>
      <c r="D58" s="386"/>
      <c r="E58" s="386"/>
      <c r="F58" s="386"/>
      <c r="G58" s="386"/>
      <c r="H58" s="386"/>
      <c r="I58" s="386"/>
      <c r="J58" s="386"/>
      <c r="K58" s="386"/>
      <c r="L58" s="386"/>
      <c r="M58" s="387"/>
      <c r="N58" s="344"/>
      <c r="O58" s="345"/>
      <c r="P58" s="345"/>
      <c r="Q58" s="345"/>
      <c r="R58" s="345"/>
      <c r="S58" s="346"/>
    </row>
    <row r="59" spans="1:19" ht="15" customHeight="1" x14ac:dyDescent="0.25">
      <c r="A59" s="320"/>
      <c r="B59" s="328"/>
      <c r="C59" s="329"/>
      <c r="D59" s="329"/>
      <c r="E59" s="329"/>
      <c r="F59" s="329"/>
      <c r="G59" s="329"/>
      <c r="H59" s="329"/>
      <c r="I59" s="329"/>
      <c r="J59" s="329"/>
      <c r="K59" s="329"/>
      <c r="L59" s="329"/>
      <c r="M59" s="330"/>
      <c r="N59" s="379"/>
      <c r="O59" s="380"/>
      <c r="P59" s="380"/>
      <c r="Q59" s="380"/>
      <c r="R59" s="380"/>
      <c r="S59" s="381"/>
    </row>
    <row r="60" spans="1:19" ht="15" customHeight="1" x14ac:dyDescent="0.25">
      <c r="A60" s="320"/>
      <c r="B60" s="331"/>
      <c r="C60" s="332"/>
      <c r="D60" s="332"/>
      <c r="E60" s="332"/>
      <c r="F60" s="332"/>
      <c r="G60" s="332"/>
      <c r="H60" s="332"/>
      <c r="I60" s="332"/>
      <c r="J60" s="332"/>
      <c r="K60" s="332"/>
      <c r="L60" s="332"/>
      <c r="M60" s="333"/>
      <c r="N60" s="322"/>
      <c r="O60" s="323"/>
      <c r="P60" s="323"/>
      <c r="Q60" s="323"/>
      <c r="R60" s="323"/>
      <c r="S60" s="324"/>
    </row>
    <row r="61" spans="1:19" ht="15" customHeight="1" x14ac:dyDescent="0.25">
      <c r="A61" s="320"/>
      <c r="B61" s="331"/>
      <c r="C61" s="332"/>
      <c r="D61" s="332"/>
      <c r="E61" s="332"/>
      <c r="F61" s="332"/>
      <c r="G61" s="332"/>
      <c r="H61" s="332"/>
      <c r="I61" s="332"/>
      <c r="J61" s="332"/>
      <c r="K61" s="332"/>
      <c r="L61" s="332"/>
      <c r="M61" s="333"/>
      <c r="N61" s="322"/>
      <c r="O61" s="323"/>
      <c r="P61" s="323"/>
      <c r="Q61" s="323"/>
      <c r="R61" s="323"/>
      <c r="S61" s="324"/>
    </row>
    <row r="62" spans="1:19" ht="15" customHeight="1" x14ac:dyDescent="0.25">
      <c r="A62" s="320"/>
      <c r="B62" s="331"/>
      <c r="C62" s="332"/>
      <c r="D62" s="332"/>
      <c r="E62" s="332"/>
      <c r="F62" s="332"/>
      <c r="G62" s="332"/>
      <c r="H62" s="332"/>
      <c r="I62" s="332"/>
      <c r="J62" s="332"/>
      <c r="K62" s="332"/>
      <c r="L62" s="332"/>
      <c r="M62" s="333"/>
      <c r="N62" s="322"/>
      <c r="O62" s="323"/>
      <c r="P62" s="323"/>
      <c r="Q62" s="323"/>
      <c r="R62" s="323"/>
      <c r="S62" s="324"/>
    </row>
    <row r="63" spans="1:19" ht="15" customHeight="1" x14ac:dyDescent="0.25">
      <c r="A63" s="320"/>
      <c r="B63" s="385"/>
      <c r="C63" s="386"/>
      <c r="D63" s="386"/>
      <c r="E63" s="386"/>
      <c r="F63" s="386"/>
      <c r="G63" s="386"/>
      <c r="H63" s="386"/>
      <c r="I63" s="386"/>
      <c r="J63" s="386"/>
      <c r="K63" s="386"/>
      <c r="L63" s="386"/>
      <c r="M63" s="387"/>
      <c r="N63" s="344"/>
      <c r="O63" s="345"/>
      <c r="P63" s="345"/>
      <c r="Q63" s="345"/>
      <c r="R63" s="345"/>
      <c r="S63" s="346"/>
    </row>
    <row r="64" spans="1:19" ht="15" hidden="1" customHeight="1" x14ac:dyDescent="0.25">
      <c r="A64" s="320"/>
      <c r="B64" s="328"/>
      <c r="C64" s="329"/>
      <c r="D64" s="329"/>
      <c r="E64" s="329"/>
      <c r="F64" s="329"/>
      <c r="G64" s="329"/>
      <c r="H64" s="329"/>
      <c r="I64" s="329"/>
      <c r="J64" s="329"/>
      <c r="K64" s="329"/>
      <c r="L64" s="329"/>
      <c r="M64" s="330"/>
      <c r="N64" s="379"/>
      <c r="O64" s="380"/>
      <c r="P64" s="380"/>
      <c r="Q64" s="380"/>
      <c r="R64" s="380"/>
      <c r="S64" s="381"/>
    </row>
    <row r="65" spans="1:19" ht="15" hidden="1" customHeight="1" x14ac:dyDescent="0.25">
      <c r="A65" s="320"/>
      <c r="B65" s="331"/>
      <c r="C65" s="332"/>
      <c r="D65" s="332"/>
      <c r="E65" s="332"/>
      <c r="F65" s="332"/>
      <c r="G65" s="332"/>
      <c r="H65" s="332"/>
      <c r="I65" s="332"/>
      <c r="J65" s="332"/>
      <c r="K65" s="332"/>
      <c r="L65" s="332"/>
      <c r="M65" s="333"/>
      <c r="N65" s="322"/>
      <c r="O65" s="323"/>
      <c r="P65" s="323"/>
      <c r="Q65" s="323"/>
      <c r="R65" s="323"/>
      <c r="S65" s="324"/>
    </row>
    <row r="66" spans="1:19" ht="15" hidden="1" customHeight="1" x14ac:dyDescent="0.25">
      <c r="A66" s="320"/>
      <c r="B66" s="331"/>
      <c r="C66" s="332"/>
      <c r="D66" s="332"/>
      <c r="E66" s="332"/>
      <c r="F66" s="332"/>
      <c r="G66" s="332"/>
      <c r="H66" s="332"/>
      <c r="I66" s="332"/>
      <c r="J66" s="332"/>
      <c r="K66" s="332"/>
      <c r="L66" s="332"/>
      <c r="M66" s="333"/>
      <c r="N66" s="322"/>
      <c r="O66" s="323"/>
      <c r="P66" s="323"/>
      <c r="Q66" s="323"/>
      <c r="R66" s="323"/>
      <c r="S66" s="324"/>
    </row>
    <row r="67" spans="1:19" ht="15" hidden="1" customHeight="1" x14ac:dyDescent="0.25">
      <c r="A67" s="320"/>
      <c r="B67" s="331"/>
      <c r="C67" s="332"/>
      <c r="D67" s="332"/>
      <c r="E67" s="332"/>
      <c r="F67" s="332"/>
      <c r="G67" s="332"/>
      <c r="H67" s="332"/>
      <c r="I67" s="332"/>
      <c r="J67" s="332"/>
      <c r="K67" s="332"/>
      <c r="L67" s="332"/>
      <c r="M67" s="333"/>
      <c r="N67" s="322"/>
      <c r="O67" s="323"/>
      <c r="P67" s="323"/>
      <c r="Q67" s="323"/>
      <c r="R67" s="323"/>
      <c r="S67" s="324"/>
    </row>
    <row r="68" spans="1:19" ht="15" hidden="1" customHeight="1" thickBot="1" x14ac:dyDescent="0.3">
      <c r="A68" s="321"/>
      <c r="B68" s="334"/>
      <c r="C68" s="335"/>
      <c r="D68" s="335"/>
      <c r="E68" s="335"/>
      <c r="F68" s="335"/>
      <c r="G68" s="335"/>
      <c r="H68" s="335"/>
      <c r="I68" s="335"/>
      <c r="J68" s="335"/>
      <c r="K68" s="335"/>
      <c r="L68" s="335"/>
      <c r="M68" s="336"/>
      <c r="N68" s="412"/>
      <c r="O68" s="413"/>
      <c r="P68" s="413"/>
      <c r="Q68" s="413"/>
      <c r="R68" s="413"/>
      <c r="S68" s="414"/>
    </row>
    <row r="69" spans="1:19" ht="15" customHeight="1" x14ac:dyDescent="0.25">
      <c r="A69" s="446"/>
      <c r="B69" s="447"/>
      <c r="C69" s="447"/>
      <c r="D69" s="447"/>
      <c r="E69" s="447"/>
      <c r="F69" s="447"/>
      <c r="G69" s="447"/>
      <c r="H69" s="447"/>
      <c r="I69" s="447"/>
      <c r="J69" s="447"/>
      <c r="K69" s="447"/>
      <c r="L69" s="447"/>
      <c r="M69" s="447"/>
      <c r="N69" s="447"/>
      <c r="O69" s="447"/>
      <c r="P69" s="447"/>
      <c r="Q69" s="447"/>
      <c r="R69" s="447"/>
      <c r="S69" s="448"/>
    </row>
    <row r="70" spans="1:19" ht="19.899999999999999" customHeight="1" x14ac:dyDescent="0.25">
      <c r="A70" s="241" t="s">
        <v>119</v>
      </c>
      <c r="B70" s="242"/>
      <c r="C70" s="242"/>
      <c r="D70" s="242"/>
      <c r="E70" s="242"/>
      <c r="F70" s="242"/>
      <c r="G70" s="242"/>
      <c r="H70" s="242"/>
      <c r="I70" s="242"/>
      <c r="J70" s="34"/>
      <c r="K70" s="458" t="s">
        <v>120</v>
      </c>
      <c r="L70" s="270"/>
      <c r="M70" s="270"/>
      <c r="N70" s="270"/>
      <c r="O70" s="270"/>
      <c r="P70" s="270"/>
      <c r="Q70" s="270"/>
      <c r="R70" s="270"/>
      <c r="S70" s="271"/>
    </row>
    <row r="71" spans="1:19" ht="15" customHeight="1" x14ac:dyDescent="0.25">
      <c r="A71" s="320" t="s">
        <v>200</v>
      </c>
      <c r="B71" s="434" t="s">
        <v>121</v>
      </c>
      <c r="C71" s="435"/>
      <c r="D71" s="435"/>
      <c r="E71" s="435"/>
      <c r="F71" s="436"/>
      <c r="G71" s="449">
        <f>Z1_MNM!G17</f>
        <v>30</v>
      </c>
      <c r="H71" s="450"/>
      <c r="I71" s="451"/>
      <c r="J71" s="406"/>
      <c r="K71" s="440" t="s">
        <v>201</v>
      </c>
      <c r="L71" s="443" t="s">
        <v>573</v>
      </c>
      <c r="M71" s="444"/>
      <c r="N71" s="444"/>
      <c r="O71" s="444"/>
      <c r="P71" s="444"/>
      <c r="Q71" s="444"/>
      <c r="R71" s="444"/>
      <c r="S71" s="445"/>
    </row>
    <row r="72" spans="1:19" ht="15" customHeight="1" x14ac:dyDescent="0.25">
      <c r="A72" s="320"/>
      <c r="B72" s="437" t="s">
        <v>122</v>
      </c>
      <c r="C72" s="438"/>
      <c r="D72" s="438"/>
      <c r="E72" s="438"/>
      <c r="F72" s="439"/>
      <c r="G72" s="431">
        <f>SUM(G73:I83)</f>
        <v>30</v>
      </c>
      <c r="H72" s="432"/>
      <c r="I72" s="433"/>
      <c r="J72" s="406"/>
      <c r="K72" s="441"/>
      <c r="L72" s="425" t="s">
        <v>123</v>
      </c>
      <c r="M72" s="426"/>
      <c r="N72" s="426"/>
      <c r="O72" s="426"/>
      <c r="P72" s="426"/>
      <c r="Q72" s="426"/>
      <c r="R72" s="426"/>
      <c r="S72" s="427"/>
    </row>
    <row r="73" spans="1:19" ht="15" customHeight="1" x14ac:dyDescent="0.25">
      <c r="A73" s="320"/>
      <c r="B73" s="408" t="s">
        <v>123</v>
      </c>
      <c r="C73" s="409"/>
      <c r="D73" s="409"/>
      <c r="E73" s="409"/>
      <c r="F73" s="410"/>
      <c r="G73" s="428">
        <v>6</v>
      </c>
      <c r="H73" s="429"/>
      <c r="I73" s="430"/>
      <c r="J73" s="406"/>
      <c r="K73" s="441"/>
      <c r="L73" s="425" t="s">
        <v>147</v>
      </c>
      <c r="M73" s="426"/>
      <c r="N73" s="426"/>
      <c r="O73" s="426"/>
      <c r="P73" s="426"/>
      <c r="Q73" s="426"/>
      <c r="R73" s="426"/>
      <c r="S73" s="427"/>
    </row>
    <row r="74" spans="1:19" ht="15" customHeight="1" x14ac:dyDescent="0.25">
      <c r="A74" s="320"/>
      <c r="B74" s="408" t="s">
        <v>124</v>
      </c>
      <c r="C74" s="409"/>
      <c r="D74" s="409"/>
      <c r="E74" s="409"/>
      <c r="F74" s="410"/>
      <c r="G74" s="428">
        <v>6</v>
      </c>
      <c r="H74" s="429"/>
      <c r="I74" s="430"/>
      <c r="J74" s="406"/>
      <c r="K74" s="441"/>
      <c r="L74" s="425" t="s">
        <v>151</v>
      </c>
      <c r="M74" s="426"/>
      <c r="N74" s="426"/>
      <c r="O74" s="426"/>
      <c r="P74" s="426"/>
      <c r="Q74" s="426"/>
      <c r="R74" s="426"/>
      <c r="S74" s="427"/>
    </row>
    <row r="75" spans="1:19" ht="15" customHeight="1" x14ac:dyDescent="0.25">
      <c r="A75" s="320"/>
      <c r="B75" s="408" t="s">
        <v>125</v>
      </c>
      <c r="C75" s="409"/>
      <c r="D75" s="409"/>
      <c r="E75" s="409"/>
      <c r="F75" s="410"/>
      <c r="G75" s="428"/>
      <c r="H75" s="429"/>
      <c r="I75" s="430"/>
      <c r="J75" s="406"/>
      <c r="K75" s="441"/>
      <c r="L75" s="425" t="s">
        <v>154</v>
      </c>
      <c r="M75" s="426"/>
      <c r="N75" s="426"/>
      <c r="O75" s="426"/>
      <c r="P75" s="426"/>
      <c r="Q75" s="426"/>
      <c r="R75" s="426"/>
      <c r="S75" s="427"/>
    </row>
    <row r="76" spans="1:19" ht="15" customHeight="1" x14ac:dyDescent="0.25">
      <c r="A76" s="320"/>
      <c r="B76" s="408" t="s">
        <v>126</v>
      </c>
      <c r="C76" s="409"/>
      <c r="D76" s="409"/>
      <c r="E76" s="409"/>
      <c r="F76" s="410"/>
      <c r="G76" s="428"/>
      <c r="H76" s="429"/>
      <c r="I76" s="430"/>
      <c r="J76" s="406"/>
      <c r="K76" s="441"/>
      <c r="L76" s="425" t="s">
        <v>176</v>
      </c>
      <c r="M76" s="426"/>
      <c r="N76" s="426"/>
      <c r="O76" s="426"/>
      <c r="P76" s="426"/>
      <c r="Q76" s="426"/>
      <c r="R76" s="426"/>
      <c r="S76" s="427"/>
    </row>
    <row r="77" spans="1:19" ht="15" customHeight="1" x14ac:dyDescent="0.25">
      <c r="A77" s="320"/>
      <c r="B77" s="408" t="s">
        <v>127</v>
      </c>
      <c r="C77" s="409"/>
      <c r="D77" s="409"/>
      <c r="E77" s="409"/>
      <c r="F77" s="410"/>
      <c r="G77" s="428"/>
      <c r="H77" s="429"/>
      <c r="I77" s="430"/>
      <c r="J77" s="406"/>
      <c r="K77" s="441"/>
      <c r="L77" s="425" t="s">
        <v>177</v>
      </c>
      <c r="M77" s="426"/>
      <c r="N77" s="426"/>
      <c r="O77" s="426"/>
      <c r="P77" s="426"/>
      <c r="Q77" s="426"/>
      <c r="R77" s="426"/>
      <c r="S77" s="427"/>
    </row>
    <row r="78" spans="1:19" ht="15" customHeight="1" x14ac:dyDescent="0.25">
      <c r="A78" s="320"/>
      <c r="B78" s="408" t="s">
        <v>128</v>
      </c>
      <c r="C78" s="409"/>
      <c r="D78" s="409"/>
      <c r="E78" s="409"/>
      <c r="F78" s="410"/>
      <c r="G78" s="428">
        <v>10</v>
      </c>
      <c r="H78" s="429"/>
      <c r="I78" s="430"/>
      <c r="J78" s="406"/>
      <c r="K78" s="441"/>
      <c r="L78" s="425"/>
      <c r="M78" s="426"/>
      <c r="N78" s="426"/>
      <c r="O78" s="426"/>
      <c r="P78" s="426"/>
      <c r="Q78" s="426"/>
      <c r="R78" s="426"/>
      <c r="S78" s="427"/>
    </row>
    <row r="79" spans="1:19" ht="15" customHeight="1" x14ac:dyDescent="0.25">
      <c r="A79" s="320"/>
      <c r="B79" s="408" t="s">
        <v>129</v>
      </c>
      <c r="C79" s="409"/>
      <c r="D79" s="409"/>
      <c r="E79" s="409"/>
      <c r="F79" s="410"/>
      <c r="G79" s="428"/>
      <c r="H79" s="429"/>
      <c r="I79" s="430"/>
      <c r="J79" s="406"/>
      <c r="K79" s="442"/>
      <c r="L79" s="425"/>
      <c r="M79" s="426"/>
      <c r="N79" s="426"/>
      <c r="O79" s="426"/>
      <c r="P79" s="426"/>
      <c r="Q79" s="426"/>
      <c r="R79" s="426"/>
      <c r="S79" s="427"/>
    </row>
    <row r="80" spans="1:19" ht="15" customHeight="1" x14ac:dyDescent="0.25">
      <c r="A80" s="320"/>
      <c r="B80" s="408" t="s">
        <v>130</v>
      </c>
      <c r="C80" s="409"/>
      <c r="D80" s="409"/>
      <c r="E80" s="409"/>
      <c r="F80" s="410"/>
      <c r="G80" s="428">
        <v>4</v>
      </c>
      <c r="H80" s="429"/>
      <c r="I80" s="430"/>
      <c r="J80" s="406"/>
      <c r="K80" s="440" t="s">
        <v>202</v>
      </c>
      <c r="L80" s="455" t="s">
        <v>574</v>
      </c>
      <c r="M80" s="456"/>
      <c r="N80" s="456"/>
      <c r="O80" s="456"/>
      <c r="P80" s="456"/>
      <c r="Q80" s="456"/>
      <c r="R80" s="456"/>
      <c r="S80" s="457"/>
    </row>
    <row r="81" spans="1:19" ht="15" customHeight="1" x14ac:dyDescent="0.25">
      <c r="A81" s="320"/>
      <c r="B81" s="408" t="s">
        <v>131</v>
      </c>
      <c r="C81" s="409"/>
      <c r="D81" s="409"/>
      <c r="E81" s="409"/>
      <c r="F81" s="410"/>
      <c r="G81" s="428">
        <v>2</v>
      </c>
      <c r="H81" s="429"/>
      <c r="I81" s="430"/>
      <c r="J81" s="406"/>
      <c r="K81" s="441"/>
      <c r="L81" s="425" t="s">
        <v>146</v>
      </c>
      <c r="M81" s="426"/>
      <c r="N81" s="426"/>
      <c r="O81" s="426"/>
      <c r="P81" s="426"/>
      <c r="Q81" s="426"/>
      <c r="R81" s="426"/>
      <c r="S81" s="427"/>
    </row>
    <row r="82" spans="1:19" ht="15" customHeight="1" x14ac:dyDescent="0.25">
      <c r="A82" s="320"/>
      <c r="B82" s="408" t="s">
        <v>132</v>
      </c>
      <c r="C82" s="409"/>
      <c r="D82" s="409"/>
      <c r="E82" s="409"/>
      <c r="F82" s="410"/>
      <c r="G82" s="428">
        <v>2</v>
      </c>
      <c r="H82" s="429"/>
      <c r="I82" s="430"/>
      <c r="J82" s="406"/>
      <c r="K82" s="441"/>
      <c r="L82" s="425" t="s">
        <v>156</v>
      </c>
      <c r="M82" s="426"/>
      <c r="N82" s="426"/>
      <c r="O82" s="426"/>
      <c r="P82" s="426"/>
      <c r="Q82" s="426"/>
      <c r="R82" s="426"/>
      <c r="S82" s="427"/>
    </row>
    <row r="83" spans="1:19" ht="15" customHeight="1" x14ac:dyDescent="0.25">
      <c r="A83" s="320"/>
      <c r="B83" s="408" t="s">
        <v>133</v>
      </c>
      <c r="C83" s="409"/>
      <c r="D83" s="409"/>
      <c r="E83" s="409"/>
      <c r="F83" s="410"/>
      <c r="G83" s="428"/>
      <c r="H83" s="429"/>
      <c r="I83" s="430"/>
      <c r="J83" s="406"/>
      <c r="K83" s="441"/>
      <c r="L83" s="425" t="s">
        <v>153</v>
      </c>
      <c r="M83" s="426"/>
      <c r="N83" s="426"/>
      <c r="O83" s="426"/>
      <c r="P83" s="426"/>
      <c r="Q83" s="426"/>
      <c r="R83" s="426"/>
      <c r="S83" s="427"/>
    </row>
    <row r="84" spans="1:19" ht="15" customHeight="1" x14ac:dyDescent="0.25">
      <c r="A84" s="320"/>
      <c r="B84" s="452" t="s">
        <v>134</v>
      </c>
      <c r="C84" s="453"/>
      <c r="D84" s="453"/>
      <c r="E84" s="453"/>
      <c r="F84" s="454"/>
      <c r="G84" s="462">
        <f>Z1_MNM!H17</f>
        <v>70</v>
      </c>
      <c r="H84" s="463"/>
      <c r="I84" s="464"/>
      <c r="J84" s="406"/>
      <c r="K84" s="441"/>
      <c r="L84" s="425" t="s">
        <v>150</v>
      </c>
      <c r="M84" s="426"/>
      <c r="N84" s="426"/>
      <c r="O84" s="426"/>
      <c r="P84" s="426"/>
      <c r="Q84" s="426"/>
      <c r="R84" s="426"/>
      <c r="S84" s="427"/>
    </row>
    <row r="85" spans="1:19" ht="15" customHeight="1" x14ac:dyDescent="0.25">
      <c r="A85" s="320"/>
      <c r="B85" s="459" t="s">
        <v>204</v>
      </c>
      <c r="C85" s="460"/>
      <c r="D85" s="460"/>
      <c r="E85" s="460"/>
      <c r="F85" s="461"/>
      <c r="G85" s="431">
        <f>SUM(G84,G71)</f>
        <v>100</v>
      </c>
      <c r="H85" s="432"/>
      <c r="I85" s="433"/>
      <c r="J85" s="407"/>
      <c r="K85" s="442"/>
      <c r="L85" s="425"/>
      <c r="M85" s="426"/>
      <c r="N85" s="426"/>
      <c r="O85" s="426"/>
      <c r="P85" s="426"/>
      <c r="Q85" s="426"/>
      <c r="R85" s="426"/>
      <c r="S85" s="427"/>
    </row>
    <row r="86" spans="1:19" ht="15" customHeight="1" x14ac:dyDescent="0.25">
      <c r="A86" s="361"/>
      <c r="B86" s="362"/>
      <c r="C86" s="362"/>
      <c r="D86" s="362"/>
      <c r="E86" s="362"/>
      <c r="F86" s="362"/>
      <c r="G86" s="362"/>
      <c r="H86" s="362"/>
      <c r="I86" s="362"/>
      <c r="J86" s="362"/>
      <c r="K86" s="362"/>
      <c r="L86" s="362"/>
      <c r="M86" s="362"/>
      <c r="N86" s="362"/>
      <c r="O86" s="362"/>
      <c r="P86" s="362"/>
      <c r="Q86" s="362"/>
      <c r="R86" s="362"/>
      <c r="S86" s="363"/>
    </row>
    <row r="87" spans="1:19" ht="19.899999999999999" customHeight="1" x14ac:dyDescent="0.25">
      <c r="A87" s="403" t="s">
        <v>135</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347" t="s">
        <v>199</v>
      </c>
      <c r="B88" s="348" t="s">
        <v>136</v>
      </c>
      <c r="C88" s="349"/>
      <c r="D88" s="349"/>
      <c r="E88" s="350"/>
      <c r="F88" s="348" t="str">
        <f>Z1_MNM!E17</f>
        <v>egzamin</v>
      </c>
      <c r="G88" s="349"/>
      <c r="H88" s="349"/>
      <c r="I88" s="350"/>
      <c r="J88" s="351"/>
      <c r="K88" s="364" t="s">
        <v>137</v>
      </c>
      <c r="L88" s="358" t="s">
        <v>138</v>
      </c>
      <c r="M88" s="359"/>
      <c r="N88" s="359"/>
      <c r="O88" s="359"/>
      <c r="P88" s="359"/>
      <c r="Q88" s="359"/>
      <c r="R88" s="359"/>
      <c r="S88" s="360"/>
    </row>
    <row r="89" spans="1:19" ht="15" customHeight="1" x14ac:dyDescent="0.25">
      <c r="A89" s="347"/>
      <c r="B89" s="352" t="s">
        <v>575</v>
      </c>
      <c r="C89" s="353"/>
      <c r="D89" s="353"/>
      <c r="E89" s="354"/>
      <c r="F89" s="352" t="s">
        <v>139</v>
      </c>
      <c r="G89" s="353"/>
      <c r="H89" s="353"/>
      <c r="I89" s="354"/>
      <c r="J89" s="351"/>
      <c r="K89" s="364"/>
      <c r="L89" s="355" t="s">
        <v>291</v>
      </c>
      <c r="M89" s="356"/>
      <c r="N89" s="356"/>
      <c r="O89" s="356"/>
      <c r="P89" s="356"/>
      <c r="Q89" s="356"/>
      <c r="R89" s="356"/>
      <c r="S89" s="357"/>
    </row>
    <row r="90" spans="1:19" ht="15" customHeight="1" x14ac:dyDescent="0.25">
      <c r="A90" s="347"/>
      <c r="B90" s="373" t="s">
        <v>145</v>
      </c>
      <c r="C90" s="374"/>
      <c r="D90" s="374"/>
      <c r="E90" s="375"/>
      <c r="F90" s="376">
        <v>50</v>
      </c>
      <c r="G90" s="377"/>
      <c r="H90" s="377"/>
      <c r="I90" s="378"/>
      <c r="J90" s="351"/>
      <c r="K90" s="364"/>
      <c r="L90" s="355" t="s">
        <v>292</v>
      </c>
      <c r="M90" s="356"/>
      <c r="N90" s="356"/>
      <c r="O90" s="356"/>
      <c r="P90" s="356"/>
      <c r="Q90" s="356"/>
      <c r="R90" s="356"/>
      <c r="S90" s="357"/>
    </row>
    <row r="91" spans="1:19" ht="15" customHeight="1" x14ac:dyDescent="0.25">
      <c r="A91" s="347"/>
      <c r="B91" s="373" t="s">
        <v>161</v>
      </c>
      <c r="C91" s="374"/>
      <c r="D91" s="374"/>
      <c r="E91" s="375"/>
      <c r="F91" s="376">
        <v>30</v>
      </c>
      <c r="G91" s="377"/>
      <c r="H91" s="377"/>
      <c r="I91" s="378"/>
      <c r="J91" s="351"/>
      <c r="K91" s="364"/>
      <c r="L91" s="355" t="s">
        <v>140</v>
      </c>
      <c r="M91" s="356"/>
      <c r="N91" s="356"/>
      <c r="O91" s="356"/>
      <c r="P91" s="356"/>
      <c r="Q91" s="356"/>
      <c r="R91" s="356"/>
      <c r="S91" s="357"/>
    </row>
    <row r="92" spans="1:19" ht="15" customHeight="1" x14ac:dyDescent="0.25">
      <c r="A92" s="347"/>
      <c r="B92" s="373" t="s">
        <v>166</v>
      </c>
      <c r="C92" s="374"/>
      <c r="D92" s="374"/>
      <c r="E92" s="375"/>
      <c r="F92" s="376">
        <v>10</v>
      </c>
      <c r="G92" s="377"/>
      <c r="H92" s="377"/>
      <c r="I92" s="378"/>
      <c r="J92" s="351"/>
      <c r="K92" s="364"/>
      <c r="L92" s="355" t="s">
        <v>293</v>
      </c>
      <c r="M92" s="356"/>
      <c r="N92" s="356"/>
      <c r="O92" s="356"/>
      <c r="P92" s="356"/>
      <c r="Q92" s="356"/>
      <c r="R92" s="356"/>
      <c r="S92" s="357"/>
    </row>
    <row r="93" spans="1:19" ht="15" customHeight="1" x14ac:dyDescent="0.25">
      <c r="A93" s="347"/>
      <c r="B93" s="373" t="s">
        <v>155</v>
      </c>
      <c r="C93" s="374"/>
      <c r="D93" s="374"/>
      <c r="E93" s="375"/>
      <c r="F93" s="376">
        <v>10</v>
      </c>
      <c r="G93" s="377"/>
      <c r="H93" s="377"/>
      <c r="I93" s="378"/>
      <c r="J93" s="351"/>
      <c r="K93" s="364"/>
      <c r="L93" s="355" t="s">
        <v>141</v>
      </c>
      <c r="M93" s="356"/>
      <c r="N93" s="356"/>
      <c r="O93" s="356"/>
      <c r="P93" s="356"/>
      <c r="Q93" s="356"/>
      <c r="R93" s="356"/>
      <c r="S93" s="357"/>
    </row>
    <row r="94" spans="1:19" ht="15" customHeight="1" x14ac:dyDescent="0.25">
      <c r="A94" s="347"/>
      <c r="B94" s="373"/>
      <c r="C94" s="374"/>
      <c r="D94" s="374"/>
      <c r="E94" s="375"/>
      <c r="F94" s="376"/>
      <c r="G94" s="377"/>
      <c r="H94" s="377"/>
      <c r="I94" s="378"/>
      <c r="J94" s="351"/>
      <c r="K94" s="364"/>
      <c r="L94" s="355" t="s">
        <v>873</v>
      </c>
      <c r="M94" s="356"/>
      <c r="N94" s="356"/>
      <c r="O94" s="356"/>
      <c r="P94" s="356"/>
      <c r="Q94" s="356"/>
      <c r="R94" s="356"/>
      <c r="S94" s="357"/>
    </row>
    <row r="95" spans="1:19" ht="15" customHeight="1" x14ac:dyDescent="0.25">
      <c r="A95" s="361"/>
      <c r="B95" s="362"/>
      <c r="C95" s="362"/>
      <c r="D95" s="362"/>
      <c r="E95" s="362"/>
      <c r="F95" s="362"/>
      <c r="G95" s="362"/>
      <c r="H95" s="362"/>
      <c r="I95" s="362"/>
      <c r="J95" s="362"/>
      <c r="K95" s="362"/>
      <c r="L95" s="362"/>
      <c r="M95" s="362"/>
      <c r="N95" s="362"/>
      <c r="O95" s="362"/>
      <c r="P95" s="362"/>
      <c r="Q95" s="362"/>
      <c r="R95" s="362"/>
      <c r="S95" s="363"/>
    </row>
    <row r="96" spans="1:19" ht="19.899999999999999" customHeight="1" x14ac:dyDescent="0.25">
      <c r="A96" s="411" t="s">
        <v>198</v>
      </c>
      <c r="B96" s="365" t="s">
        <v>142</v>
      </c>
      <c r="C96" s="365"/>
      <c r="D96" s="365"/>
      <c r="E96" s="365"/>
      <c r="F96" s="365"/>
      <c r="G96" s="365"/>
      <c r="H96" s="365"/>
      <c r="I96" s="365"/>
      <c r="J96" s="365"/>
      <c r="K96" s="365"/>
      <c r="L96" s="365"/>
      <c r="M96" s="365"/>
      <c r="N96" s="365"/>
      <c r="O96" s="365"/>
      <c r="P96" s="365"/>
      <c r="Q96" s="365"/>
      <c r="R96" s="365"/>
      <c r="S96" s="366"/>
    </row>
    <row r="97" spans="1:19" ht="15" customHeight="1" x14ac:dyDescent="0.25">
      <c r="A97" s="411"/>
      <c r="B97" s="367" t="s">
        <v>576</v>
      </c>
      <c r="C97" s="367"/>
      <c r="D97" s="367"/>
      <c r="E97" s="367"/>
      <c r="F97" s="367"/>
      <c r="G97" s="367"/>
      <c r="H97" s="367"/>
      <c r="I97" s="367"/>
      <c r="J97" s="367"/>
      <c r="K97" s="367"/>
      <c r="L97" s="367"/>
      <c r="M97" s="367"/>
      <c r="N97" s="367"/>
      <c r="O97" s="367"/>
      <c r="P97" s="367"/>
      <c r="Q97" s="367"/>
      <c r="R97" s="367"/>
      <c r="S97" s="368"/>
    </row>
    <row r="98" spans="1:19" ht="154.5" customHeight="1" x14ac:dyDescent="0.25">
      <c r="A98" s="411"/>
      <c r="B98" s="369" t="s">
        <v>586</v>
      </c>
      <c r="C98" s="369"/>
      <c r="D98" s="369"/>
      <c r="E98" s="369"/>
      <c r="F98" s="369"/>
      <c r="G98" s="369"/>
      <c r="H98" s="369"/>
      <c r="I98" s="369"/>
      <c r="J98" s="369"/>
      <c r="K98" s="369"/>
      <c r="L98" s="369"/>
      <c r="M98" s="369"/>
      <c r="N98" s="369"/>
      <c r="O98" s="369"/>
      <c r="P98" s="369"/>
      <c r="Q98" s="369"/>
      <c r="R98" s="369"/>
      <c r="S98" s="370"/>
    </row>
    <row r="99" spans="1:19" ht="15" customHeight="1" x14ac:dyDescent="0.25">
      <c r="A99" s="411"/>
      <c r="B99" s="371" t="s">
        <v>143</v>
      </c>
      <c r="C99" s="371"/>
      <c r="D99" s="371"/>
      <c r="E99" s="371"/>
      <c r="F99" s="371"/>
      <c r="G99" s="371"/>
      <c r="H99" s="371"/>
      <c r="I99" s="371"/>
      <c r="J99" s="371"/>
      <c r="K99" s="371"/>
      <c r="L99" s="371"/>
      <c r="M99" s="371"/>
      <c r="N99" s="371"/>
      <c r="O99" s="371"/>
      <c r="P99" s="371"/>
      <c r="Q99" s="371"/>
      <c r="R99" s="371"/>
      <c r="S99" s="372"/>
    </row>
    <row r="100" spans="1:19" ht="76.900000000000006" customHeight="1" x14ac:dyDescent="0.25">
      <c r="A100" s="411"/>
      <c r="B100" s="369" t="s">
        <v>587</v>
      </c>
      <c r="C100" s="369"/>
      <c r="D100" s="369"/>
      <c r="E100" s="369"/>
      <c r="F100" s="369"/>
      <c r="G100" s="369"/>
      <c r="H100" s="369"/>
      <c r="I100" s="369"/>
      <c r="J100" s="369"/>
      <c r="K100" s="369"/>
      <c r="L100" s="369"/>
      <c r="M100" s="369"/>
      <c r="N100" s="369"/>
      <c r="O100" s="369"/>
      <c r="P100" s="369"/>
      <c r="Q100" s="369"/>
      <c r="R100" s="369"/>
      <c r="S100" s="370"/>
    </row>
    <row r="101" spans="1:19" ht="15" customHeight="1" x14ac:dyDescent="0.25">
      <c r="A101" s="411"/>
      <c r="B101" s="371" t="s">
        <v>144</v>
      </c>
      <c r="C101" s="371"/>
      <c r="D101" s="371"/>
      <c r="E101" s="371"/>
      <c r="F101" s="371"/>
      <c r="G101" s="371"/>
      <c r="H101" s="371"/>
      <c r="I101" s="371"/>
      <c r="J101" s="371"/>
      <c r="K101" s="371"/>
      <c r="L101" s="371"/>
      <c r="M101" s="371"/>
      <c r="N101" s="371"/>
      <c r="O101" s="371"/>
      <c r="P101" s="371"/>
      <c r="Q101" s="371"/>
      <c r="R101" s="371"/>
      <c r="S101" s="372"/>
    </row>
    <row r="102" spans="1:19" ht="64.5" customHeight="1" x14ac:dyDescent="0.25">
      <c r="A102" s="411"/>
      <c r="B102" s="369" t="s">
        <v>588</v>
      </c>
      <c r="C102" s="369"/>
      <c r="D102" s="369"/>
      <c r="E102" s="369"/>
      <c r="F102" s="369"/>
      <c r="G102" s="369"/>
      <c r="H102" s="369"/>
      <c r="I102" s="369"/>
      <c r="J102" s="369"/>
      <c r="K102" s="369"/>
      <c r="L102" s="369"/>
      <c r="M102" s="369"/>
      <c r="N102" s="369"/>
      <c r="O102" s="369"/>
      <c r="P102" s="369"/>
      <c r="Q102" s="369"/>
      <c r="R102" s="369"/>
      <c r="S102" s="370"/>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5"/>
    </row>
  </sheetData>
  <sheetProtection algorithmName="SHA-512" hashValue="wA0S/3tuSvn/NHJKRcrqOl65H1NWfEG6krV7j97+kt1S0yIDV7qddkyNFZjuFkDZQf249KAUqW32AWP50PJWZg==" saltValue="/tPxyhTxGyHWnL1+FkqaP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disablePrompts="1" count="7">
    <dataValidation type="list" allowBlank="1" showInputMessage="1" showErrorMessage="1" sqref="N54:S68" xr:uid="{00000000-0002-0000-0800-000000000000}">
      <formula1>KEK_Z1</formula1>
    </dataValidation>
    <dataValidation type="list" allowBlank="1" showInputMessage="1" showErrorMessage="1" sqref="N34:S53" xr:uid="{00000000-0002-0000-0800-000001000000}">
      <formula1>KEU_Z1</formula1>
    </dataValidation>
    <dataValidation type="list" allowBlank="1" showInputMessage="1" showErrorMessage="1" sqref="N14:S33" xr:uid="{00000000-0002-0000-0800-000002000000}">
      <formula1>KEW_Z1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EC435FF3-7864-4CBF-944D-889E51B507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Daria Majewska-Bielecka</DisplayName>
        <AccountId>26</AccountId>
        <AccountType/>
      </UserInfo>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Iwona Rafaląt</DisplayName>
        <AccountId>61</AccountId>
        <AccountType/>
      </UserInfo>
      <UserInfo>
        <DisplayName>Krzysztof Osiński</DisplayName>
        <AccountId>69</AccountId>
        <AccountType/>
      </UserInfo>
      <UserInfo>
        <DisplayName>Izabela Grzenkowicz</DisplayName>
        <AccountId>70</AccountId>
        <AccountType/>
      </UserInfo>
      <UserInfo>
        <DisplayName>Zbigniew Kulik</DisplayName>
        <AccountId>78</AccountId>
        <AccountType/>
      </UserInfo>
      <UserInfo>
        <DisplayName>Monika Różycka</DisplayName>
        <AccountId>80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http://purl.org/dc/elements/1.1/"/>
    <ds:schemaRef ds:uri="http://schemas.microsoft.com/office/2006/metadata/properties"/>
    <ds:schemaRef ds:uri="5750e74c-419f-49d7-9bb1-c46283c76001"/>
    <ds:schemaRef ds:uri="http://schemas.microsoft.com/office/2006/documentManagement/types"/>
    <ds:schemaRef ds:uri="http://schemas.openxmlformats.org/package/2006/metadata/core-properties"/>
    <ds:schemaRef ds:uri="http://purl.org/dc/dcmitype/"/>
    <ds:schemaRef ds:uri="35287338-ff91-4b50-b2d3-b89268c60951"/>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Z1_MNM</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Z1_MNM!Obszar_wydruku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2020-09-18T11:24:15Z</cp:lastPrinted>
  <dcterms:created xsi:type="dcterms:W3CDTF">2019-07-09T12:30:06Z</dcterms:created>
  <dcterms:modified xsi:type="dcterms:W3CDTF">2020-10-01T12:29:37Z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