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en_skoroszyt" defaultThemeVersion="166925"/>
  <mc:AlternateContent xmlns:mc="http://schemas.openxmlformats.org/markup-compatibility/2006">
    <mc:Choice Requires="x15">
      <x15ac:absPath xmlns:x15ac="http://schemas.microsoft.com/office/spreadsheetml/2010/11/ac" url="D:\PR Szkoły\Sylabusy\2020\Z1\"/>
    </mc:Choice>
  </mc:AlternateContent>
  <xr:revisionPtr revIDLastSave="0" documentId="13_ncr:1_{A7E7BA5B-21EF-46DD-9D0A-D0716BAD3AD6}" xr6:coauthVersionLast="45" xr6:coauthVersionMax="45" xr10:uidLastSave="{00000000-0000-0000-0000-000000000000}"/>
  <bookViews>
    <workbookView xWindow="-120" yWindow="480" windowWidth="38640" windowHeight="21240" tabRatio="893" xr2:uid="{00000000-000D-0000-FFFF-FFFF00000000}"/>
  </bookViews>
  <sheets>
    <sheet name="Z1_ZPe" sheetId="1" r:id="rId1"/>
    <sheet name="M (1)" sheetId="2" r:id="rId2"/>
    <sheet name="1.1. " sheetId="3" r:id="rId3"/>
    <sheet name="1.2" sheetId="6" r:id="rId4"/>
    <sheet name="1.3" sheetId="7" r:id="rId5"/>
    <sheet name="1.4" sheetId="8" r:id="rId6"/>
    <sheet name="1.5" sheetId="9" r:id="rId7"/>
    <sheet name="M (2)" sheetId="5" r:id="rId8"/>
    <sheet name="2.1" sheetId="10" r:id="rId9"/>
    <sheet name="2.2" sheetId="11" r:id="rId10"/>
    <sheet name="2.3" sheetId="12" r:id="rId11"/>
    <sheet name="2.4" sheetId="13" r:id="rId12"/>
    <sheet name="M (3)" sheetId="14" r:id="rId13"/>
    <sheet name="3.1" sheetId="15" r:id="rId14"/>
    <sheet name="3.2" sheetId="16" r:id="rId15"/>
    <sheet name="3.3" sheetId="17" r:id="rId16"/>
    <sheet name="3.4" sheetId="18" r:id="rId17"/>
    <sheet name="M (4)" sheetId="19" r:id="rId18"/>
    <sheet name="4.1" sheetId="20" r:id="rId19"/>
    <sheet name="4.2" sheetId="21" r:id="rId20"/>
    <sheet name="M (5)" sheetId="22" r:id="rId21"/>
    <sheet name="5.1" sheetId="23" r:id="rId22"/>
    <sheet name="5.2" sheetId="24" r:id="rId23"/>
    <sheet name="5.3" sheetId="25" r:id="rId24"/>
    <sheet name="M (6)" sheetId="26" r:id="rId25"/>
    <sheet name="6.1" sheetId="27" r:id="rId26"/>
    <sheet name="6.2" sheetId="28" r:id="rId27"/>
    <sheet name="6.3" sheetId="29" r:id="rId28"/>
    <sheet name="M (7)" sheetId="30" r:id="rId29"/>
    <sheet name="7.1" sheetId="31" r:id="rId30"/>
    <sheet name="7.2" sheetId="32" r:id="rId31"/>
    <sheet name="M (8)" sheetId="33" r:id="rId32"/>
    <sheet name="8.1" sheetId="34" r:id="rId33"/>
    <sheet name="8.2" sheetId="35" r:id="rId34"/>
    <sheet name="8.3" sheetId="36" r:id="rId35"/>
    <sheet name="8.4" sheetId="37" r:id="rId36"/>
    <sheet name="M (9)" sheetId="38" r:id="rId37"/>
    <sheet name="9.1" sheetId="39" r:id="rId38"/>
    <sheet name="9.2" sheetId="40" r:id="rId39"/>
    <sheet name="M (10)" sheetId="41" r:id="rId40"/>
    <sheet name="10.1" sheetId="43" r:id="rId41"/>
    <sheet name="10.2" sheetId="44" r:id="rId42"/>
    <sheet name="10.3" sheetId="45" r:id="rId43"/>
    <sheet name="M (11)" sheetId="46" r:id="rId44"/>
    <sheet name="11.1" sheetId="47" r:id="rId45"/>
    <sheet name="11.2" sheetId="48" r:id="rId46"/>
    <sheet name="11.3" sheetId="49" r:id="rId47"/>
    <sheet name="M (12)" sheetId="50" r:id="rId48"/>
    <sheet name="12.1" sheetId="51" r:id="rId49"/>
    <sheet name="M (13)" sheetId="52" r:id="rId50"/>
    <sheet name="13.1" sheetId="53" r:id="rId51"/>
    <sheet name="M (14)" sheetId="54" r:id="rId52"/>
    <sheet name="14.1" sheetId="55" r:id="rId53"/>
    <sheet name="14.2" sheetId="56" r:id="rId54"/>
    <sheet name="14.3" sheetId="57" r:id="rId55"/>
    <sheet name="M (15)" sheetId="58" r:id="rId56"/>
    <sheet name="15.1" sheetId="59" r:id="rId57"/>
    <sheet name="15.2" sheetId="60" r:id="rId58"/>
    <sheet name="M (16)" sheetId="61" r:id="rId59"/>
    <sheet name="16.1" sheetId="62" r:id="rId60"/>
    <sheet name="listy" sheetId="4" state="hidden" r:id="rId61"/>
  </sheets>
  <definedNames>
    <definedName name="KEK_E1">listy!$C$44:$C$54</definedName>
    <definedName name="KEK_Z1">listy!$C$3:$C$10</definedName>
    <definedName name="KEK_Z2">listy!$C$24:$C$33</definedName>
    <definedName name="KEU_E1">listy!$B$44:$B$57</definedName>
    <definedName name="KEU_Z1">listy!$B$3:$B$15</definedName>
    <definedName name="KEU_Z2">listy!$B$24:$B$40</definedName>
    <definedName name="KEW_E1">listy!$A$44:$A$56</definedName>
    <definedName name="KEW_Z1">listy!$A$3:$A$19</definedName>
    <definedName name="KEW_Z2">listy!$A$24:$A$39</definedName>
    <definedName name="METODY">listy!$E$2:$E$20</definedName>
    <definedName name="_xlnm.Print_Area" localSheetId="1">'M (1)'!$A$1:$R$29</definedName>
    <definedName name="_xlnm.Print_Area" localSheetId="39">'M (10)'!$A$1:$R$29</definedName>
    <definedName name="_xlnm.Print_Area" localSheetId="43">'M (11)'!$A$1:$R$29</definedName>
    <definedName name="_xlnm.Print_Area" localSheetId="47">'M (12)'!$A$1:$R$29</definedName>
    <definedName name="_xlnm.Print_Area" localSheetId="49">'M (13)'!$A$1:$R$29</definedName>
    <definedName name="_xlnm.Print_Area" localSheetId="51">'M (14)'!$A$1:$R$29</definedName>
    <definedName name="_xlnm.Print_Area" localSheetId="55">'M (15)'!$A$1:$R$29</definedName>
    <definedName name="_xlnm.Print_Area" localSheetId="58">'M (16)'!$A$1:$R$29</definedName>
    <definedName name="_xlnm.Print_Area" localSheetId="7">'M (2)'!$A$1:$R$29</definedName>
    <definedName name="_xlnm.Print_Area" localSheetId="12">'M (3)'!$A$1:$R$29</definedName>
    <definedName name="_xlnm.Print_Area" localSheetId="17">'M (4)'!$A$1:$R$29</definedName>
    <definedName name="_xlnm.Print_Area" localSheetId="20">'M (5)'!$A$1:$R$29</definedName>
    <definedName name="_xlnm.Print_Area" localSheetId="24">'M (6)'!$A$1:$R$29</definedName>
    <definedName name="_xlnm.Print_Area" localSheetId="28">'M (7)'!$A$1:$R$29</definedName>
    <definedName name="_xlnm.Print_Area" localSheetId="31">'M (8)'!$A$1:$R$29</definedName>
    <definedName name="_xlnm.Print_Area" localSheetId="36">'M (9)'!$A$1:$R$29</definedName>
    <definedName name="_xlnm.Print_Area" localSheetId="0">Z1_ZPe!$A$1:$K$78</definedName>
    <definedName name="PRAC_STUD">listy!$K$2:$K$13</definedName>
    <definedName name="STATUS">listy!$I$2:$I$4</definedName>
    <definedName name="ZAL">listy!$G$2:$G$13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75" i="20" l="1"/>
  <c r="K71" i="1" l="1"/>
  <c r="J71" i="1" s="1"/>
  <c r="G75" i="62" l="1"/>
  <c r="G75" i="60"/>
  <c r="G75" i="59"/>
  <c r="G75" i="57"/>
  <c r="G75" i="56"/>
  <c r="G75" i="55"/>
  <c r="G75" i="51"/>
  <c r="G75" i="49"/>
  <c r="G75" i="48"/>
  <c r="G75" i="47"/>
  <c r="G75" i="44"/>
  <c r="G75" i="43"/>
  <c r="G75" i="40"/>
  <c r="G75" i="39"/>
  <c r="G75" i="37"/>
  <c r="G75" i="36"/>
  <c r="G75" i="35"/>
  <c r="G75" i="34"/>
  <c r="G75" i="32"/>
  <c r="G75" i="31"/>
  <c r="G75" i="29"/>
  <c r="G75" i="28"/>
  <c r="G75" i="27"/>
  <c r="G75" i="25"/>
  <c r="G75" i="24"/>
  <c r="G75" i="23"/>
  <c r="G75" i="21"/>
  <c r="G75" i="18"/>
  <c r="G75" i="17"/>
  <c r="G75" i="16"/>
  <c r="G75" i="15"/>
  <c r="G75" i="13"/>
  <c r="G75" i="12"/>
  <c r="G75" i="11"/>
  <c r="G75" i="10"/>
  <c r="G75" i="9"/>
  <c r="G75" i="8"/>
  <c r="G75" i="7"/>
  <c r="G75" i="6"/>
  <c r="G75" i="3"/>
  <c r="I75" i="1" l="1"/>
  <c r="H75" i="1"/>
  <c r="I72" i="1"/>
  <c r="H72" i="1"/>
  <c r="I68" i="1"/>
  <c r="H68" i="1"/>
  <c r="I66" i="1"/>
  <c r="H66" i="1"/>
  <c r="I63" i="1"/>
  <c r="H63" i="1"/>
  <c r="I59" i="1"/>
  <c r="I65" i="1" s="1"/>
  <c r="H59" i="1"/>
  <c r="H65" i="1" s="1"/>
  <c r="I55" i="1"/>
  <c r="H55" i="1"/>
  <c r="I51" i="1"/>
  <c r="H51" i="1"/>
  <c r="I46" i="1"/>
  <c r="I54" i="1" s="1"/>
  <c r="H46" i="1"/>
  <c r="I42" i="1"/>
  <c r="H42" i="1"/>
  <c r="I38" i="1"/>
  <c r="H38" i="1"/>
  <c r="I34" i="1"/>
  <c r="H34" i="1"/>
  <c r="I30" i="1"/>
  <c r="H30" i="1"/>
  <c r="I25" i="1"/>
  <c r="H25" i="1"/>
  <c r="I21" i="1"/>
  <c r="H21" i="1"/>
  <c r="I16" i="1"/>
  <c r="H16" i="1"/>
  <c r="I10" i="1"/>
  <c r="H10" i="1"/>
  <c r="H54" i="1" l="1"/>
  <c r="H45" i="1"/>
  <c r="I45" i="1"/>
  <c r="I24" i="1"/>
  <c r="H24" i="1"/>
  <c r="H33" i="1"/>
  <c r="H77" i="1"/>
  <c r="I33" i="1"/>
  <c r="I77" i="1"/>
  <c r="I78" i="1" s="1"/>
  <c r="H78" i="1"/>
  <c r="H28" i="54"/>
  <c r="H27" i="54"/>
  <c r="J26" i="54"/>
  <c r="O28" i="2" l="1"/>
  <c r="K28" i="2"/>
  <c r="H28" i="2"/>
  <c r="E28" i="2"/>
  <c r="B28" i="2"/>
  <c r="F88" i="18" l="1"/>
  <c r="N5" i="18"/>
  <c r="S7" i="18"/>
  <c r="G71" i="18"/>
  <c r="D5" i="18" l="1"/>
  <c r="D4" i="18"/>
  <c r="K70" i="1" l="1"/>
  <c r="J70" i="1" s="1"/>
  <c r="K69" i="1"/>
  <c r="J69" i="1" s="1"/>
  <c r="K62" i="1"/>
  <c r="J62" i="1" s="1"/>
  <c r="K61" i="1"/>
  <c r="J61" i="1" s="1"/>
  <c r="K60" i="1"/>
  <c r="J60" i="1" s="1"/>
  <c r="K53" i="1"/>
  <c r="J53" i="1" s="1"/>
  <c r="K52" i="1"/>
  <c r="J52" i="1" s="1"/>
  <c r="J51" i="1" l="1"/>
  <c r="K51" i="1"/>
  <c r="F88" i="62" l="1"/>
  <c r="G71" i="62"/>
  <c r="Q5" i="62"/>
  <c r="S7" i="62"/>
  <c r="N5" i="62"/>
  <c r="D5" i="62"/>
  <c r="D4" i="62"/>
  <c r="D3" i="62"/>
  <c r="A3" i="62"/>
  <c r="G72" i="62"/>
  <c r="I7" i="62"/>
  <c r="G7" i="62"/>
  <c r="E7" i="62"/>
  <c r="D7" i="62"/>
  <c r="A1" i="62"/>
  <c r="B28" i="61"/>
  <c r="B27" i="61"/>
  <c r="D26" i="61"/>
  <c r="B26" i="61"/>
  <c r="I7" i="60"/>
  <c r="G7" i="60"/>
  <c r="I7" i="59"/>
  <c r="G7" i="59"/>
  <c r="P4" i="61"/>
  <c r="C4" i="61"/>
  <c r="C3" i="61"/>
  <c r="E6" i="61"/>
  <c r="C6" i="61"/>
  <c r="A1" i="61"/>
  <c r="F88" i="60"/>
  <c r="G71" i="60"/>
  <c r="S7" i="60"/>
  <c r="N5" i="60"/>
  <c r="D5" i="60"/>
  <c r="D4" i="60"/>
  <c r="G72" i="60"/>
  <c r="E7" i="60"/>
  <c r="D7" i="60"/>
  <c r="Q5" i="60"/>
  <c r="D3" i="60"/>
  <c r="A3" i="60"/>
  <c r="A1" i="60"/>
  <c r="F88" i="59"/>
  <c r="G71" i="59"/>
  <c r="Q5" i="59"/>
  <c r="S7" i="59"/>
  <c r="N5" i="59"/>
  <c r="D5" i="59"/>
  <c r="D4" i="59"/>
  <c r="D3" i="59"/>
  <c r="A3" i="59"/>
  <c r="G72" i="59"/>
  <c r="E7" i="59"/>
  <c r="D7" i="59"/>
  <c r="A1" i="59"/>
  <c r="E28" i="58"/>
  <c r="E27" i="58"/>
  <c r="F26" i="58"/>
  <c r="B28" i="58"/>
  <c r="B27" i="58"/>
  <c r="D26" i="58"/>
  <c r="E26" i="58"/>
  <c r="B26" i="58"/>
  <c r="P4" i="58"/>
  <c r="C4" i="58"/>
  <c r="C3" i="58"/>
  <c r="E6" i="58"/>
  <c r="C6" i="58"/>
  <c r="A1" i="58"/>
  <c r="F88" i="57"/>
  <c r="G84" i="57"/>
  <c r="G71" i="57"/>
  <c r="S7" i="57"/>
  <c r="N5" i="57"/>
  <c r="D5" i="57"/>
  <c r="D4" i="57"/>
  <c r="G72" i="57"/>
  <c r="I7" i="57"/>
  <c r="G7" i="57"/>
  <c r="E7" i="57"/>
  <c r="D7" i="57"/>
  <c r="Q5" i="57"/>
  <c r="D3" i="57"/>
  <c r="A3" i="57"/>
  <c r="A1" i="57"/>
  <c r="F88" i="56"/>
  <c r="G84" i="56"/>
  <c r="G71" i="56"/>
  <c r="S7" i="56"/>
  <c r="N5" i="56"/>
  <c r="D5" i="56"/>
  <c r="D4" i="56"/>
  <c r="G72" i="56"/>
  <c r="I7" i="56"/>
  <c r="G7" i="56"/>
  <c r="E7" i="56"/>
  <c r="D7" i="56"/>
  <c r="Q5" i="56"/>
  <c r="D3" i="56"/>
  <c r="A3" i="56"/>
  <c r="A1" i="56"/>
  <c r="F88" i="55"/>
  <c r="G84" i="55"/>
  <c r="G71" i="55"/>
  <c r="G7" i="55"/>
  <c r="I7" i="55"/>
  <c r="S7" i="55"/>
  <c r="Q5" i="55"/>
  <c r="N5" i="55"/>
  <c r="D5" i="55"/>
  <c r="D4" i="55"/>
  <c r="D3" i="55"/>
  <c r="A3" i="55"/>
  <c r="G72" i="55"/>
  <c r="E7" i="55"/>
  <c r="D7" i="55"/>
  <c r="A1" i="55"/>
  <c r="E28" i="54"/>
  <c r="E27" i="54"/>
  <c r="F26" i="54"/>
  <c r="B28" i="54"/>
  <c r="B27" i="54"/>
  <c r="D26" i="54"/>
  <c r="H26" i="54"/>
  <c r="E26" i="54"/>
  <c r="B26" i="54"/>
  <c r="P4" i="54"/>
  <c r="C4" i="54"/>
  <c r="C3" i="54"/>
  <c r="E6" i="54"/>
  <c r="C6" i="54"/>
  <c r="A1" i="54"/>
  <c r="F88" i="53"/>
  <c r="G71" i="53"/>
  <c r="G7" i="51"/>
  <c r="I7" i="51"/>
  <c r="G7" i="53"/>
  <c r="I7" i="53"/>
  <c r="S7" i="53"/>
  <c r="Q5" i="53"/>
  <c r="N5" i="53"/>
  <c r="D5" i="53"/>
  <c r="D4" i="53"/>
  <c r="D3" i="53"/>
  <c r="A3" i="53"/>
  <c r="G72" i="53"/>
  <c r="E7" i="53"/>
  <c r="D7" i="53"/>
  <c r="A1" i="53"/>
  <c r="B28" i="52"/>
  <c r="B27" i="52"/>
  <c r="D26" i="52"/>
  <c r="B26" i="52"/>
  <c r="P4" i="52"/>
  <c r="C4" i="52"/>
  <c r="C3" i="52"/>
  <c r="E6" i="52"/>
  <c r="C6" i="52"/>
  <c r="A1" i="52"/>
  <c r="F88" i="51"/>
  <c r="G71" i="51"/>
  <c r="S7" i="51"/>
  <c r="Q5" i="51"/>
  <c r="N5" i="51"/>
  <c r="D5" i="51"/>
  <c r="D4" i="51"/>
  <c r="D3" i="51"/>
  <c r="A3" i="51"/>
  <c r="G72" i="51"/>
  <c r="E7" i="51"/>
  <c r="D7" i="51"/>
  <c r="A1" i="51"/>
  <c r="B28" i="50"/>
  <c r="B27" i="50"/>
  <c r="D26" i="50"/>
  <c r="B26" i="50"/>
  <c r="P4" i="50"/>
  <c r="C4" i="50"/>
  <c r="C3" i="50"/>
  <c r="E6" i="50"/>
  <c r="C6" i="50"/>
  <c r="A1" i="50"/>
  <c r="F88" i="49"/>
  <c r="G84" i="49"/>
  <c r="G71" i="49"/>
  <c r="S7" i="49"/>
  <c r="N5" i="49"/>
  <c r="D5" i="49"/>
  <c r="D4" i="49"/>
  <c r="G72" i="49"/>
  <c r="I7" i="49"/>
  <c r="G7" i="49"/>
  <c r="E7" i="49"/>
  <c r="D7" i="49"/>
  <c r="Q5" i="49"/>
  <c r="D3" i="49"/>
  <c r="A3" i="49"/>
  <c r="A1" i="49"/>
  <c r="F88" i="48"/>
  <c r="G84" i="48"/>
  <c r="G71" i="48"/>
  <c r="S7" i="48"/>
  <c r="N5" i="48"/>
  <c r="D5" i="48"/>
  <c r="D4" i="48"/>
  <c r="G72" i="48"/>
  <c r="I7" i="48"/>
  <c r="G7" i="48"/>
  <c r="E7" i="48"/>
  <c r="D7" i="48"/>
  <c r="Q5" i="48"/>
  <c r="D3" i="48"/>
  <c r="A3" i="48"/>
  <c r="A1" i="48"/>
  <c r="F88" i="47"/>
  <c r="G84" i="47"/>
  <c r="G71" i="47"/>
  <c r="I7" i="47"/>
  <c r="G7" i="47"/>
  <c r="S7" i="47"/>
  <c r="Q5" i="47"/>
  <c r="N5" i="47"/>
  <c r="D5" i="47"/>
  <c r="D4" i="47"/>
  <c r="D3" i="47"/>
  <c r="A3" i="47"/>
  <c r="G72" i="47"/>
  <c r="E7" i="47"/>
  <c r="D7" i="47"/>
  <c r="A1" i="47"/>
  <c r="H28" i="46"/>
  <c r="H27" i="46"/>
  <c r="J26" i="46"/>
  <c r="E28" i="46"/>
  <c r="E27" i="46"/>
  <c r="F26" i="46"/>
  <c r="B28" i="46"/>
  <c r="B27" i="46"/>
  <c r="D26" i="46"/>
  <c r="H26" i="46"/>
  <c r="E26" i="46"/>
  <c r="B26" i="46"/>
  <c r="P4" i="46"/>
  <c r="C4" i="46"/>
  <c r="C3" i="46"/>
  <c r="E6" i="46"/>
  <c r="C6" i="46"/>
  <c r="A1" i="46"/>
  <c r="F88" i="45"/>
  <c r="G71" i="45"/>
  <c r="S7" i="45"/>
  <c r="N5" i="45"/>
  <c r="D5" i="45"/>
  <c r="D4" i="45"/>
  <c r="G72" i="45"/>
  <c r="I7" i="45"/>
  <c r="G7" i="45"/>
  <c r="E7" i="45"/>
  <c r="D7" i="45"/>
  <c r="Q5" i="45"/>
  <c r="D3" i="45"/>
  <c r="A3" i="45"/>
  <c r="A1" i="45"/>
  <c r="F88" i="44"/>
  <c r="G71" i="44"/>
  <c r="S7" i="44"/>
  <c r="N5" i="44"/>
  <c r="D5" i="44"/>
  <c r="D4" i="44"/>
  <c r="G72" i="44"/>
  <c r="I7" i="44"/>
  <c r="G7" i="44"/>
  <c r="E7" i="44"/>
  <c r="D7" i="44"/>
  <c r="Q5" i="44"/>
  <c r="D3" i="44"/>
  <c r="A3" i="44"/>
  <c r="A1" i="44"/>
  <c r="F88" i="43"/>
  <c r="G71" i="43"/>
  <c r="I7" i="43"/>
  <c r="G7" i="43"/>
  <c r="S7" i="43"/>
  <c r="N5" i="43"/>
  <c r="D5" i="43"/>
  <c r="D4" i="43"/>
  <c r="Q5" i="43"/>
  <c r="D3" i="43"/>
  <c r="A3" i="43"/>
  <c r="G72" i="43"/>
  <c r="E7" i="43"/>
  <c r="D7" i="43"/>
  <c r="A1" i="43"/>
  <c r="H28" i="41"/>
  <c r="H27" i="41"/>
  <c r="J26" i="41"/>
  <c r="E28" i="41"/>
  <c r="E27" i="41"/>
  <c r="F26" i="41"/>
  <c r="B28" i="41"/>
  <c r="B27" i="41"/>
  <c r="D26" i="41"/>
  <c r="H26" i="41"/>
  <c r="E26" i="41"/>
  <c r="B26" i="41"/>
  <c r="P4" i="41"/>
  <c r="C4" i="41"/>
  <c r="C3" i="41"/>
  <c r="E6" i="41"/>
  <c r="C6" i="41"/>
  <c r="A1" i="41"/>
  <c r="F88" i="40"/>
  <c r="G84" i="40"/>
  <c r="G71" i="40"/>
  <c r="S7" i="40"/>
  <c r="N5" i="40"/>
  <c r="D5" i="40"/>
  <c r="D4" i="40"/>
  <c r="G72" i="40"/>
  <c r="I7" i="40"/>
  <c r="G7" i="40"/>
  <c r="E7" i="40"/>
  <c r="D7" i="40"/>
  <c r="Q5" i="40"/>
  <c r="D3" i="40"/>
  <c r="A3" i="40"/>
  <c r="A1" i="40"/>
  <c r="I7" i="39"/>
  <c r="G7" i="39"/>
  <c r="F88" i="39"/>
  <c r="G84" i="39"/>
  <c r="G71" i="39"/>
  <c r="S7" i="39"/>
  <c r="Q5" i="39"/>
  <c r="N5" i="39"/>
  <c r="D5" i="39"/>
  <c r="D4" i="39"/>
  <c r="D3" i="39"/>
  <c r="A3" i="39"/>
  <c r="G72" i="39"/>
  <c r="E7" i="39"/>
  <c r="D7" i="39"/>
  <c r="A1" i="39"/>
  <c r="E28" i="38"/>
  <c r="E27" i="38"/>
  <c r="F26" i="38"/>
  <c r="B28" i="38"/>
  <c r="B27" i="38"/>
  <c r="D26" i="38"/>
  <c r="E26" i="38"/>
  <c r="B26" i="38"/>
  <c r="P4" i="38"/>
  <c r="C4" i="38"/>
  <c r="C3" i="38"/>
  <c r="E6" i="38"/>
  <c r="C6" i="38"/>
  <c r="A1" i="38"/>
  <c r="F88" i="37"/>
  <c r="G71" i="37"/>
  <c r="S7" i="37"/>
  <c r="N5" i="37"/>
  <c r="D5" i="37"/>
  <c r="D4" i="37"/>
  <c r="G72" i="37"/>
  <c r="I7" i="37"/>
  <c r="G7" i="37"/>
  <c r="E7" i="37"/>
  <c r="D7" i="37"/>
  <c r="Q5" i="37"/>
  <c r="D3" i="37"/>
  <c r="A3" i="37"/>
  <c r="A1" i="37"/>
  <c r="F88" i="36"/>
  <c r="G71" i="36"/>
  <c r="S7" i="36"/>
  <c r="N5" i="36"/>
  <c r="D5" i="36"/>
  <c r="D4" i="36"/>
  <c r="G72" i="36"/>
  <c r="I7" i="36"/>
  <c r="G7" i="36"/>
  <c r="E7" i="36"/>
  <c r="D7" i="36"/>
  <c r="Q5" i="36"/>
  <c r="D3" i="36"/>
  <c r="A3" i="36"/>
  <c r="A1" i="36"/>
  <c r="F88" i="35"/>
  <c r="G71" i="35"/>
  <c r="S7" i="35"/>
  <c r="N5" i="35"/>
  <c r="D5" i="35"/>
  <c r="D4" i="35"/>
  <c r="G72" i="35"/>
  <c r="I7" i="35"/>
  <c r="G7" i="35"/>
  <c r="E7" i="35"/>
  <c r="D7" i="35"/>
  <c r="Q5" i="35"/>
  <c r="D3" i="35"/>
  <c r="A3" i="35"/>
  <c r="A1" i="35"/>
  <c r="F88" i="34"/>
  <c r="G71" i="34"/>
  <c r="I7" i="34"/>
  <c r="G7" i="34"/>
  <c r="S7" i="34"/>
  <c r="Q5" i="34"/>
  <c r="N5" i="34"/>
  <c r="D5" i="34"/>
  <c r="D4" i="34"/>
  <c r="D3" i="34"/>
  <c r="A3" i="34"/>
  <c r="G72" i="34"/>
  <c r="E7" i="34"/>
  <c r="D7" i="34"/>
  <c r="A1" i="34"/>
  <c r="K28" i="33"/>
  <c r="K27" i="33"/>
  <c r="M26" i="33"/>
  <c r="H28" i="33"/>
  <c r="H27" i="33"/>
  <c r="J26" i="33"/>
  <c r="E28" i="33"/>
  <c r="E27" i="33"/>
  <c r="F26" i="33"/>
  <c r="K26" i="33"/>
  <c r="H26" i="33"/>
  <c r="E26" i="33"/>
  <c r="B28" i="33"/>
  <c r="B27" i="33"/>
  <c r="D26" i="33"/>
  <c r="B26" i="33"/>
  <c r="P4" i="33"/>
  <c r="C4" i="33"/>
  <c r="C3" i="33"/>
  <c r="E6" i="33"/>
  <c r="C6" i="33"/>
  <c r="A1" i="33"/>
  <c r="F88" i="32"/>
  <c r="G71" i="32"/>
  <c r="S7" i="32"/>
  <c r="N5" i="32"/>
  <c r="D5" i="32"/>
  <c r="D4" i="32"/>
  <c r="G72" i="32"/>
  <c r="I7" i="32"/>
  <c r="G7" i="32"/>
  <c r="E7" i="32"/>
  <c r="D7" i="32"/>
  <c r="Q5" i="32"/>
  <c r="D3" i="32"/>
  <c r="A3" i="32"/>
  <c r="A1" i="32"/>
  <c r="F88" i="31"/>
  <c r="G71" i="31"/>
  <c r="I7" i="31"/>
  <c r="G7" i="31"/>
  <c r="S7" i="31"/>
  <c r="Q5" i="31"/>
  <c r="N5" i="31"/>
  <c r="D5" i="31"/>
  <c r="D4" i="31"/>
  <c r="D3" i="31"/>
  <c r="A3" i="31"/>
  <c r="G72" i="31"/>
  <c r="E7" i="31"/>
  <c r="D7" i="31"/>
  <c r="A1" i="31"/>
  <c r="E28" i="30"/>
  <c r="E27" i="30"/>
  <c r="F26" i="30"/>
  <c r="E26" i="30"/>
  <c r="B28" i="30"/>
  <c r="B27" i="30"/>
  <c r="D26" i="30"/>
  <c r="B26" i="30"/>
  <c r="P4" i="30"/>
  <c r="C4" i="30"/>
  <c r="C3" i="30"/>
  <c r="E6" i="30"/>
  <c r="C6" i="30"/>
  <c r="A1" i="30"/>
  <c r="F88" i="29"/>
  <c r="G71" i="29"/>
  <c r="S7" i="29"/>
  <c r="N5" i="29"/>
  <c r="D5" i="29"/>
  <c r="D4" i="29"/>
  <c r="G72" i="29"/>
  <c r="I7" i="29"/>
  <c r="G7" i="29"/>
  <c r="E7" i="29"/>
  <c r="D7" i="29"/>
  <c r="Q5" i="29"/>
  <c r="D3" i="29"/>
  <c r="A3" i="29"/>
  <c r="A1" i="29"/>
  <c r="F88" i="28"/>
  <c r="G71" i="28"/>
  <c r="S7" i="28"/>
  <c r="N5" i="28"/>
  <c r="D5" i="28"/>
  <c r="D4" i="28"/>
  <c r="G72" i="28"/>
  <c r="I7" i="28"/>
  <c r="G7" i="28"/>
  <c r="E7" i="28"/>
  <c r="D7" i="28"/>
  <c r="Q5" i="28"/>
  <c r="D3" i="28"/>
  <c r="A3" i="28"/>
  <c r="A1" i="28"/>
  <c r="F88" i="27"/>
  <c r="G71" i="27"/>
  <c r="G7" i="27"/>
  <c r="I7" i="27"/>
  <c r="S7" i="27"/>
  <c r="Q5" i="27"/>
  <c r="N5" i="27"/>
  <c r="D5" i="27"/>
  <c r="D4" i="27"/>
  <c r="D3" i="27"/>
  <c r="A3" i="27"/>
  <c r="G72" i="27"/>
  <c r="E7" i="27"/>
  <c r="D7" i="27"/>
  <c r="A1" i="27"/>
  <c r="H28" i="26"/>
  <c r="H27" i="26"/>
  <c r="J26" i="26"/>
  <c r="H26" i="26"/>
  <c r="E28" i="26"/>
  <c r="E27" i="26"/>
  <c r="F26" i="26"/>
  <c r="E26" i="26"/>
  <c r="B28" i="26"/>
  <c r="B27" i="26"/>
  <c r="D26" i="26"/>
  <c r="B26" i="26"/>
  <c r="P4" i="26"/>
  <c r="C4" i="26"/>
  <c r="C3" i="26"/>
  <c r="E6" i="26"/>
  <c r="C6" i="26"/>
  <c r="A1" i="26"/>
  <c r="F88" i="25"/>
  <c r="G71" i="25"/>
  <c r="S7" i="25"/>
  <c r="N5" i="25"/>
  <c r="D5" i="25"/>
  <c r="D4" i="25"/>
  <c r="G72" i="25"/>
  <c r="I7" i="25"/>
  <c r="G7" i="25"/>
  <c r="E7" i="25"/>
  <c r="D7" i="25"/>
  <c r="Q5" i="25"/>
  <c r="D3" i="25"/>
  <c r="A3" i="25"/>
  <c r="A1" i="25"/>
  <c r="F88" i="24"/>
  <c r="G71" i="24"/>
  <c r="S7" i="24"/>
  <c r="N5" i="24"/>
  <c r="D5" i="24"/>
  <c r="D4" i="24"/>
  <c r="G72" i="24"/>
  <c r="I7" i="24"/>
  <c r="G7" i="24"/>
  <c r="E7" i="24"/>
  <c r="D7" i="24"/>
  <c r="Q5" i="24"/>
  <c r="D3" i="24"/>
  <c r="A3" i="24"/>
  <c r="A1" i="24"/>
  <c r="F88" i="23"/>
  <c r="G71" i="23"/>
  <c r="Q5" i="23"/>
  <c r="G7" i="23"/>
  <c r="I7" i="23"/>
  <c r="S7" i="23"/>
  <c r="N5" i="23"/>
  <c r="D5" i="23"/>
  <c r="D4" i="23"/>
  <c r="D3" i="23"/>
  <c r="A3" i="23"/>
  <c r="G72" i="23"/>
  <c r="E7" i="23"/>
  <c r="D7" i="23"/>
  <c r="A1" i="23"/>
  <c r="H28" i="22"/>
  <c r="H27" i="22"/>
  <c r="J26" i="22"/>
  <c r="H26" i="22"/>
  <c r="E28" i="22"/>
  <c r="E27" i="22"/>
  <c r="F26" i="22"/>
  <c r="E26" i="22"/>
  <c r="B28" i="22"/>
  <c r="B27" i="22"/>
  <c r="D26" i="22"/>
  <c r="B26" i="22"/>
  <c r="P4" i="22"/>
  <c r="C3" i="22"/>
  <c r="C4" i="22"/>
  <c r="E6" i="22"/>
  <c r="C6" i="22"/>
  <c r="A1" i="22"/>
  <c r="F88" i="21"/>
  <c r="G71" i="21"/>
  <c r="S7" i="21"/>
  <c r="N5" i="21"/>
  <c r="D5" i="21"/>
  <c r="D4" i="21"/>
  <c r="G72" i="21"/>
  <c r="I7" i="21"/>
  <c r="G7" i="21"/>
  <c r="E7" i="21"/>
  <c r="D7" i="21"/>
  <c r="Q5" i="21"/>
  <c r="D3" i="21"/>
  <c r="A3" i="21"/>
  <c r="A1" i="21"/>
  <c r="S7" i="20"/>
  <c r="F88" i="20"/>
  <c r="G71" i="20"/>
  <c r="G85" i="55" l="1"/>
  <c r="G85" i="39"/>
  <c r="G85" i="56"/>
  <c r="G85" i="49"/>
  <c r="G85" i="40"/>
  <c r="G85" i="57"/>
  <c r="G85" i="48"/>
  <c r="G85" i="47"/>
  <c r="Q5" i="20"/>
  <c r="N5" i="20"/>
  <c r="D5" i="20"/>
  <c r="D4" i="20"/>
  <c r="D3" i="20"/>
  <c r="A3" i="20"/>
  <c r="G7" i="20"/>
  <c r="I7" i="20"/>
  <c r="G72" i="20"/>
  <c r="E7" i="20"/>
  <c r="D7" i="20"/>
  <c r="A1" i="20"/>
  <c r="F26" i="19"/>
  <c r="E28" i="19"/>
  <c r="E27" i="19"/>
  <c r="E26" i="19"/>
  <c r="D26" i="19"/>
  <c r="B28" i="19"/>
  <c r="B27" i="19"/>
  <c r="B26" i="19"/>
  <c r="I7" i="18" l="1"/>
  <c r="G7" i="18"/>
  <c r="I7" i="17"/>
  <c r="G7" i="17"/>
  <c r="I7" i="16"/>
  <c r="G7" i="16"/>
  <c r="I7" i="15"/>
  <c r="G7" i="15"/>
  <c r="I7" i="13"/>
  <c r="G7" i="13"/>
  <c r="I7" i="12"/>
  <c r="G7" i="12"/>
  <c r="I7" i="11"/>
  <c r="G7" i="11"/>
  <c r="I7" i="10"/>
  <c r="G7" i="10"/>
  <c r="I7" i="9"/>
  <c r="I7" i="8"/>
  <c r="I7" i="7"/>
  <c r="I7" i="6"/>
  <c r="G7" i="9"/>
  <c r="G7" i="8"/>
  <c r="G7" i="7"/>
  <c r="G7" i="6"/>
  <c r="G7" i="3"/>
  <c r="I7" i="3"/>
  <c r="D7" i="3"/>
  <c r="P4" i="19"/>
  <c r="C4" i="19"/>
  <c r="C3" i="19"/>
  <c r="E6" i="19" l="1"/>
  <c r="C6" i="19"/>
  <c r="A1" i="19"/>
  <c r="G72" i="18"/>
  <c r="E7" i="18"/>
  <c r="D7" i="18"/>
  <c r="Q5" i="18"/>
  <c r="D3" i="18"/>
  <c r="A3" i="18"/>
  <c r="A1" i="18"/>
  <c r="F88" i="17"/>
  <c r="G71" i="17"/>
  <c r="S7" i="17"/>
  <c r="N5" i="17"/>
  <c r="D5" i="17"/>
  <c r="D4" i="17"/>
  <c r="G72" i="17"/>
  <c r="E7" i="17"/>
  <c r="D7" i="17"/>
  <c r="Q5" i="17"/>
  <c r="D3" i="17"/>
  <c r="A3" i="17"/>
  <c r="A1" i="17"/>
  <c r="F88" i="16"/>
  <c r="G71" i="16"/>
  <c r="S7" i="16"/>
  <c r="N5" i="16"/>
  <c r="D5" i="16"/>
  <c r="D4" i="16"/>
  <c r="G72" i="16"/>
  <c r="E7" i="16"/>
  <c r="D7" i="16"/>
  <c r="Q5" i="16"/>
  <c r="D3" i="16"/>
  <c r="A3" i="16"/>
  <c r="A1" i="16"/>
  <c r="A3" i="15"/>
  <c r="F88" i="15"/>
  <c r="G71" i="15"/>
  <c r="S7" i="15"/>
  <c r="Q5" i="15"/>
  <c r="N5" i="15"/>
  <c r="D5" i="15"/>
  <c r="D4" i="15"/>
  <c r="D3" i="15"/>
  <c r="G72" i="15"/>
  <c r="E7" i="15"/>
  <c r="D7" i="15"/>
  <c r="A1" i="15"/>
  <c r="B28" i="14"/>
  <c r="B27" i="14"/>
  <c r="E28" i="14"/>
  <c r="E27" i="14"/>
  <c r="H28" i="14"/>
  <c r="H27" i="14"/>
  <c r="K28" i="14"/>
  <c r="K27" i="14"/>
  <c r="M26" i="14"/>
  <c r="J26" i="14"/>
  <c r="F26" i="14"/>
  <c r="D26" i="14"/>
  <c r="K26" i="14"/>
  <c r="H26" i="14"/>
  <c r="E26" i="14"/>
  <c r="B26" i="14"/>
  <c r="P4" i="14"/>
  <c r="C4" i="14"/>
  <c r="C3" i="14"/>
  <c r="E6" i="14"/>
  <c r="C6" i="14"/>
  <c r="A1" i="14"/>
  <c r="F88" i="13"/>
  <c r="G71" i="13"/>
  <c r="S7" i="13"/>
  <c r="N5" i="13"/>
  <c r="D5" i="13"/>
  <c r="D4" i="13"/>
  <c r="G72" i="13"/>
  <c r="E7" i="13"/>
  <c r="D7" i="13"/>
  <c r="Q5" i="13"/>
  <c r="D3" i="13"/>
  <c r="A3" i="13"/>
  <c r="A1" i="13"/>
  <c r="F88" i="12"/>
  <c r="G71" i="12"/>
  <c r="S7" i="12"/>
  <c r="N5" i="12"/>
  <c r="D5" i="12"/>
  <c r="D4" i="12"/>
  <c r="G72" i="12"/>
  <c r="E7" i="12"/>
  <c r="D7" i="12"/>
  <c r="Q5" i="12"/>
  <c r="D3" i="12"/>
  <c r="A3" i="12"/>
  <c r="A1" i="12"/>
  <c r="F88" i="11"/>
  <c r="G71" i="11"/>
  <c r="S7" i="11"/>
  <c r="N5" i="11"/>
  <c r="D5" i="11"/>
  <c r="D4" i="11"/>
  <c r="G72" i="11"/>
  <c r="E7" i="11"/>
  <c r="D7" i="11"/>
  <c r="Q5" i="11"/>
  <c r="D3" i="11"/>
  <c r="A3" i="11"/>
  <c r="A1" i="11"/>
  <c r="F88" i="10"/>
  <c r="G71" i="10"/>
  <c r="S7" i="10"/>
  <c r="Q5" i="10"/>
  <c r="N5" i="10"/>
  <c r="D5" i="10"/>
  <c r="D4" i="10"/>
  <c r="D3" i="10"/>
  <c r="A3" i="10"/>
  <c r="G72" i="10"/>
  <c r="E7" i="10"/>
  <c r="D7" i="10"/>
  <c r="A1" i="10"/>
  <c r="K28" i="5"/>
  <c r="K27" i="5"/>
  <c r="H28" i="5"/>
  <c r="H27" i="5"/>
  <c r="E28" i="5"/>
  <c r="E27" i="5"/>
  <c r="B28" i="5"/>
  <c r="B27" i="5"/>
  <c r="M26" i="5"/>
  <c r="J26" i="5"/>
  <c r="F26" i="5"/>
  <c r="D26" i="5"/>
  <c r="K26" i="5"/>
  <c r="H26" i="5"/>
  <c r="E26" i="5"/>
  <c r="B26" i="5"/>
  <c r="P4" i="5"/>
  <c r="C4" i="5"/>
  <c r="C3" i="5"/>
  <c r="F88" i="9"/>
  <c r="G71" i="9"/>
  <c r="S7" i="9"/>
  <c r="N5" i="9"/>
  <c r="D5" i="9"/>
  <c r="D4" i="9"/>
  <c r="G72" i="9"/>
  <c r="E7" i="9"/>
  <c r="D7" i="9"/>
  <c r="Q5" i="9"/>
  <c r="D3" i="9"/>
  <c r="A3" i="9"/>
  <c r="A1" i="9"/>
  <c r="F88" i="8"/>
  <c r="G71" i="8"/>
  <c r="S7" i="7"/>
  <c r="S7" i="8"/>
  <c r="N5" i="8"/>
  <c r="D5" i="8"/>
  <c r="D4" i="8"/>
  <c r="G72" i="8"/>
  <c r="E7" i="8"/>
  <c r="D7" i="8"/>
  <c r="Q5" i="8"/>
  <c r="D3" i="8"/>
  <c r="A3" i="8"/>
  <c r="A1" i="8"/>
  <c r="F88" i="7"/>
  <c r="G71" i="7"/>
  <c r="N5" i="7"/>
  <c r="D5" i="7"/>
  <c r="D4" i="7"/>
  <c r="G72" i="7"/>
  <c r="E7" i="7"/>
  <c r="D7" i="7"/>
  <c r="Q5" i="7"/>
  <c r="D3" i="7"/>
  <c r="A3" i="7"/>
  <c r="A1" i="7"/>
  <c r="F88" i="6"/>
  <c r="G71" i="6"/>
  <c r="S7" i="6"/>
  <c r="Q5" i="6"/>
  <c r="N5" i="6"/>
  <c r="D5" i="6"/>
  <c r="D4" i="6"/>
  <c r="G72" i="6"/>
  <c r="E7" i="6"/>
  <c r="D7" i="6"/>
  <c r="D3" i="6"/>
  <c r="A3" i="6"/>
  <c r="A1" i="6"/>
  <c r="E6" i="5"/>
  <c r="C6" i="5"/>
  <c r="A1" i="5"/>
  <c r="E7" i="3" l="1"/>
  <c r="O27" i="2" l="1"/>
  <c r="Q26" i="2"/>
  <c r="K27" i="2"/>
  <c r="M26" i="2"/>
  <c r="H27" i="2"/>
  <c r="J26" i="2"/>
  <c r="O26" i="2"/>
  <c r="K26" i="2"/>
  <c r="H26" i="2"/>
  <c r="E27" i="2"/>
  <c r="F26" i="2"/>
  <c r="E26" i="2"/>
  <c r="D26" i="2"/>
  <c r="B26" i="2"/>
  <c r="B27" i="2"/>
  <c r="S7" i="3" l="1"/>
  <c r="D3" i="3"/>
  <c r="A3" i="3"/>
  <c r="A1" i="2"/>
  <c r="F88" i="3"/>
  <c r="G72" i="3"/>
  <c r="G71" i="3"/>
  <c r="Q5" i="3"/>
  <c r="A1" i="3"/>
  <c r="N5" i="3"/>
  <c r="D5" i="3"/>
  <c r="D4" i="3"/>
  <c r="C6" i="2"/>
  <c r="E6" i="2"/>
  <c r="P4" i="2"/>
  <c r="C4" i="2"/>
  <c r="C3" i="2"/>
  <c r="K76" i="1"/>
  <c r="J76" i="1" s="1"/>
  <c r="G75" i="1"/>
  <c r="R6" i="61" s="1"/>
  <c r="D75" i="1"/>
  <c r="M4" i="61" s="1"/>
  <c r="K74" i="1"/>
  <c r="J74" i="1" s="1"/>
  <c r="G84" i="60" s="1"/>
  <c r="G85" i="60" s="1"/>
  <c r="K73" i="1"/>
  <c r="J73" i="1" s="1"/>
  <c r="G84" i="59" s="1"/>
  <c r="G85" i="59" s="1"/>
  <c r="G72" i="1"/>
  <c r="R6" i="58" s="1"/>
  <c r="D72" i="1"/>
  <c r="M4" i="58" s="1"/>
  <c r="G68" i="1"/>
  <c r="R6" i="54" s="1"/>
  <c r="D68" i="1"/>
  <c r="M4" i="54" s="1"/>
  <c r="K67" i="1"/>
  <c r="J67" i="1" s="1"/>
  <c r="G66" i="1"/>
  <c r="R6" i="52" s="1"/>
  <c r="D66" i="1"/>
  <c r="M4" i="52" s="1"/>
  <c r="K64" i="1"/>
  <c r="J64" i="1" s="1"/>
  <c r="G63" i="1"/>
  <c r="R6" i="50" s="1"/>
  <c r="D63" i="1"/>
  <c r="M4" i="50" s="1"/>
  <c r="G59" i="1"/>
  <c r="R6" i="46" s="1"/>
  <c r="D59" i="1"/>
  <c r="M4" i="46" s="1"/>
  <c r="K58" i="1"/>
  <c r="J58" i="1" s="1"/>
  <c r="G84" i="45" s="1"/>
  <c r="G85" i="45" s="1"/>
  <c r="K57" i="1"/>
  <c r="J57" i="1" s="1"/>
  <c r="G84" i="44" s="1"/>
  <c r="G85" i="44" s="1"/>
  <c r="K56" i="1"/>
  <c r="J56" i="1" s="1"/>
  <c r="G84" i="43" s="1"/>
  <c r="G85" i="43" s="1"/>
  <c r="G55" i="1"/>
  <c r="R6" i="41" s="1"/>
  <c r="D55" i="1"/>
  <c r="M4" i="41" s="1"/>
  <c r="G51" i="1"/>
  <c r="R6" i="38" s="1"/>
  <c r="D51" i="1"/>
  <c r="M4" i="38" s="1"/>
  <c r="K50" i="1"/>
  <c r="J50" i="1" s="1"/>
  <c r="G84" i="37" s="1"/>
  <c r="G85" i="37" s="1"/>
  <c r="K49" i="1"/>
  <c r="J49" i="1" s="1"/>
  <c r="G84" i="36" s="1"/>
  <c r="G85" i="36" s="1"/>
  <c r="K48" i="1"/>
  <c r="J48" i="1" s="1"/>
  <c r="G84" i="35" s="1"/>
  <c r="G85" i="35" s="1"/>
  <c r="K47" i="1"/>
  <c r="J47" i="1" s="1"/>
  <c r="G84" i="34" s="1"/>
  <c r="G85" i="34" s="1"/>
  <c r="G46" i="1"/>
  <c r="R6" i="33" s="1"/>
  <c r="D46" i="1"/>
  <c r="M4" i="33" s="1"/>
  <c r="K44" i="1"/>
  <c r="J44" i="1" s="1"/>
  <c r="G84" i="32" s="1"/>
  <c r="G85" i="32" s="1"/>
  <c r="K43" i="1"/>
  <c r="J43" i="1" s="1"/>
  <c r="G84" i="31" s="1"/>
  <c r="G85" i="31" s="1"/>
  <c r="G42" i="1"/>
  <c r="R6" i="30" s="1"/>
  <c r="D42" i="1"/>
  <c r="M4" i="30" s="1"/>
  <c r="K41" i="1"/>
  <c r="J41" i="1" s="1"/>
  <c r="G84" i="29" s="1"/>
  <c r="G85" i="29" s="1"/>
  <c r="K40" i="1"/>
  <c r="J40" i="1" s="1"/>
  <c r="G84" i="28" s="1"/>
  <c r="G85" i="28" s="1"/>
  <c r="K39" i="1"/>
  <c r="J39" i="1" s="1"/>
  <c r="G84" i="27" s="1"/>
  <c r="G85" i="27" s="1"/>
  <c r="G38" i="1"/>
  <c r="R6" i="26" s="1"/>
  <c r="D38" i="1"/>
  <c r="M4" i="26" s="1"/>
  <c r="K37" i="1"/>
  <c r="J37" i="1" s="1"/>
  <c r="G84" i="25" s="1"/>
  <c r="G85" i="25" s="1"/>
  <c r="K36" i="1"/>
  <c r="J36" i="1" s="1"/>
  <c r="G84" i="24" s="1"/>
  <c r="G85" i="24" s="1"/>
  <c r="K35" i="1"/>
  <c r="J35" i="1" s="1"/>
  <c r="G84" i="23" s="1"/>
  <c r="G85" i="23" s="1"/>
  <c r="G34" i="1"/>
  <c r="R6" i="22" s="1"/>
  <c r="D34" i="1"/>
  <c r="M4" i="22" s="1"/>
  <c r="K32" i="1"/>
  <c r="J32" i="1" s="1"/>
  <c r="G84" i="21" s="1"/>
  <c r="G85" i="21" s="1"/>
  <c r="K31" i="1"/>
  <c r="J31" i="1" s="1"/>
  <c r="G84" i="20" s="1"/>
  <c r="G85" i="20" s="1"/>
  <c r="G30" i="1"/>
  <c r="R6" i="19" s="1"/>
  <c r="D30" i="1"/>
  <c r="M4" i="19" s="1"/>
  <c r="K29" i="1"/>
  <c r="J29" i="1" s="1"/>
  <c r="K28" i="1"/>
  <c r="J28" i="1" s="1"/>
  <c r="K27" i="1"/>
  <c r="J27" i="1" s="1"/>
  <c r="G84" i="16" s="1"/>
  <c r="G85" i="16" s="1"/>
  <c r="K26" i="1"/>
  <c r="J26" i="1" s="1"/>
  <c r="G84" i="15" s="1"/>
  <c r="G85" i="15" s="1"/>
  <c r="G25" i="1"/>
  <c r="R6" i="14" s="1"/>
  <c r="D25" i="1"/>
  <c r="M4" i="14" s="1"/>
  <c r="G21" i="1"/>
  <c r="K20" i="1"/>
  <c r="J20" i="1" s="1"/>
  <c r="G84" i="13" s="1"/>
  <c r="G85" i="13" s="1"/>
  <c r="K19" i="1"/>
  <c r="J19" i="1" s="1"/>
  <c r="G84" i="12" s="1"/>
  <c r="G85" i="12" s="1"/>
  <c r="K18" i="1"/>
  <c r="J18" i="1" s="1"/>
  <c r="G84" i="11" s="1"/>
  <c r="G85" i="11" s="1"/>
  <c r="K17" i="1"/>
  <c r="J17" i="1" s="1"/>
  <c r="G84" i="10" s="1"/>
  <c r="G85" i="10" s="1"/>
  <c r="G16" i="1"/>
  <c r="R6" i="5" s="1"/>
  <c r="D16" i="1"/>
  <c r="M4" i="5" s="1"/>
  <c r="K15" i="1"/>
  <c r="J15" i="1" s="1"/>
  <c r="G84" i="9" s="1"/>
  <c r="G85" i="9" s="1"/>
  <c r="K14" i="1"/>
  <c r="J14" i="1" s="1"/>
  <c r="G84" i="8" s="1"/>
  <c r="G85" i="8" s="1"/>
  <c r="K13" i="1"/>
  <c r="J13" i="1" s="1"/>
  <c r="G84" i="7" s="1"/>
  <c r="G85" i="7" s="1"/>
  <c r="K12" i="1"/>
  <c r="J12" i="1" s="1"/>
  <c r="G84" i="6" s="1"/>
  <c r="G85" i="6" s="1"/>
  <c r="K11" i="1"/>
  <c r="J11" i="1" s="1"/>
  <c r="G84" i="3" s="1"/>
  <c r="G10" i="1"/>
  <c r="R6" i="2" s="1"/>
  <c r="D10" i="1"/>
  <c r="M4" i="2" s="1"/>
  <c r="G85" i="3" l="1"/>
  <c r="J63" i="1"/>
  <c r="G84" i="51"/>
  <c r="G85" i="51" s="1"/>
  <c r="J75" i="1"/>
  <c r="G84" i="62"/>
  <c r="G85" i="62" s="1"/>
  <c r="G84" i="18"/>
  <c r="G85" i="18" s="1"/>
  <c r="G84" i="17"/>
  <c r="G85" i="17" s="1"/>
  <c r="J66" i="1"/>
  <c r="G84" i="53"/>
  <c r="G85" i="53" s="1"/>
  <c r="J72" i="1"/>
  <c r="G77" i="1"/>
  <c r="K30" i="1"/>
  <c r="D77" i="1"/>
  <c r="G24" i="1"/>
  <c r="J38" i="1"/>
  <c r="K16" i="1"/>
  <c r="G45" i="1"/>
  <c r="K63" i="1"/>
  <c r="D45" i="1"/>
  <c r="G65" i="1"/>
  <c r="D24" i="1"/>
  <c r="D33" i="1"/>
  <c r="K38" i="1"/>
  <c r="J42" i="1"/>
  <c r="D54" i="1"/>
  <c r="K55" i="1"/>
  <c r="D65" i="1"/>
  <c r="K66" i="1"/>
  <c r="K25" i="1"/>
  <c r="G33" i="1"/>
  <c r="K46" i="1"/>
  <c r="G54" i="1"/>
  <c r="J68" i="1"/>
  <c r="J16" i="1"/>
  <c r="J59" i="1"/>
  <c r="J34" i="1"/>
  <c r="J55" i="1"/>
  <c r="J10" i="1"/>
  <c r="J25" i="1"/>
  <c r="J30" i="1"/>
  <c r="J46" i="1"/>
  <c r="K34" i="1"/>
  <c r="K42" i="1"/>
  <c r="K59" i="1"/>
  <c r="K68" i="1"/>
  <c r="K72" i="1"/>
  <c r="K75" i="1"/>
  <c r="K10" i="1"/>
  <c r="J77" i="1" l="1"/>
  <c r="J54" i="1"/>
  <c r="K33" i="1"/>
  <c r="K45" i="1"/>
  <c r="K54" i="1"/>
  <c r="K65" i="1"/>
  <c r="J45" i="1"/>
  <c r="G78" i="1"/>
  <c r="K24" i="1"/>
  <c r="J65" i="1"/>
  <c r="D78" i="1"/>
  <c r="K77" i="1"/>
  <c r="J24" i="1"/>
  <c r="J33" i="1"/>
  <c r="K78" i="1" l="1"/>
  <c r="J78" i="1"/>
</calcChain>
</file>

<file path=xl/sharedStrings.xml><?xml version="1.0" encoding="utf-8"?>
<sst xmlns="http://schemas.openxmlformats.org/spreadsheetml/2006/main" count="5061" uniqueCount="905">
  <si>
    <t xml:space="preserve">PROGRAM MODUŁOWY </t>
  </si>
  <si>
    <t xml:space="preserve">kierunek </t>
  </si>
  <si>
    <t xml:space="preserve">specjalność </t>
  </si>
  <si>
    <t xml:space="preserve">semestr </t>
  </si>
  <si>
    <t>moduł</t>
  </si>
  <si>
    <t>Nazwa modułu/kursu</t>
  </si>
  <si>
    <t xml:space="preserve">ECTS </t>
  </si>
  <si>
    <t>forma zaliczenia</t>
  </si>
  <si>
    <t>Lider</t>
  </si>
  <si>
    <t>liczba godzin kontakto-wych</t>
  </si>
  <si>
    <t>Semestr I</t>
  </si>
  <si>
    <t>Biznes w działaniu</t>
  </si>
  <si>
    <t>prof. A. Zelek</t>
  </si>
  <si>
    <t>Kurs 1.1.</t>
  </si>
  <si>
    <t>Projekt Przedsiębiorstwo - warsztat</t>
  </si>
  <si>
    <t>zaliczenie</t>
  </si>
  <si>
    <t>Kurs 1.2.</t>
  </si>
  <si>
    <t>Gra symulacyjna</t>
  </si>
  <si>
    <t>Kurs 1.3.</t>
  </si>
  <si>
    <t>Realne problemy zarządzania - warsztat</t>
  </si>
  <si>
    <t>Prawa autorskie i ochrona własności intelektualnej</t>
  </si>
  <si>
    <t>Prawo w biznesie</t>
  </si>
  <si>
    <t>egzamin</t>
  </si>
  <si>
    <t>Organizacja i zarządzanie</t>
  </si>
  <si>
    <t>dr R. Nowak-Lewandowska</t>
  </si>
  <si>
    <t>Kurs 2.1.</t>
  </si>
  <si>
    <t>Zarządzanie i zachowania organizacji</t>
  </si>
  <si>
    <t>Kurs 2.2.</t>
  </si>
  <si>
    <t>Zarządzanie zasobami ludzkimi</t>
  </si>
  <si>
    <t>Kurs 2.3.</t>
  </si>
  <si>
    <t>Kurs 2.4.</t>
  </si>
  <si>
    <t>Zarządzanie jakością</t>
  </si>
  <si>
    <t>Szkolenie biblioteczne</t>
  </si>
  <si>
    <t>Szkolenie BHP</t>
  </si>
  <si>
    <t>Semestr II</t>
  </si>
  <si>
    <t xml:space="preserve">Kluczowe kompetencje dla biznesu </t>
  </si>
  <si>
    <t>dr M. Stankiewicz</t>
  </si>
  <si>
    <t>Kurs 3.1.</t>
  </si>
  <si>
    <t xml:space="preserve">Technologie informatyczne i komunikacyjne </t>
  </si>
  <si>
    <t xml:space="preserve">Arkusze kalkulacyjne i bazy danych w praktyce </t>
  </si>
  <si>
    <t>Kurs 3.3.</t>
  </si>
  <si>
    <t xml:space="preserve">Język obcy profesjonalny </t>
  </si>
  <si>
    <t xml:space="preserve">Socjologia </t>
  </si>
  <si>
    <t>Metody ilościowe w biznesie</t>
  </si>
  <si>
    <t>dr M. Bzunek</t>
  </si>
  <si>
    <t>Kurs 4.1.</t>
  </si>
  <si>
    <t>Matematyka w biznesie</t>
  </si>
  <si>
    <t>Kurs 4.2.</t>
  </si>
  <si>
    <t>Statystyka</t>
  </si>
  <si>
    <t>Semestr III</t>
  </si>
  <si>
    <t>Rozwój osobisty i kompetencje interpersonalne</t>
  </si>
  <si>
    <t>mgr S. Świergiel</t>
  </si>
  <si>
    <t>Autoprezentacja - warsztat</t>
  </si>
  <si>
    <t>Praca w zespole - warsztat</t>
  </si>
  <si>
    <t>Etyka w biznesie - warsztat</t>
  </si>
  <si>
    <t>Ekonomia Stosowana</t>
  </si>
  <si>
    <t>Makroekonomia</t>
  </si>
  <si>
    <t>Mikroekonomia</t>
  </si>
  <si>
    <t>Ekonomiczne podstawy decyzji menadżerskich</t>
  </si>
  <si>
    <t>Zarządzanie marketingowe</t>
  </si>
  <si>
    <t>dr J. Osuch</t>
  </si>
  <si>
    <t>Marketing</t>
  </si>
  <si>
    <t>Badania rynkowe i marketingowe - warsztat</t>
  </si>
  <si>
    <t>Semestr IV</t>
  </si>
  <si>
    <t>Finanse i rachunkowość</t>
  </si>
  <si>
    <t>dr D. Majewska-Bielecka</t>
  </si>
  <si>
    <t>Kurs 8.1.</t>
  </si>
  <si>
    <t>Rachunkowość</t>
  </si>
  <si>
    <t>Kurs 8.2.</t>
  </si>
  <si>
    <t>Finanse przedsiębiorstw</t>
  </si>
  <si>
    <t>Kurs 8.3.</t>
  </si>
  <si>
    <t xml:space="preserve">Analiza finansowa - warsztaty </t>
  </si>
  <si>
    <t>Kurs 8.4.</t>
  </si>
  <si>
    <t>Strategie podatkowe</t>
  </si>
  <si>
    <t>Semestr V</t>
  </si>
  <si>
    <t>Moduł dyplomowy (1)</t>
  </si>
  <si>
    <t>Metody badań ekonomicznych - warsztat</t>
  </si>
  <si>
    <t>Praca z promotorem</t>
  </si>
  <si>
    <t>Kurs 11.1.</t>
  </si>
  <si>
    <t>Kurs 11.2.</t>
  </si>
  <si>
    <t>Kurs 11.3.</t>
  </si>
  <si>
    <t>Moduł aktywności praktycznej (1)</t>
  </si>
  <si>
    <t>Kurs 12.1.</t>
  </si>
  <si>
    <t>Aktywności dodatkowe z katalogu aktywności</t>
  </si>
  <si>
    <t>Semestr VI</t>
  </si>
  <si>
    <t>Moduł dyplomowy (2)</t>
  </si>
  <si>
    <t>Kurs 13.1.</t>
  </si>
  <si>
    <t>Kurs 14.1.</t>
  </si>
  <si>
    <t>Profesional workshop (kurs w języku obcym)</t>
  </si>
  <si>
    <t>Moduł swobodnego wyboru</t>
  </si>
  <si>
    <t>dziekan</t>
  </si>
  <si>
    <t>Kurs 15.1.</t>
  </si>
  <si>
    <t>Kurs 15.2.</t>
  </si>
  <si>
    <t>Praktyka zawodowa</t>
  </si>
  <si>
    <t xml:space="preserve">numer modułu </t>
  </si>
  <si>
    <t>nazwa modułu</t>
  </si>
  <si>
    <t>punkty ECTS</t>
  </si>
  <si>
    <t>lider modułu</t>
  </si>
  <si>
    <t>kierunek</t>
  </si>
  <si>
    <t>rok</t>
  </si>
  <si>
    <t>I</t>
  </si>
  <si>
    <t>semestr</t>
  </si>
  <si>
    <t>obligatoryjny</t>
  </si>
  <si>
    <t>jęz. wykładowy</t>
  </si>
  <si>
    <t>polski</t>
  </si>
  <si>
    <t>liczba godzin kontaktowych łącznie</t>
  </si>
  <si>
    <t xml:space="preserve">ISTOTA I CELE MODUŁU </t>
  </si>
  <si>
    <t xml:space="preserve">WYMAGANIA WSTĘPNE </t>
  </si>
  <si>
    <t>EFEKTY UCZENIA SIĘ</t>
  </si>
  <si>
    <t>STRUKTURA MODUŁU</t>
  </si>
  <si>
    <t>numer kursu</t>
  </si>
  <si>
    <t>nazwa kursu</t>
  </si>
  <si>
    <t xml:space="preserve">punkty ECTS </t>
  </si>
  <si>
    <t>obszar efektów</t>
  </si>
  <si>
    <t>opis SPECYFICZNYCH efektów uczenia się</t>
  </si>
  <si>
    <t>odniesienie do KIERUNKOWYCH efektów uczenia się</t>
  </si>
  <si>
    <t>WIEDZA</t>
  </si>
  <si>
    <t>UMIEJĘTNOŚCI</t>
  </si>
  <si>
    <t>KOMPETENCJE SPOŁECZNE</t>
  </si>
  <si>
    <t xml:space="preserve">NAKŁAD PRACY STUDENTA </t>
  </si>
  <si>
    <t>METODY DYDAKTYCZNE</t>
  </si>
  <si>
    <t>liczba godzin kontaktowych</t>
  </si>
  <si>
    <t>w tym:</t>
  </si>
  <si>
    <t>wykład</t>
  </si>
  <si>
    <t>ćwiczenia</t>
  </si>
  <si>
    <t>e-learning</t>
  </si>
  <si>
    <t>laboratorium</t>
  </si>
  <si>
    <t>seminarium</t>
  </si>
  <si>
    <t>warsztat praktyczny</t>
  </si>
  <si>
    <t>wizyta studyjna</t>
  </si>
  <si>
    <t>inne…..</t>
  </si>
  <si>
    <t>konsultacje</t>
  </si>
  <si>
    <t>zaliczenia, egzaminy</t>
  </si>
  <si>
    <t>lektoraty</t>
  </si>
  <si>
    <t>praca własna studenta</t>
  </si>
  <si>
    <t>FORMY I KRYTERIA ZALICZENIA</t>
  </si>
  <si>
    <t>ocena końcowa</t>
  </si>
  <si>
    <t>skala ocen</t>
  </si>
  <si>
    <t>Procent wymaganej wiedzy dla uzyskania oceny:</t>
  </si>
  <si>
    <t>procent wpływu na ocenę końcową</t>
  </si>
  <si>
    <t>dobry 71% - 80%</t>
  </si>
  <si>
    <t>dostateczny 51% - 60%</t>
  </si>
  <si>
    <t xml:space="preserve">TREŚCI PROGRAMOWE </t>
  </si>
  <si>
    <t xml:space="preserve">literatura podstawowa </t>
  </si>
  <si>
    <t xml:space="preserve">literatura uzupełniająca  </t>
  </si>
  <si>
    <t>egzamin pisemny</t>
  </si>
  <si>
    <t>przygotowanie do egzaminu/zaliczenia</t>
  </si>
  <si>
    <t>prezentacja multimedialna</t>
  </si>
  <si>
    <t>zaliczenie pisemne</t>
  </si>
  <si>
    <t>specjalnościowy</t>
  </si>
  <si>
    <t>przygotowanie projektu zaliczeniowego</t>
  </si>
  <si>
    <t>ćwiczenia z wykorzystaniem metod aktywizujących</t>
  </si>
  <si>
    <t>wybieralny</t>
  </si>
  <si>
    <t>przegląd literatury</t>
  </si>
  <si>
    <t>dyskusja grupowa</t>
  </si>
  <si>
    <t>ćwiczenia, zadania</t>
  </si>
  <si>
    <t>aktywność własna na platformie</t>
  </si>
  <si>
    <t>case study</t>
  </si>
  <si>
    <t xml:space="preserve">test wiedzy </t>
  </si>
  <si>
    <t>testy próbne</t>
  </si>
  <si>
    <t>projekty indywidualne</t>
  </si>
  <si>
    <t>projekty zespołowe</t>
  </si>
  <si>
    <t>badania własne studenta</t>
  </si>
  <si>
    <t>film video</t>
  </si>
  <si>
    <t>e-wykłady</t>
  </si>
  <si>
    <t>aktywność na platformie e-learningowej</t>
  </si>
  <si>
    <t>udział w dyskusji</t>
  </si>
  <si>
    <t>samodzielna praca nad tekstem</t>
  </si>
  <si>
    <t>gry symulacyjne, menedżerskie, strategiczne</t>
  </si>
  <si>
    <t xml:space="preserve"> case study indywidualnie</t>
  </si>
  <si>
    <t>praca grupowa - wspólne rozwiązywanie zadań</t>
  </si>
  <si>
    <t>odgrywanie ról</t>
  </si>
  <si>
    <t xml:space="preserve"> case study zespołowo</t>
  </si>
  <si>
    <t>rozwiązywanie zadań</t>
  </si>
  <si>
    <t>analizy zespołowe</t>
  </si>
  <si>
    <t>inne aktywności</t>
  </si>
  <si>
    <t>spotkanie z praktykiem biznesu</t>
  </si>
  <si>
    <t>warsztaty praktyczne</t>
  </si>
  <si>
    <t xml:space="preserve">wizyty studyjne </t>
  </si>
  <si>
    <t>współtworzenie wikisłowników</t>
  </si>
  <si>
    <t>badania / ćwiczenia terenowe</t>
  </si>
  <si>
    <t>inne metody aktywizujące</t>
  </si>
  <si>
    <t>Moduł Z1/3</t>
  </si>
  <si>
    <t>Kurs 1.5.</t>
  </si>
  <si>
    <t>Kurs 1.4.</t>
  </si>
  <si>
    <t>Kurs 3.2.</t>
  </si>
  <si>
    <t xml:space="preserve">rok akad. </t>
  </si>
  <si>
    <t xml:space="preserve">studia </t>
  </si>
  <si>
    <t>I stopnia</t>
  </si>
  <si>
    <t>ZARZĄDZANIE</t>
  </si>
  <si>
    <t>profil</t>
  </si>
  <si>
    <t>praktyczny</t>
  </si>
  <si>
    <t>ŁĄCZNIE W PROGRAMIE STUDIÓW</t>
  </si>
  <si>
    <r>
      <t xml:space="preserve">kurs do wyboru </t>
    </r>
    <r>
      <rPr>
        <sz val="10"/>
        <color theme="1"/>
        <rFont val="Calibri"/>
        <family val="2"/>
        <charset val="238"/>
        <scheme val="minor"/>
      </rPr>
      <t>(spośród katalogu kursów dostępnych w danym semestrze)</t>
    </r>
  </si>
  <si>
    <t>Łącznie w semestrze</t>
  </si>
  <si>
    <t>projekt indywidualny</t>
  </si>
  <si>
    <t>praca pisemna (esej, referat, itp.)</t>
  </si>
  <si>
    <t>Jakie / które moduły/kursy powinien zaliczyć student przed rozpoczęciem modułu</t>
  </si>
  <si>
    <t>Zakres merytoryczny kursu</t>
  </si>
  <si>
    <t>Formy weryfikacji efektów uczenia się</t>
  </si>
  <si>
    <t>Struktura nakładu pracy</t>
  </si>
  <si>
    <t>Techniki i narzędzia dydaktyczne</t>
  </si>
  <si>
    <t>Formy pracy własnej studenta</t>
  </si>
  <si>
    <t>METODY</t>
  </si>
  <si>
    <t>Łączny nakład pracy studenta</t>
  </si>
  <si>
    <t>ZAL</t>
  </si>
  <si>
    <t>Z2_W1   Zna i rozumie w pogłębionym stopniu pojęcia, terminy, prawa oraz dylematy współczesnego zarządzania w  skali problemów globalnych i lokalnych  z zakresu dyscyplin naukowych: nauki o zarządzaniu i  jakości oraz ekonomia i finanse, a także jest zdolny do wykorzystania tej wiedzy w działalności zawodowej związanej z kierunkiem studiów.</t>
  </si>
  <si>
    <t>Z2_W2   Zna i rozumie w pogłębionym stopniu wybrane ekonomiczne fakty, zjawiska, prawidłowości i mechanizmy funkcjonowania gospodarki rynkowej w skali sektora, makrogospodarki i globalnej oraz ich oddziaływanie na zarządzanie przedsiębiorstwem.</t>
  </si>
  <si>
    <t>Z2_W3   Zna i rozumie w pogłębionym stopniu mikroekonomiczne przesłanki podejmowania i racjonalizowania decyzji menedżerskich w skali podmiotu gospodarczego w oparciu o wybrane fakty, zjawiska, prawidłowości i mechanizmy.</t>
  </si>
  <si>
    <t>Z2_W4   Zna i rozumie w stopniu pogłębionym użyteczność i celowość stosowania metod i narzędzi diagnozy strategicznej, controllingu strategicznego oraz analiz:  ekonomicznej, finansowej, marketingowej, logistycznej, itp. i ich znaczenie w procesach podejmowania decyzji menedżerskich.</t>
  </si>
  <si>
    <t>Z2_W5   Zna w stopniu pogłębionym istotę i metody statystyki opisowej i statystyki matematycznej, metody wnioskowania statystycznego i estymacji przedziałowej i weryfikacji hipotez oraz rozumie ich użyteczność i obszary zastosowania w procesach zarządzania.</t>
  </si>
  <si>
    <t>Z2_W6   Zna i rozumie w pogłębionym stopniu mechanizmy działania rynku finansowego z uwzględnieniem nowoczesnych instrumentów finansowych oraz zależności między postulatem efektywności ekonomicznej a ryzykiem biznesowym i bezpieczeństwem finansowym funkcjonowania podmiotu gospodarczego.</t>
  </si>
  <si>
    <t>Z2_W7   Zna i rozumie w pogłębionym stopniu istotę, kontekst i proces zarządzania operacyjnego i strategicznego, w tym z zastosowaniem współczesnych modeli zarządzania i zarządzania procesowego oraz różne ekonomiczne i społeczne zasady i uwarunkowania wdrażania zmian operacyjnych i strategicznych w organizacji.</t>
  </si>
  <si>
    <t>Z2_W8   Zna i rozumie w pogłębionym stopniu miejsce i znaczenie rachunkowości i finansów w gospodarce i w przedsiębiorstwie oraz zarządzania finansami w przedsiębiorstwie w kontekście procesu racjonalizacji decyzji menedżerskich.</t>
  </si>
  <si>
    <t>Z2_W9   Zna i rozumie w pogłębionym stopniu wybrane współczesne teorie i koncepcje z zakresu zarządzania zasobami ludzkimi w organizacji oraz elementy teorii socjologii i psychologii społecznej i jej znaczenie dla zarządzania zespołami pracowniczymi.</t>
  </si>
  <si>
    <t>Z2_W10   Zna i rozumie w pogłębionym stopniu teorie i koncepcje z zakresu zarządzania marketingowego i zarządzania międzynarodowego oraz przesłanki i modele zachowań przedsiębiorstw na rynkach międzynarodowych w zakresie stosowanych strategii marketingowych.</t>
  </si>
  <si>
    <t>Z2_W11   Zna i rozumie w pogłębionym stopniu istotę przedsiębiorczości oraz zasady projektowania, tworzenia i rozwoju przedsiębiorstw oraz  strategiczne znaczenie przedsiębiorczości i innowacyjności dla kreowania potencjału przedsiębiorstwa w każdej fazie jego rozwoju.</t>
  </si>
  <si>
    <t>Z2_W12   Zna i rozumie w pogłębionym stopniu znaczenie i obszary wykorzystania informatycznych systemów wsparcia w procesach zarządzania w przedsiębiorstwie oraz główne potrzeby i funkcje zintegrowanych i cząstkowych systemów informatycznych i ich służebną rolę wobec różnych funkcji i poziomów zarządzania.</t>
  </si>
  <si>
    <t>Z2_W13   Zna i rozumie kluczowe normy prawne, regulujące funkcjonowanie prawa spółek handlowych, prawa obrotu gospodarczego, prawa podatkowego i prawa pracy oraz prawa ochrony własności intelektualnej.</t>
  </si>
  <si>
    <t>Z2_W14   Zna i rozumie celowość i zasady samodzielnego przeprowadzenia pracy badawczej  dla celów pracy magisterskiej. Posiada wiedzę na temat metod badawczych stosowanych w naukach o zarządzaniu, w tym temat metodyki pisania pracy magisterskiej.</t>
  </si>
  <si>
    <t>Z2_W15   Posiada wiedzę praktyczną, umożliwiającą podjęcie pracy zawodowej w różnych typach podmiotów gospodarczych lub własnej działalności gospodarczej.</t>
  </si>
  <si>
    <t>Z2_W16   Zna język obcy profesjonalny na poziomie komunikacyjnym (poziom B2+ ESJOK).</t>
  </si>
  <si>
    <t>Z2_U1   Potrafi zastosować wiedzę teoretyczną oraz wiedzę specjalistyczną w obszarze zjawisk ekonomicznych i menedżerskich, w tym dotyczących różnych obszarów funkcjonalnych działalności przedsiębiorstwa.</t>
  </si>
  <si>
    <t>Z2_U2   Potrafi identyfikować, interpretować i wyjaśniać złożone zjawiska i procesy społeczne, ekonomiczne i zarządcze oraz relacje między nimi, a także ich wpływ na przedsięwzięcia i decyzje biznesowe.</t>
  </si>
  <si>
    <t>Z2_U3   Potrafi obserwować, interpretować i analizować oraz oceniać procesy zachodzące w organizacji i w jej otoczeniu oraz wyciągać wnioski użyteczne w procesach decyzyjnych,  przeprowadzać diagnozy przy użyciu profesjonalnych technik i metod diagnostycznych.</t>
  </si>
  <si>
    <t>Z2_U4   Potrafi prognozować i modelować złożone procesy i decyzje menedżerskie, a także opracowywać plan strategiczny, marketingowy, finansowy, operacyjny i inne…, w warunkach obciążonych ryzykiem i niepewnością, uwzględniając uwarunkowania krajowe i międzynarodowe.</t>
  </si>
  <si>
    <t>Z2_U5   Potrafi wykorzystać zdobytą wiedzę do identyfikowania i rozwiązywania różnorodnych problemów/ zagrożeń/ ryzyk zarządczych oraz myśleć projekcyjnie i przewidywać skutki decyzji i zmian na poziomie operacyjnym i strategicznym</t>
  </si>
  <si>
    <t>STATUS</t>
  </si>
  <si>
    <t>PRAC_STUD</t>
  </si>
  <si>
    <t>Z2_U6   Potrafi sprawnie posługiwać się technologiami informacyjnymi i komunikacyjnymi wykorzystywanymi w prowadzeniu działalności gospodarczej, w tym w zakresie zintegrowanych systemów informatycznych.</t>
  </si>
  <si>
    <t>Z2_U7   Potrafi dogłębnie przeanalizować złożony problem biznesowy, sporządzić raport z badania, przedstawić wyniki swojego procesu myślowego  oraz sformułować syntetyczne wnioski, ułatwiające podejmowanie poprawnych decyzji ekonomicznych.</t>
  </si>
  <si>
    <t>Z2_U8   Potrafi wskazać  i interpretować adekwatne źródła prawa i przepisy prawne odnoszące się do działalności gospodarczej i  ochrony własności intelektualnej oraz stosować je do rozwiązania dylematów prawnych związanych z działalnością zarządczą i organizacyjną w przedsiębiorstwie.</t>
  </si>
  <si>
    <t>Z2_U9   Potrafi ewidencjonować zdarzenia gospodarcze oraz przeprowadzać analizy z zakresu rachunkowości zarządczej i finansowej, a także dobrać odpowiednie instrumenty finansowania przedsięwzięć gospodarczych w kontekście oceny ich efektywności i ryzyka.</t>
  </si>
  <si>
    <t>Z2_U10   Potrafi samodzielnie rozwiązywać złożone problemy zarządcze przy wykorzystaniu zaawansowanych metod i narzędzi ilościowych oraz ocenić jakość i przydatność danych źródłowych, dokonać ich selekcji, a także wnioskować w oparciu o przeprowadzone procedury obliczeniowe.</t>
  </si>
  <si>
    <t>Z2_U11   Potrafi, pełniąc różne role, pracować w zespole rozwiązującym konkretne zadania pozwalające na realizację celów związanych z projektowaniem i podejmowaniem działań profesjonalnych.</t>
  </si>
  <si>
    <t>Z2_U12   Potrafi kierować pracą zespołu pracowniczego z zastosowaniem zasad zarządzania ZL oraz wiedzy z zakresu socjologii i psychologii społecznej.</t>
  </si>
  <si>
    <t>Z2_U13   Potrafi wykorzystać swoją wiedzę z zakresu zarządzania, kompetencje i cechy osobnicze do zarządzania własnym stanowiskiem pracy i / lub własną działalnością gospodarczą.</t>
  </si>
  <si>
    <t>Z2_U14   Potrafi zastosować myślenie kreatywnie, prezentować postawę przedsiębiorczą i ma umiejętności podejmowania działania innowacyjnego.</t>
  </si>
  <si>
    <t>Z2_U15   Potrafi samodzielnie planować i realizować własne uczenie się przez całe życie oraz ukierunkować rozwój kompetencji zawodowych, uwzględniając poziomu swojej wiedzy oraz własnych kompetencji,  dążąc do profesjonalizacji w wykonywaniu pracy.</t>
  </si>
  <si>
    <t>Z2_U16   Potrafi komunikować się ze zróżnicowanym otoczeniem z użyciem specjalistycznej terminologii, w tym w języku obcym na poziomie B2+ ESOKJ, oceniać różne opinie i stanowiska, wypowiadać się w sposób kulturalny, rzeczowy, precyzyjny, spójny i logiczny.</t>
  </si>
  <si>
    <t>Z2_U17   Posiada merytoryczne i techniczne umiejętności samodzielnego przeprowadzenia badań stosowanych, w tym projektu badawczego dla potrzeb pracy magisterskiej.</t>
  </si>
  <si>
    <t>Z2_K1   Jest gotów do krytycznej oceny poziomu swojej wiedzy i umiejętności oraz  rozumie potrzebę ciągłego uczenia się, ze względu na dynamikę procesów rynkowych i społecznych. Zachodzących w świecie i środowisku zawodowym.</t>
  </si>
  <si>
    <t>Z2_K2   Jest gotów do samodzielnej, krytycznej oceny procesów zachodzących w organizacji z zachowaniem rzetelności, staranności, obiektywizmu i racjonalności, angażując w to całą posiadaną wiedzę i umiejętności.</t>
  </si>
  <si>
    <t>Z2_K3   Jest gotów do samodzielnej pracy, prowadzonej w sposób rzetelny i obiektywny, zachowując krytycyzm wobec wyników własnej pracy, czerpiąc z niej satysfakcję, przyjmując uwagi od współpracowników, realizując ścieżkę rozwoju zawodowego.</t>
  </si>
  <si>
    <t>Z2_K4   Jest gotów do podejmowania zawodowych wyzwań w zakresie zarządzania na stanowiskach kierowniczych (jako lider / menedżer) i wykonawczych.</t>
  </si>
  <si>
    <t>Z2_K5   Jest gotów do pracy i współdziałania w zespołach, występując w nich w różnych rolach, będąc otwartym na współpracę i budowanie relacji a  jednocześnie przestrzegając zasad obowiązujących w dziedzinie zarządzania zasobami ludzkimi.</t>
  </si>
  <si>
    <t>Z2_K6   Jest gotów do podejmowania wyzwań i ryzyka prowadzenia działalności gospodarczej, w tym do  myślenia i działania w sposób przedsiębiorczy, podejmowania decyzji w sytuacjach wysokiego ryzyka, przyjmowania odpowiedzialności za skutki działań własnych i pracowników, którymi kieruje.</t>
  </si>
  <si>
    <t>Z2_K7   Jest gotów do empatycznego rozumienia potrzeb członków zróżnicowanych zespołów /społeczności ( w tym międzynarodowych) i akceptuje ich różnorodność kulturową, szanuje wyznawane przez nich normy i wartości.</t>
  </si>
  <si>
    <t>Z2_K8   Jest gotów, w odpowiedzialny, korzysta z powierzonego mu majątku i dostępnej infrastruktury, sprzętu, urządzeń, itp...</t>
  </si>
  <si>
    <t>Z2_K9   Jest gotów do pracy pro bono i do budowania społecznej odpowiedzialności biznesu.</t>
  </si>
  <si>
    <t>Z2_K10   Jest świadom i jest gotów do przestrzegania norm etycznych i społecznych właściwych dla danego zawodu.</t>
  </si>
  <si>
    <t>Z1_W1   Zna i rozumie w stopniu zaawansowanym kluczowe pojęcia, terminy, prawidłowości, prawa i zjawiska z zakresu dyscyplin naukowych: nauki o zarządzaniu i  jakości oraz ekonomia i finanse, a także jest zdolny do wykorzystania tej wiedzy w działalności zawodowej związanej z kierunkiem studiów.</t>
  </si>
  <si>
    <t>Z1_W2   Zna i rozumie w stopniu zaawansowanym koncepcje, zasady oraz metody organizacji i zarządzania w różnych typach podmiotów gospodarczych i pozagospodarczych.</t>
  </si>
  <si>
    <t>Z1_W3   Zna i rozumie w stopniu zaawansowanym relacje zachodzące pomiędzy przedsiębiorstwem/organizacją i otoczeniem społeczno -gospodarczym.</t>
  </si>
  <si>
    <t>Z1_W4   Zna i rozpoznaje na poziomie zaawansowanym teorie i koncepcje dotyczące procesów planowania, kierowania, motywowania i kontrolowania, oraz rozumie różnorodne uwarunkowania tych procesów.</t>
  </si>
  <si>
    <t>Z1_W5   Zna i rozumie w stopniu zaawansowanym procesy zarządzania w poszczególnych obszarach i funkcjach, w tym szczególnie w obszarach: zarządzania operacyjnego, zarządzania personelem, zarządzania marketingowego, zarządzania finansami, itp.</t>
  </si>
  <si>
    <t>Z1_W6   Zna i rozumie w stopniu zaawansowanym fundamentalne koncepcje teorii ekonomii (w perspektywie makro i mikro) odnośnie do funkcjonowania organizacji na rynku i funkcjonowania w warunkach ograniczonych zasobów.</t>
  </si>
  <si>
    <t>Z1_W7   Zna w stopniu zaawansowanym i potrafi stosować typowe metody i narzędzia analityczne (w tym  matematyczne, statystyczne i informatyczne) wykorzystywane do opisu/badania podmiotów, procesów i zjawisk w skali mikro-, makroekonomicznej i sektorowej.</t>
  </si>
  <si>
    <t>Z1_W8   Zna i rozumie, w zaawansowanym stopniu, pojęcia, fakty, zjawiska i złożone zależności między nimi w zakresie rachunkowości i finansów przedsiębiorstw.</t>
  </si>
  <si>
    <t>Z1_W9   W stopniu zaawansowanym zna i rozumie charakter analizy ekonomicznej i controlingu w procesach decyzyjnych w przedsiębiorstwie.</t>
  </si>
  <si>
    <t>Z1_W10   Zna i rozumie kluczowe elementy prawa i zasady etyki związane z obrotem gospodarczym i ochroną własności intelektualnych oraz ich zastosowanie w procesach decyzyjnych w przedsiębiorstwie.</t>
  </si>
  <si>
    <t>Z1_W11   W stopniu zaawansowanym rozumie istotę przedsiębiorczości oraz zna ekonomiczne, prawne i społeczne uwarunkowania tworzenia i rozwoju indywidualnych form przedsiębiorczości.</t>
  </si>
  <si>
    <t>Z1_W12   Zna zaawansowane metody badań i analiz w wybranych obszarach działalności organizacji (np. analiza strategiczna, analiza marketingowa, analiza ekonomiczna, analiza finansowa), w tym z wykorzystaniem narzędzi IT itp.</t>
  </si>
  <si>
    <t>Z1_W13   Zna i rozumie w zaawansowanym stopniu mechanizmy wzajemnego oddziaływania organizacja-rynek, zasady marketingu i badań marketingowych.</t>
  </si>
  <si>
    <t>Z1_W14   Zna i rozumie możliwości wykorzystania wybranych narzędzi IT, wspierających procesy zarządcze i decyzyjne w organizacji, w tym zintegrowane systemy informatyczne zarządzania.</t>
  </si>
  <si>
    <t>Z1_W15   Zna język obcy na poziomie komunikacyjnym (poziom B2 ESJOK).</t>
  </si>
  <si>
    <t>Z1_W16   Zna kluczowe pojęcia, zasady i procesy z zakresu nauk społecznych (socjologii, psychologii, komunikacji społecznej ), rozumie prawidłowości zachowań, postaw i sposobów działania ludzi i podmiotów w obszarze funkcjonowania rynku i biznesu.</t>
  </si>
  <si>
    <t>Z1_W17   Zna i rozumie wymogi merytoryczne, metodyczne i formalne, dotyczące przygotowania projektu dyplomowego, zgodnie z obowiązującą procedurą dyplomową dla studiów pierwszego stopnia w ZPSB</t>
  </si>
  <si>
    <t>Z1_U1   Potrafi wykorzystać wiedzę z zakresu dyscyplin naukowych: nauki o zarządzaniu i jakości oraz ekonomia i finanse do obserwacji i  interpretacji problemów zarządczych i społeczno-gospodarczych, na poziomie makro- i mikroekonomicznym.</t>
  </si>
  <si>
    <t>Z1_U2   Potrafi prawidłowo interpretować typowe problemy z zakresu zarządzania, zasobów ludzkich, prawa, marketingu, IT i innych obszarów funkcjonalnych organizacji, oraz potrafi na tym tle racjonalizować myślenie zarządcze.</t>
  </si>
  <si>
    <t xml:space="preserve">Z1_U3   Potrafi diagnozować i rozwiązywać problemy zarządzania (w różnych obszarach funkcjonalnych organizacji), w tym dobrać odpowiednie narzędzia i metody ich rozwiązywania. </t>
  </si>
  <si>
    <t>Z1_U4   Potrafi dostrzec potrzebę doskonalenia organizacji i własnych kompetencji poprzez stały rozwój organizacji i własny.</t>
  </si>
  <si>
    <t>Z1_U5   Potrafi identyfikować zjawiska z zakresu rachunkowości i finansów, prognozować ich skutki, a także podejmować decyzje i działania w warunkach obciążonych ryzykiem i niepewnością.</t>
  </si>
  <si>
    <t>Z1_U6   Potrafi podejmować decyzje dotyczące różnych obszarów funkcjonalnych organizacji, wykazując się przedsiębiorczością i kreatywnością w działaniu.</t>
  </si>
  <si>
    <t>Z1_U7   Potrafi posługiwać się normami, regułami, systemami (prawnymi, moralnymi, społecznymi, zawodowymi) w rozwiązywaniu  konkretnych problemów zawodowych.</t>
  </si>
  <si>
    <t>Z1_U8   Potrafi używać języka specjalistycznego i komunikować się w sposób precyzyjny i spójny, wykorzystując umiejętności komunikacji interpersonalnej.</t>
  </si>
  <si>
    <t>Z1_U9   Potrafi posługiwać się technologiami informacyjnymi i komunikacyjnymi (IT) w pracy zawodowej oraz dobierać narzędzia i techniki IT adekwatnie do potrzeb procesu decyzyjnego.</t>
  </si>
  <si>
    <t>Z1_U10   Potrafi przygotować wystąpienie ustne (prezentacja) oraz typowe prace pisemne (raportujące, analityczne, projektowe) związane z problematyką zarządzania, sprawnie posługując się dostępnymi narzędziami IT.</t>
  </si>
  <si>
    <t xml:space="preserve">Z1_U11   Potrafi komunikować się w  języku obcym na poziomie B2 ESOKJ  i potrafi używać go w sytuacjach związanych z działalnością zawodową.         </t>
  </si>
  <si>
    <t>Z1_U12   Potrafi samodzielnie i zespołowo identyfikować, diagnozować i rozstrzygać problemy zawodowe oraz stosować różne warianty rozwiązań tych problemów i na tym tle podejmować/optymalizować decyzje.</t>
  </si>
  <si>
    <t>Z1_U13   Potrafi samodzielnie przygotować i opracować projekt dyplomowy, z uwzględnieniem wymogów metodycznych, merytorycznych i formalnych, posługując się właściwym językiem i wykazując się umiejętnością prezentacji wyników badań.</t>
  </si>
  <si>
    <t>Z1_K1   Jest gotów do krytycznej oceny poziomu swojej wiedzy i umiejętności oraz  rozumie potrzebę ciągłego uczenia się, ze względu na dynamikę procesów rynkowych i społecznych, zachodzących w świecie i środowisku zawodowym.</t>
  </si>
  <si>
    <t>Z1_K2   Jest gotów pracować i współpracować w zespole zadaniowym, przyjmując w nim różne role od inicjatora, lidera, po rolę członka zespołu.</t>
  </si>
  <si>
    <t>Z1_K3   Jest zdolny do podejmowania interakcji społecznych,  współpracy z innymi podmiotami otoczenia i działania na rzecz tego otoczenia oraz w interesie społecznym.</t>
  </si>
  <si>
    <t>Z1_K4   Potrafi podejmować racjonalne decyzje zawodowe, inicjować działania i angażować współpracowników w ich realizację.</t>
  </si>
  <si>
    <t>Z1_K5   Jest gotów do samodzielnej identyfikacji i diagnozy problemów zarządczych i ekonomicznych oraz do ich rozwiązywania i podejmowania decyzji w różnych obszarach zarządzania.</t>
  </si>
  <si>
    <t xml:space="preserve">Z1_K6   Jest zdolny do racjonalnego myślenia w samodzielnej pracy zawodowej, z zachowaniem postawy krytycznej wobec wyników własnej pracy. </t>
  </si>
  <si>
    <t xml:space="preserve">Z1_K7   Jest gotów do podejmowania wyzwań zawodowych w poczuciu rzetelności i odpowiedzialności, wykorzystując całą posiadaną wiedzę i umiejętności. </t>
  </si>
  <si>
    <t>Z1_K8   W życiu zawodowym ma gotowość do poszanowania norm prawnych, zasad życia społecznego i zasad etyki zawodowej oraz do dbałości o tradycję i etos zawodu.</t>
  </si>
  <si>
    <r>
      <t xml:space="preserve">status </t>
    </r>
    <r>
      <rPr>
        <i/>
        <sz val="8"/>
        <color theme="1"/>
        <rFont val="Century Gothic"/>
        <family val="2"/>
        <charset val="238"/>
      </rPr>
      <t>(lista wyboru)</t>
    </r>
  </si>
  <si>
    <r>
      <rPr>
        <b/>
        <sz val="12"/>
        <color theme="1"/>
        <rFont val="Century Gothic"/>
        <family val="2"/>
        <charset val="238"/>
      </rPr>
      <t>status</t>
    </r>
    <r>
      <rPr>
        <b/>
        <sz val="11"/>
        <color theme="1"/>
        <rFont val="Century Gothic"/>
        <family val="2"/>
        <charset val="238"/>
      </rPr>
      <t xml:space="preserve"> </t>
    </r>
    <r>
      <rPr>
        <i/>
        <sz val="9"/>
        <color theme="1"/>
        <rFont val="Century Gothic"/>
        <family val="2"/>
        <charset val="238"/>
      </rPr>
      <t>(lista wyboru)</t>
    </r>
  </si>
  <si>
    <t>bardzo dobry &gt; 90%</t>
  </si>
  <si>
    <t>dobry plus 81% - 90%</t>
  </si>
  <si>
    <t>dostateczny plus 61% - 70%</t>
  </si>
  <si>
    <t>E1_W1   Zna i rozumie w stopniu zaawansowanym kluczowe pojęcia, terminy, prawidłowości, prawa i zjawiska z zakresu dyscyplin naukowych: ekonomia i finanse oraz nauki o zarządzaniu i jakości oraz jest zdolny do wykorzystania tej wiedzy w działalności zawodowej związanej z kierunkiem i specjalnością .</t>
  </si>
  <si>
    <t>E1_W2   Zna i rozumie ekonomiczne, zarządcze, prawne i społeczne uwarunkowania rozwoju indywidualnej przedsiębiorczości i innowacyjności oraz rozpoznaje formy (organizacyjno – prawne, finansowe), struktury i procesy działalności gospodarczej i jej związki z otoczeniem gospodarczym.</t>
  </si>
  <si>
    <t>E1_W3   Na poziomie zaawansowanym zna i rozumie system funkcjonowania przedsiębiorstwa (lub innych organizacji), opisuje kluczowe funkcje i procesy zarządcze oraz relacje między nimi, a także związki z podmiotami otoczenia zewnętrznego w skali sektora, makrogospodarki i globalnej.</t>
  </si>
  <si>
    <t xml:space="preserve">E1_W4   Zna w stopniu zaawansowanym i potrafi stosować typowe metody i narzędzia badawcze (w tym statystyczne, matematyczne oraz informatyczne), wykorzystywane do analizy ekonomicznej oraz opisu wybranych podmiotów, procesów i zjawisk gospodarczych. </t>
  </si>
  <si>
    <t xml:space="preserve">E1_W5   Ma zaawansowaną wiedzę o roli jednostki i zespołów ludzkich w procesie tworzenia i funkcjonowania organizacji oraz ma pogłębioną wiedzę o zasadach i motywach działania człowieka w organizacji. </t>
  </si>
  <si>
    <t>E1_W6   Zna zaawansowany aparat statystyczny, w tym: metody analizy struktury, dynamiki oraz współzależności w czasie i w przestrzeni; cele i zasady stosowania poszczególnych mierników statystycznych; istotę modelu i procedurę modelowania.</t>
  </si>
  <si>
    <t>E1_W7   Zna i rozumie w zaawansowanym stopniu pojęcia i zasady z zakresu rachunkowości i finansów, niezbędne do prowadzenia działalności gospodarczej w skali mikroprzedsiębiorstw, MSP i dużych przedsiębiorstw, w tym międzynarodowe standardy rachunkowości.</t>
  </si>
  <si>
    <t>E1_W8   Zna i rozumie w stopniu zaawansowanym znaczenie zarządzania marketingowego oraz strategii marketingowych uwzględniających specyfikę działań marketingowych w różnych branżach, różnych typach organizacji i otoczenia rynkowego.</t>
  </si>
  <si>
    <t>E1_W9   Zna i rozumie w zaawansowanym stopniu terminologię, prawidłowości, fakty, obiekty, zjawiska i złożone zależności między nimi w zakresie wybranej specjalności  jako obszaru działalności zawodowej.</t>
  </si>
  <si>
    <t>E1_W10   Zna i rozumie normy społeczne, etyczne i prawne regulujące funkcjonowanie podmiotów gospodarczych i instytucji sektora publicznego i prywatnego, w tym zasady dotyczące ochrony własności przemysłowej i prawa autorskiego.</t>
  </si>
  <si>
    <t>E1_W11   W zaawansowanym stopniu zna i rozumie pojęcia, reguły i procesy z zakresu zarządzania zasobami ludzkimi oraz pokrewnych nauk społecznych (socjologii, psychologii, komunikacji społecznej) i na tym tle ma świadomość prawidłowości zachowań i sposobów działania ludzi w organizacjach.</t>
  </si>
  <si>
    <t>E1_W12   Ma zaawansowaną wiedzę na temat nowoczesnych technik informatycznych i informacyjnych (w tym metod i technik pozyskiwania danych), oraz możliwości ich wykorzystania w praktyce ekonomii i zarządzania.</t>
  </si>
  <si>
    <t>E1_W13   Zna i rozumie wymogi merytoryczne, metodyczne, techniczne i formalne dotyczące przygotowania projektu dyplomowego, którego opracowanie i przedłożenie do oceny określa procedura dyplomowa dla studiów pierwszego stopnia w ZPSB.</t>
  </si>
  <si>
    <t>E1_U1   Potrafi wykorzystać wiedzę z zakresu dyscyplin naukowych: ekonomia i finanse oraz nauki o zarządzaniu i jakości do obserwacji i interpretacji różnorodnych problemów ekonomicznych i zarządczych w perspektywie mikro, makro i globalnej (również w powiązaniu z wybraną specjalnością).</t>
  </si>
  <si>
    <t xml:space="preserve">E1_U2   Potrafi pozyskiwać i przetwarzać rzetelne dane do analizowania konkretnych procesów, zjawisk i problemów gospodarczych i menedżerskich oraz używać w tym procesie adekwatnych metod i technik informacyjno-komunikacyjnych. </t>
  </si>
  <si>
    <t>E1_U3   Potrafi, w oparciu o właściwe metody i narzędzia dokonywać analizy ekonomicznej i projekcji ekonomicznej / finansowej, w tym prawidłowo analizować symptomy, przyczyny i przebieg konkretnych procesów i zjawisk gospodarczych oraz ocenić je ze względu na skutki ekonomiczne, społeczne, prawne, etyczne oraz środowiskowe.</t>
  </si>
  <si>
    <t xml:space="preserve">E1_U4   Potrafi sprawnie komunikować się w mowie i na piśmie, trafnie posługując się terminologią z zakresu dyscyplin naukowych: ekonomia i finanse oraz nauki o zarządzaniu i jakości, używając precyzyjnych, logicznych i rzeczowych argumentów.  </t>
  </si>
  <si>
    <t>E1_U5   Potrafi zastosować myślenie kreatywne i postawę przedsiębiorczą w działaniach zawodowych.</t>
  </si>
  <si>
    <t>E1_U6   Potrafi pracować w zespole rozwiązującym konkretne problemy ekonomiczne i zarządcze, pełniąc różne role (lidera, członka zespołu, interesariusza zewnętrznego, itp.)</t>
  </si>
  <si>
    <t xml:space="preserve">E1_U7   Potrafi prawidłowo posługiwać się regułami, normami, systemami normatywnymi  (prawnymi, zawodowymi, moralnymi) w celu rozwiązania konkretnego zadania zawodowego. </t>
  </si>
  <si>
    <t xml:space="preserve">E1_U8   Potrafi dobrać i zastosować  odpowiednie metody i techniki oraz normy i standardy do procesów planowania, organizowania, motywowania i kontroli związanych z działalnością zawodową. </t>
  </si>
  <si>
    <t>E1_U9   Potrafi trafnie identyfikować i analizować zachowania członków organizacji, ich motywy  i konsekwencje, oraz umie projektować i organizować działania wpływające na nie w określonym kierunku i zakresie.</t>
  </si>
  <si>
    <t>E1_U10   Jest w stanie na bieżąco dokonywać oceny własnych kompetencji oraz planować i realizować własne uczenie się przez całe życie oraz rozumie związek między wzrostem swojej wiedzy i umiejętności a wynikami osiąganymi w życiu zawodowym.</t>
  </si>
  <si>
    <t xml:space="preserve">E1_U11   Potrafi innowacyjnie wykonywać zadania zawodowe oraz rozwiązywać złożone i nietypowe problemy z nimi związane, w warunkach obciążonych ryzykiem i niepewnością. </t>
  </si>
  <si>
    <t>E1_U12   Jest przygotowany do założenia, prowadzenia oraz rozwijania indywidualnej działalności gospodarczej i/lub społecznej, a także do samodzielnego rozstrzygania dylematów pracy zawodowej</t>
  </si>
  <si>
    <t xml:space="preserve">E1_U13   Potrafi samodzielnie i zespołowo identyfikować, diagnozować i rozstrzygać problemy ekonomiczne i zarządcze oraz stosować różne warianty rozwiązań tych problemów i na tym tle podejmować/optymalizować  decyzje ekonomiczne. </t>
  </si>
  <si>
    <t>E1_U14   Potrafi komunikować się w języku obcym na poziomie B2 EOKJ  i potrafi używać go w sytuacjach związanych z działalnością zawodową.</t>
  </si>
  <si>
    <t>E1_K1   Jest gotów do krytycznej oceny poziomu swojej wiedzy i umiejętności oraz rozumie potrzebę stałego uczenia się, ze względu na dynamikę procesów rynkowych i społecznych zachodzących w świecie i środowisku zawodowym.</t>
  </si>
  <si>
    <t>E1_K2   Jest gotów do podejmowania wyzwań zawodowych w poczuciu odpowiedzialności wobec podejmowanych przedsięwzięć gospodarczych i decyzji ekonomicznych, z uwzględnieniem ich aspektów i skutków prawnych, ekonomicznych i politycznych.</t>
  </si>
  <si>
    <t>E1_K3   Jest zdolny do racjonalnego myślenia w samodzielnej pracy analitycznej, z zachowaniem postawy krytycznej wobec wyników własnej pracy.</t>
  </si>
  <si>
    <t>E1_K4   Jest przygotowany do pracy i współdziałania w grupie oraz pełnienia różnych ról w zespole.</t>
  </si>
  <si>
    <t>E1_K5   Jest gotów do stałego motywowania siebie do realizacji celów zawodowych oraz do wypełniania ról i zobowiązań społecznych, w tym do inicjowania i organizowania działalności na rzecz interesu społecznego.</t>
  </si>
  <si>
    <t>E1_K6   Jest gotów do odpowiedzialnej oceny ryzyka w  inicjowanych i wdrażanych w środowisku zawodowym projektów biznesowych.</t>
  </si>
  <si>
    <t>E1_K7   Jest gotów do podejmowania decyzji gospodarczych w oparciu o wiedzę formalną, przesłanki obiektywne i racjonalne na tle rzetelnych badań ich uwarunkowań.</t>
  </si>
  <si>
    <t xml:space="preserve">E1_K8   Jest gotów do samodzielnej identyfikacji, diagnozy realnych problemów ekonomicznych i zarządczych oraz do ich rozwiązywania na podstawie analizy możliwych opcji.  </t>
  </si>
  <si>
    <t>E1_K9   Jest gotów do inicjowania i uczestnictwa w procesach kreatywnego, przedsiębiorczego projektowania przedsięwzięć związanych z działalnością zawodową.</t>
  </si>
  <si>
    <t>E1_K10   Jest gotów do wykorzystania swoich umiejętności analitycznych oraz opracowywania raportów, oraz uświadamia sobie potrzebę doskonalenia kompetencji w zakresie tworzenia tego rodzaju opracowań.</t>
  </si>
  <si>
    <t xml:space="preserve">E1_K11   W działalności zawodowej ma gotowość do poszanowania norm prawnych, zasad życia społecznego i zasad etyki zawodowej oraz do dbałości o tradycję i etos zawodu. </t>
  </si>
  <si>
    <t>KEW_E1</t>
  </si>
  <si>
    <t>KEU_E1</t>
  </si>
  <si>
    <t>KEK_E1</t>
  </si>
  <si>
    <t>KEW_Z2</t>
  </si>
  <si>
    <t>KEK_Z2</t>
  </si>
  <si>
    <t>KEU_Z2</t>
  </si>
  <si>
    <t>KEW_Z1</t>
  </si>
  <si>
    <t>KEU_Z1</t>
  </si>
  <si>
    <t>KEK_Z1</t>
  </si>
  <si>
    <t>prezentacja zadania indywidualnego lub grupowego</t>
  </si>
  <si>
    <t>przygotowanie eseju/referatu</t>
  </si>
  <si>
    <t>Aa</t>
  </si>
  <si>
    <t>inne</t>
  </si>
  <si>
    <t>Moduł Z1/1</t>
  </si>
  <si>
    <t>Moduł Z1/2</t>
  </si>
  <si>
    <t>Moduł Z1/4</t>
  </si>
  <si>
    <t>Moduł Z1/5</t>
  </si>
  <si>
    <t>Moduł Z1/6</t>
  </si>
  <si>
    <t>Moduł Z1/7</t>
  </si>
  <si>
    <t>Moduł Z1/8</t>
  </si>
  <si>
    <t>Moduł Z1/9</t>
  </si>
  <si>
    <t>Moduł Z1/10</t>
  </si>
  <si>
    <t>Moduł Z1/12</t>
  </si>
  <si>
    <t>Moduł Z1/11</t>
  </si>
  <si>
    <t>Moduł Z1/13</t>
  </si>
  <si>
    <t>Moduł Z1/14</t>
  </si>
  <si>
    <t>Moduł Z1/15</t>
  </si>
  <si>
    <t>Moduł Z1/16</t>
  </si>
  <si>
    <t>II</t>
  </si>
  <si>
    <t>III</t>
  </si>
  <si>
    <t>Kurs 3.4.</t>
  </si>
  <si>
    <t>Kurs 5.1.</t>
  </si>
  <si>
    <t>Kurs 5.2.</t>
  </si>
  <si>
    <t>Kurs 5.3.</t>
  </si>
  <si>
    <t>Kurs 6.1.</t>
  </si>
  <si>
    <t>Kurs 6.2.</t>
  </si>
  <si>
    <t>Kurs 6.3.</t>
  </si>
  <si>
    <t>Kurs 7.1.</t>
  </si>
  <si>
    <t>Kurs 7.2.</t>
  </si>
  <si>
    <t>Kurs 9.1.</t>
  </si>
  <si>
    <t>Kurs 9.2.</t>
  </si>
  <si>
    <t>Kurs 10.1.</t>
  </si>
  <si>
    <t>Kurs 10.2.</t>
  </si>
  <si>
    <t>Kurs 10.3.</t>
  </si>
  <si>
    <t>Kurs 14.2.</t>
  </si>
  <si>
    <t>Kurs 14.3.</t>
  </si>
  <si>
    <t>Kurs 16.1.</t>
  </si>
  <si>
    <t>brak wymagań formalnych i merytorycznych</t>
  </si>
  <si>
    <t>Naczelnym celem modułu jest uświadomienie studentom kluczowych kwestii związanych z realiami tworzenia nowego podmiotu gospodarczego i wdrażania pomysłów biznesowych oraz prowadzenia biznesu w jego kolejnych fazach życia. Konstrukcja modułu pozwala na wywołanie efektu doświadczenia w rozumieniu cyklu Kolba – od doświadczenia poprzez proces poznawczy przebiegający w kolejnych modułach tematycznych, w kolejnych latach studiów. 
Głównym zadaniem zajęć w ramach modułu jest symulacja zbliżonych do realnych warunków zakładania i prowadzenia biznesu. Studenci uczestniczą w aktywizujących zajęciach o charakterze warsztatów praktycznych, w ramach których "tworzą" symulowane firmy. Elementem wzbogacającym zajęcia zespołowe w symulowanych warunkach jest gra strategiczna oraz spotkania z praktykami biznesu. Niemniej ważnym komponentem modułu jest kurs z zakresu podstaw prawa gospodarczego, skoncentrowany na aspektach form organizacyjno - prawnych podmiotów gospodarczych oraz opcjach opodatkowania działalności gospodarczej, a także kurs z zakresu ochrony praw własności intelektualnej.</t>
  </si>
  <si>
    <t>Kurs "Zarządzanie i zachowania organizacji", kurs "Mikroekonomia", kurs "Statystyka"</t>
  </si>
  <si>
    <t xml:space="preserve">1. Buglewicz K., Społeczna odpowiedzialność biznesu. Nowa wartość konkurencyjna, PWE, Warszawa 2017
2. Gasparski W., Biznes, etyka, odpowiedzialność, PWN, Warszawa 2019 
3. Wolak-Tuzimek A., Społeczna odpowiedzialność przedsiębiorstwa a konkurencyjność przedsiębiorstw, CeDeWu Sp.z o.o. , 2019
</t>
  </si>
  <si>
    <t xml:space="preserve">1.Grabowski D., Etyka pracy. Przekonania wartościujące pracę a zaangażowanie, Wyd. Uniwersytetu Śląskiego, Katowice 2015  
2. Rybak M., Etyka menedżera -społeczna odpowiedzialność przedsiębiorstwa, PWN, Warszawa 2011.
</t>
  </si>
  <si>
    <t xml:space="preserve">1. Zasoby ludzkie i ich strategiczne znaczenie w organizacji.
2. Zewnętrzne i wewnętrzne uwarunkowania zarządzania zasobami ludzkimi. 
3. Modele ZZL. 
4. Pojęcie i rodzaje strategii personalnych. 
5. Elementy i organizacja procesu personalnego w firmie. 
6. Nowoczesne narzędzia planowania, doboru, oceniania, motywowania, rozwoju i zarządzania karierą pracowników.
7. Doskonalenie zarządzania zasobami ludzkimi.
</t>
  </si>
  <si>
    <t>Regulamin praktyk oraz dokumentacja praktyk dostępne na stronie www.zpsb.pl, w zakładce Strefa Studenta - Plikownia (Praktyki studenckie)</t>
  </si>
  <si>
    <t xml:space="preserve"> Regulamin praktyk oraz dokumentacja praktyk dostępne na stronie www.zpsb.pl, w zakładce Strefa Studenta - Plikownia (Praktyki studenckie)</t>
  </si>
  <si>
    <t xml:space="preserve">1. A. Pocztowski, Zarządzanie zasobami ludzkimi. Koncepcje – praktyki – wyzwania, PWE, Warszawa 2018.
2. HR Business Partner. Rola – funkcje – Perspektywy, (red.) K. Popieluch, PWN, Warszawa 2018.
3. Praktyki HRM2 Najlepsze studia przypadku z polskiego rynku, Infor, Warszawa 2018.
4. G. Filipowicz, HR Toolbox czyli narzędziownik menedżera HR, Infor, Warszawa 2018.
5. G. Filipowicz, HR Business Partner, Koncepcja i praktyka, Wolters Kluwer, Warszawa 2018.
</t>
  </si>
  <si>
    <t xml:space="preserve">1. T. Oleksyn, Zarządzanie zasobami ludzkimi. Wyd. Wolters Kluwer Polska, Warszawa 2016.
2. Z. Pawlak, Zarządzanie zasobami ludzkimi w przedsiębiorstwie. Wyd. Poltext, Warszawa 2011.
3. M. Armstrong, S. Taylor, Zarządzanie zasobami ludzkimi. Wyd. 6 Wolters Kluwer Polska, Warszawa 2016.
</t>
  </si>
  <si>
    <t xml:space="preserve">1. Elementy konstrukcyjne podatków.
2. Klasyfikacja podatków.
3. Postępowanie podatkowe.
4. Charakterystyka podstawowych podatków i ich możliwość wyboru ze względu na prowadzoną działalność: podatki dochodowe i uproszczone formy podatków.
5. Pozostałe wydatki podatkowe przedsiębiorcy.
6. Zarządzanie ryzykiem podatkowym i możliwości jego optymalizacji.
</t>
  </si>
  <si>
    <t xml:space="preserve">1. M. Sierpińska, T. Jachna, „Ocena przedsiębiorstwa według standardów światowych”, Wydawnictwo Naukowe PWN, Warszawa 2009.
2. E. Nowak, „Analiza sprawozdań finansowych”, Polskie Wydawnictwo Ekonomiczne, Warszawa 2005.
3. B. Pomykalska, P. Pomykalski, „Analiza finansowa przedsiębiorstwa”, Wydawnictwo Naukowe PWN, Warszawa 2007
4. N. Grzenkowicz, J. Kowalczyk, A. Kusak, Z. Podgórski, „Analiza ekonomiczna przedsiębiorstwa”, Wydawnictwo Naukowe Wydziału Zarządzania Uniwersytetu Warszawskiego, Warszawa 2007.
5. M. Jerzemowska, „Analiza ekonomiczna w przedsiębiorstwie”, PWE, Warszawa 2011.
</t>
  </si>
  <si>
    <t>1. W. Gabrusewicz, „Podstawy analizy finansowej”, PWE, Warszawa 2007.
2. B. Kotowska, A. Uziębło, O. Wyszkowska-Kaniewska, „Analiza finansowa w przedsiębiorstwie – przykłady, zadania i rozwiązania”, CeDeWu, Warszawa 2009.
3. A. Ćwiąkała-Małys, W. Nowak, „Zarys metodologiczny analizy finansowej”, Wydawnictwo Uniwersytetu Wrocławskiego, Wrocław 2005.
4. T. Waśniewski, W. Skoczylas, „Teoria i praktyka analizy finansowej w przedsiębiorstwie”, Warszawa, 2004.
5. I. Olchowicz , M. Tłaczała „Sprawozdawczość finansowa”, Difin 2009.</t>
  </si>
  <si>
    <t>Przed przystąpieniem do zajęć studenci powinni powtórzyć zagadnienia z matematyki, objęte programem szkoły średniej. Należy zaznaczyć, iż kursy realizowane w zakresie modułu mają komplementarny charakter. W związku z tym, realizacja, kursu statystyka, będzie opierała się w części na wykorzystaniu wiedzy przekazanej w zakresie przedmiotu „matematyka w biznesie”.</t>
  </si>
  <si>
    <t>1. I. Bąk, I. Markowicz, M. Mojsiewicz, K. Wawrzyniak, „Statystyka w zadaniach. Część I: Statystyka opisowa”, Wydawnictwa Naukowo-Techniczne w Warszawie, Warszawa 2002.
2. J. Buga, H. Kassyk-Rokicka, „Podstawy statystyki opisowej”, Wyższa Szkoła Finansów i Zarządzania w Warszawie, Warszawa 2008.
3. S. Ostasiewicz, Z. Rusnak, U. Siedlecka, „Statystyka. Elementy teorii i zadania”, Wydawnictwo Akademii Ekonomicznej im. Oskara Langego we Wrocławiu, Wrocław 2006.
4. I. Roeske-Słomka, „Statystyka opisowa”, Wydawnictwo Uniwersytetu Ekonomicznego w Poznaniu, Poznań 2010.
5. M. Sobczyk, „Statystyka opisowa”, Wydawnictwo C.H. Beck, Warszawa 2010.</t>
  </si>
  <si>
    <t>1. A. Bielecka, „Statystyka w zarządzaniu. Opis statystyczny”, Wydawnictwo Wyższej Szkoły Przedsiębiorczości i Zarządzania im. Leona Koźmińskiego w Warszawie, Warszawa 2001.
2. J. Jóźwiak, J. Podgórski, „Statystyka od podstaw”, Państwowe Wydawnictwo Ekonomiczne, Warszawa 2012.
3. „Statystyka. Zbiór zdań”, red. H. Kassyk-Rokicka, Polskie Towarzystwo Ekonomiczne, Warszawa 2011.
4. S. Kot, J. Jakubowski, A. Sokołowski, „Statystyka”, Podręcznik dla studiów ekonomicznych, Wydawnictwo „Difin”, Warszawa 2007.
5. K. Kukuła, „Elementy statystyki w zadaniach”, Wydawnictwo Naukowe PWN, Warszawa 2003.
6. M. Liskowski, R.D. Tauber, „Podstawy statystyki praktycznej”, Wyższa Szkoła Hotelarstwa i Gastronomii w Poznaniu, Poznań 2010.</t>
  </si>
  <si>
    <t xml:space="preserve">Student powinien posiadać podstawową wiedzę z zakresu ekonomii i finansów oraz zarządzania (znajomość podstawowych pojęć w dyscyplinach naukowych: nauki o zarządzaniu i jakości oraz ekonomia i finanse). </t>
  </si>
  <si>
    <t>G. Maniak, E. Świergiel, A. Zelek, Twoja praca promocyjna – od dylematów do perfekcji. Poradnik dla studentów ZPSB, Wyd. Naukowe  ZPSB, Szczecin 2010 (także w wersji elearningowej)</t>
  </si>
  <si>
    <t xml:space="preserve">Celem modułu - praca z promotorem jest przygotowanie studenta do procesu opracowania pracy dyplomowej, stanowiącej rozwiązanie faktycznego, realnego problemu związanego z różnymi funkcjami zarządzania, na tle studiów literaturowych i procesu naukowo – badawczego. </t>
  </si>
  <si>
    <t>Student musi mieć zaliczone dwa kursy: 1/ Metodyka pisania prac dyplomowych; 2/ Metody prowadzenia badań ekonomicznych</t>
  </si>
  <si>
    <t>wszelkie egzo- i endogeniczne uwarunkowania procesów zarządzania, stanowiące podstawę do rozwiązywania realnych problemów menedżerskich</t>
  </si>
  <si>
    <t>wykazać praktyczne umiejętności identyfikowania, diagnozowania i rozwiązywania realnych problemów zarządczych w różnych funkcjach i obszarach zarządzania, w tym zgodnych z obraną specjalnością</t>
  </si>
  <si>
    <t xml:space="preserve">W ramach seminarium  w ostatnim semestrze odbywa się: zakończenie procesu badań empirycznych (analiza wyników, raportowanie, konkludowanie, rekomendacje),  strukturyzowanie i integrowanie części teoretycznej z częścią empiryczną, wnioskowanie, redakcja i skład pracy. </t>
  </si>
  <si>
    <t>klasyfikować środki gospodarcze i źródła ich pochodzenia, posługiwać się narzędziami rachunkowości i ewidencjonować operacje bilansowe i wynikowe, ustalać wynik finansowy i sporządzać uproszczony bilans końcowy; dokonać obserwacji i interpretacji zjawisk finansowych, ekonomicznych i społecznych oraz ocenić ich wpływ na finansowanie przedsiębiorstwa, a także przygotować syntetyczne zestawienia danych niezbędnych do podejmowania decyzji w zakresie finansowania przedsiębiorstw; identyfikować, wybierać i porządkować dane do analizowania konkretnych procesów i zjawisk gospodarczych zachodzących w przedsiębiorstwie, przetwarzać je, analizować, oceniać i interpretować, wykorzystując standardowe metody, techniki i narzędzia analityczne; czytać ze zrozumieniem i interpretować akty prawa podatkowego, a także dopasować formę rozliczeń podatkowych do potrzeb danego przedsiębiorstwa.</t>
  </si>
  <si>
    <t>Publikacje umieszczone w Podręczniku jako literatura dodatkowa do każdego z unitów.</t>
  </si>
  <si>
    <t xml:space="preserve">Moduł obejmuje zagadnienia, będące podstawę kształcenia menedżerów. Celem modułu jest zapoznanie studentów z głównymi obszarami zarządzania organizacją, w szczególności przedsiębiorstwem; uwarunkowaniami powstania organizacji, jej strukturą, etapami rozwoju, zasobami, z uwzględnieniem zależności wewnętrznych oraz relacji z otoczeniem. W tym kontekście studenci poznają zasady, poziomy zarządzania przedsiębiorstwem, przebieg i funkcje procesu zarządzania, jego główne zakłócenia, a zwłaszcza rolę kierownictwa w osiąganiu sprawności i efektywności organizacyjnej. Celem modułu jest ponadto zapoznanie studentów z koncepcjami i narzędziami zarządzania procesowego, zarządzania jakością i zasobami ludzkimi. W trakcie kursów, zawartych w tym module, student nabywa umiejętności w zakresie pozyskiwania i wykorzystywania informacji do analizy potencjału strategicznego organizacji, projektowania i doskonalenia działań HR, oceny i analizy sytuacji organizacji w ujęciu procesowym, wdrażania standardów zarządzania jakością, jak również przyjmowania i pełnienia różnych ról menedżerskich w procesie zarządzania organizacją. </t>
  </si>
  <si>
    <t>Przed rozpoczęciem modułu, student powinien dysponować wiedzą, umiejętnościami i kompetencjami z Modułu: Biznes w działaniu. Dodatkowo przydatnym jest Moduł: Ekonomia stosowana, z tego Kursy: Makroekonomia i Mikroekonomia.</t>
  </si>
  <si>
    <t>Głównym celem tego Modułu jest kreowanie aktywnej postawy studenta, w szczególności aktywizacja społeczna, naukowa i zawodowa studentów, wspieranie inicjatyw i działań studentów (wolontariat, działalność w stowarzyszeniach, działania na rzecz środowiska lokalnego, uczelni itp.). 
Szczegółowe informacje nt. aktywności uzupełniających określa Katalog aktywności uzupełniających oraz Regulamin praktyk studenckich.</t>
  </si>
  <si>
    <t xml:space="preserve">Głównym celem Modułu jest pogłębienie umiejętności praktycznego zastosowania wiedzy teoretycznej, integrowanie wiedzy i umiejętności zdobywanych przez studentów w toku studiowania w ramach wybranej specjalności, jak również wyposażenie studenta w zasób doświadczeń praktycznych niezbędnych do sprawnego wykonywania zawodu. 
Szczegółowe zasady odbywania praktyk określa Regulamin praktyk studenckich. </t>
  </si>
  <si>
    <t>Moduły, które student powinien znać przed przystąpieniem do realizacji tego Modułu to: Moduł dyplomowy (1), (2), Moduł specjalnościowy (1), (2), (3)</t>
  </si>
  <si>
    <t>Student przed rozpoczęciem tego modułu powinien znać podstawy obsługi komputera, znać podstawy technologii informatycznych oraz ukończyć kursy przypisane do modułu Z1/2 (Organizacja i Zarządzanie), mieć zdaną maturę podstawową z języka obcego na poziomie B1, a także powinien mieć ogólną wiedzę na temat życia społecznego. Student powinien posiadać zdolność analitycznego i logicznego myślenia.</t>
  </si>
  <si>
    <t>Brak wymagań wstępnych praktycznych i merytorycznych.</t>
  </si>
  <si>
    <t xml:space="preserve">1. Podstawowe pojęcia, istota statystyki i badania statystycznego oraz klasyfikacja cech statystycznych.
2. Najważniejsze obszary zastosowania badań statystycznych w praktyce gospodarczej. 
3. Formy prezentacji danych w postaci szeregów statystycznych i wykresów statystycznych.
4. Budowa szeregu szczegółowego oraz szeregu rozdzielczego punktowego i przedziałowego.
5. Miary tendencji centralnej (inaczej położenia, poziomu wartości cechy badanej).
6. Miary zmienności (inaczej zróżnicowania, rozproszenia, dyspersji, rozrzutu).
7. Miary asymetrii (inaczej skośności).
8. Miary tendencji centralnej (średnia arytmetyczna; pozycyjne: dominanta, mediana, kwartyl dolny, kwartyl górny).
10. Miary dyspersji (odchylenie standardowe, klasyczny współczynnik zmienności; pozycyjne: rozstęp, odchylenie ćwiartkowe, pozycyjny współczynnik zmienności).
11. Miary skośności (klasyczny współczynnik asymetrii, pozycyjny współczynnik asymetrii, klasyczno-pozycyjny współczynnik asymetrii).
13. Mierniki dynamiki (przyrosty i indeksy).
14. Interpretacja poszczególnych miar stosowanych w analizie struktury i dynamiki.
15. Metody opisu współzależności cech statystycznych.
</t>
  </si>
  <si>
    <t>Głównym celem realizowanych zajęć w ramach modułu jest przekazanie studentom wiedzy z zakresu zastosowań metod ilościowych w obszarze praktyki gospodarczej. Zakres przekazanych informacji dotyczy zarówno matematyki, jak i statystyki. W pierwszym przypadku zajęcia obejmują wybrane elementy rachunku różniczkowego i całkowego, a także algebry liniowej. Zajęcia poświęcone statystyce odnoszą się do zagadnień związanych z: analizą struktury (rozkładu), miernikami dynamiki, a także metodami opisu współzależności cech statystycznych. Podczas zajęć studenci pracują samodzielnie i w grupach, a ich działania dotyczą rozwiązywania problemów mających praktyczny charakter, z wykorzystaniem metod ilościowych. Moduł ma kluczowe znaczenie dla dalszego rozwoju umiejętności analitycznych studenta. Jego realizacja pozwala na przekazanie słuchaczom wiedzy, która jest niezbędna do zaznajomienia się z istotą zaawansowanych metod badawczych.</t>
  </si>
  <si>
    <t>1. Wprowadzenie do sprawozdawczości finansowej przedsiębiorstwa.
2. Sprawozdanie finansowe – istota, elementy, metodologia, struktura, odbiorcy i wartość poznawcza.
3. Polityka i gospodarka finansowa przedsiębiorstwa.
4. Istota, rola i rodzaje analiz finansowych.
5. Formy prezentacji rezultatów przeprowadzonej analizy finansowej.
6. Wskaźnikowa analiza sprawozdania finansowego – istota, elementy, struktura, odbiorcy i wartość poznawcza.
7. Wybrane metody wstępnej analizy sprawozdania finansowego obejmujące badanie bilansu i rachunku zysków i strat.
8. Zależności występujące pomiędzy majątkiem przedsiębiorstwa i źródłami jego finansowania, a także wskaźnikowe metody oceny sytuacji majątkowo-kapitałowej jednostki gospodarczej.
9. Pojęcie i metody analizy płynności finansowej przedsiębiorstwa.
10. Mechanizm dźwigni finansowej.
11. Wskaźnikowe metody oceny struktury kapitałowej (zadłużenia) przedsiębiorstwa.
12. Analiza sprawności działania (aktywności) przedsiębiorstwa.
13. Wskaźnikowe metody analizy wyniku finansowego i rentowności jednostki gospodarczej.
14. Wybrane metody oceny pozycji rynkowej przedsiębiorstwa (wskaźniki rynku kapitałowego).</t>
  </si>
  <si>
    <t>łączny nakład pracy</t>
  </si>
  <si>
    <t>zna i rozumie zasady konstruowania planu przedsięwzięć biznesowych w kontekście wyboru strategii, modelu biznesowego i architektury organizacyjnej.</t>
  </si>
  <si>
    <t>zna i rozumie elementarne mechanizmy analizy finansowej, analizy marketingowej i analizy ryzyka.</t>
  </si>
  <si>
    <t xml:space="preserve">identyfikuje i analizuje wszystkie czynniki endo- i egzogeniczne determinujące wybór modelu biznesowego, potrafi je analizować i na ich tle potrafi dokonywać optymalnego wyboru. </t>
  </si>
  <si>
    <t>wykazuje kreatywność i otwartość wobec nowych inicjatyw, zachowując jednocześnie krytycyzm i racjonalizm w ocenie wariantów nowych przedsięwzięć gospodarczych.</t>
  </si>
  <si>
    <t xml:space="preserve"> jest zdeterminowany i zorientowany na realizację zakładanych celów i wykazuje odpowiedzialność za nie.</t>
  </si>
  <si>
    <t>współpracuje z zespołem w procesie analitycznym, decyzyjnym, wykazując przy tym zrozumienie i uważność dla opinii i pomysłów innych członków zespołu.</t>
  </si>
  <si>
    <t>zna, rozumie i potrafi wykorzystać w procesie decyzyjnym podstawowe prawa i prawidłowości ekonomiczne w zakresie teorii popytu i podaży oraz marketingu.</t>
  </si>
  <si>
    <t>potrafi podejmować proste decyzje biznesowe w zakresie polityki podażowej i cenowej, uwzględniając uwarunkowania ekonomiczne i presję konkurencji.</t>
  </si>
  <si>
    <t>współdziała w zespole i wykazuje zdolności do pełnienia funkcji lidera merytorycznego w określonym obszarze funkcjonalnym zarządzania.</t>
  </si>
  <si>
    <t xml:space="preserve">zna i rozumie realne problemy zarządzania firmą w kontekście zarówno problemów egzogenicznych, jak i endogenicznych. </t>
  </si>
  <si>
    <t>uświadamia sobie realia prowadzenia biznesu w danych warunkach endo- i egzogenicznych.</t>
  </si>
  <si>
    <t>jest otwarty na proces poznawania i doświadczania oraz uczenia się na doświadczeniu w oparciu o realne problemy ekonomiczne i zarządcze.</t>
  </si>
  <si>
    <t>zna, identyfikuje i rozumie podstawowe kategorie uregulowań prawnych w zakresie ochrony własności intelektualnej; potrafi objaśnić i zilustrować najważniejsze zasady regulujące ochronę i obrót wartościami niematerialnymi; rozpoznaje krzyżowanie się różnych reżymów prawnych; umie objaśnić istotę kumulowania się praw ochronnych zawartych w podstawowych aktach prawnych.</t>
  </si>
  <si>
    <t xml:space="preserve">umie  połączyć własny wywód z opiniami, koncepcjami i teoriami zaczerpniętymi z literatury i specjalistycznych opracowań,  w zgodzie z normami prawa i etyki. </t>
  </si>
  <si>
    <t xml:space="preserve">rozumie i respektuje zasady oraz system ochrony własności intelektualnej i prawa autorskiego w pracy własnej, zawodowej i w biznesie. </t>
  </si>
  <si>
    <t xml:space="preserve"> zna i rozumie przebieg i etapy procesu rejestrowania firmy w kontekście aspektów formalno – prawnych tworzenia firm w różnych formach organizacyjnych i własnościowych. </t>
  </si>
  <si>
    <t>zna i rozumie główne aspekty prawa gospodarczego i podatkowego, determinujące formę i model biznesu.</t>
  </si>
  <si>
    <t>rozpoznaje adekwatne elementy prawa obrotu gospodarczego, prawa pracy, prawa podatkowego i prawa cywilnego w kontekście potrzeb funkcjonowania firmy.</t>
  </si>
  <si>
    <t>potrafi dokonać wyboru optymalnej formy organizacyjno-prawnej oraz form opodatkowania młodego przedsięwzięcia biznesowego oraz przeprowadzić proces rejestracji firmy.</t>
  </si>
  <si>
    <t>istotę, zasady i funkcje zarządzania, identyfikuje i charakteryzuje poszczególne procesy zarządzania;
modele zzl, rodzaje strategii personalnych oraz rolę działów HR; zna nowoczesne narzędzia planowania, doboru, oceniania, motywowania, rozwoju i zarządzania karierą pracowników; 
istotę zarzadzania procesowego; sposoby analizy i oceny procesów, w tym narzędzia wspomagające podejmowanie decyzji;
metody zarządzania i doskonalenia jakości w organizacji.</t>
  </si>
  <si>
    <t>pozyskiwać i wykorzystywać informacje służące do analizowania potencjału strategicznego organizacji i jej otoczenia; potrafi wcielać się w różne role menedżera;
znaleźć adekwatne rozwiązania problemów związanych z organizacją procesu personalnego w firmie, identyfikując oraz umiejętnie wykorzystując zarówno szanse/ zagrożenia, jak i atuty/ słabości organizacji;
porównywać, analizować i oceniać procesy organizacyjne pod kątem możliwości ich usprawnienia i reorganizacji; 
wykorzystywać standardy zarządzania jakością do oceny procesów gospodarczych;  wybrać i zastosować konkretne narzędzia budowy systemu jakościowego w organizacji.</t>
  </si>
  <si>
    <t>przyjmować postawę przedsiębiorczą, posiada predyspozycje menedżerskie, jest gotowy do podjęcia współpracy z zespołem oraz do przewodzenia zespołowi;
funkcjonować w zespole, pełniąc rozmaite funkcje (również lidera grupy) – uczestniczy lub kieruje procesem zespołowego podejmowania decyzji, czyniąc to w sposób etyczny i zgodny z normami społecznymi;
do ciągłego uczenia się, ze względu na dynamikę procesów rynkowych, w tym tworzenia organizacji procesowych;
krytycznie wyrażać opinie na tematy związane z możliwościami wprowadzenia nowoczesnych rozwiązań jakościowych w obszarze zarządzania jakością  w przedsiębiorstwie.</t>
  </si>
  <si>
    <t xml:space="preserve">posiada zaawansowaną wiedzę na temat istoty, zasad i funkcji zarządzania, identyfikuje i charakteryzuje poszczególne procesy zarządzania. </t>
  </si>
  <si>
    <t>rozpoznaje i opisuje typy organizacji, w szczególności przedsiębiorstwa oraz ich zasoby, zna prawidłowości ich funkcjonowania, jak również wewnętrzne i zewnętrzne uwarunkowania ich rozwoju.</t>
  </si>
  <si>
    <t>potrafi pozyskiwać i wykorzystywać informacje służące do analizowania potencjału strategicznego organizacji i jej otoczenia, jak również interpretować dane i wyniki analiz.</t>
  </si>
  <si>
    <t>potrafi identyfikować problemy związane z procesem zarządzania organizacją, proponuje rozwiązania na podstawie zebranych danych.</t>
  </si>
  <si>
    <t>potrafi wcielać się w różne role menedżera.</t>
  </si>
  <si>
    <t>wykazuje postawę przedsiębiorczą, posiada predyspozycje menedżerskie, jest gotowy do podjęcia współpracy z zespołem oraz do przewodzenia zespołowi.</t>
  </si>
  <si>
    <t>zna nowoczesne narzędzia planowania, doboru, oceniania, motywowania, rozwoju i zarządzania karierą pracowników oraz identyfikuje działania doskonalące zarządzanie zasobami ludzkimi.</t>
  </si>
  <si>
    <t>pojmuje strategiczne znaczenie zasobów ludzkich w organizacji, zna czynniki wewnętrzne i zewnętrzne wpływające na kształt współczesnego zarządzania ludźmi.</t>
  </si>
  <si>
    <t>rozumie modele zzl, rodzaje strategii personalnych oraz rolę działów HR i podmiotów odpowiedzialnych za zarządzanie ludźmi. Wie jakie wyzwania przed nimi stoją w procesie skutecznego budowania wartości firmy.</t>
  </si>
  <si>
    <t xml:space="preserve">potrafi tworzyć od podstaw oraz ciągle doskonalić HR’owe działania, odpowiadające wyzwaniom współczesnych organizacji. </t>
  </si>
  <si>
    <t>potrafi identyfikować kluczowe determinanty wpływające na kształt współczesnego zarządzania ludźmi, konstruuje i wybiera optymalne dla sytuacji koncepcje zarządzania ludźmi, w szczególności w obszarze planowania, doboru, oceniania, motywowania, rozwoju i zarządzania karierą pracowników.</t>
  </si>
  <si>
    <t>potrafi znaleźć adekwatne rozwiązania problemów związanych z organizacją procesu personalnego w firmie, identyfikując oraz umiejętnie wykorzystując zarówno szanse/ zagrożenia, jak i atuty/ słabości organizacji.</t>
  </si>
  <si>
    <t>jest gotów funkcjonować w zespole, pełniąc rozmaite funkcje (również lidera grupy) – potrafi uczestniczyć lub kierować procesem zespołowego podejmowania decyzji, czyniąc to w sposób etyczny i zgodny z normami społecznymi.</t>
  </si>
  <si>
    <t>jest otwarty na różnorodność wśród innych ludzi i pokonuje schematyczne myślenie, uprzedzenia i stereotypy – jest tolerancyjny i otwarty.</t>
  </si>
  <si>
    <t>charakteryzuje istotę podejścia  procesowego - typowe i specyficzne elementy, metody, techniki i koncepcje zarządzania.</t>
  </si>
  <si>
    <t xml:space="preserve">jest otwarty na potrzebę ciągłego uczenia się, ze względu na dynamikę procesów rynkowych, w tym tworzenia organizacji procesowych. </t>
  </si>
  <si>
    <t>jest gotów na pracę w zespole, przyjmuje aktywną postawę w zakresie oceny procesów zachodzących we współczesnych organizacjach.</t>
  </si>
  <si>
    <t>jest gotów dyskutować oraz prezentować swoje stanowisko dotyczące zarządzania procesowego.</t>
  </si>
  <si>
    <t>potrafi porównać, analizować i oceniać procesy organizacyjne pod kątem możliwości ich usprawnienia i reorganizacji.</t>
  </si>
  <si>
    <t>potrafi diagnozować sytuację organizacji i projektowania możliwych wariantów jej strategii w ujęciu procesowym.</t>
  </si>
  <si>
    <t>zna i rozumie metody zarządzania i doskonalenia jakości w organizacji.</t>
  </si>
  <si>
    <t>charakteryzuje problemy związane z wdrożeniem, oceną systemu zarządzania jakością.</t>
  </si>
  <si>
    <t xml:space="preserve">zna znaczenie zarządzania jakością w łańcuchu dostaw. </t>
  </si>
  <si>
    <t>potrafi analizować i określać uwarunkowania wdrożenia systemu zarządzania jakością.</t>
  </si>
  <si>
    <t>potrafi zastosować normy ISO w ramach analiz.</t>
  </si>
  <si>
    <t xml:space="preserve">wykorzystuje standardy zarządzania jakością do oceny procesów gospodarczych, w tym oceny systemu zarządzania organizacją. </t>
  </si>
  <si>
    <t>umie wybrać i zastosować konkretne narzędzia budowy systemu jakościowego w organizacji.</t>
  </si>
  <si>
    <t>jest gotów krytycznie wyrażać opinie na tematy związane z możliwościami wprowadzenia nowoczesnych rozwiązań jakościowych w obszarze zarządzania jakością  w przedsiębiorstwie.</t>
  </si>
  <si>
    <t>jest gotów podjąć wnioskowanie w zakresie definiowania problemów koncepcji zastosowania systemów zarządzania jakością.</t>
  </si>
  <si>
    <t>jest gotów dążyć do optymalizacji decyzji akceptując rozwiązania zespołu.</t>
  </si>
  <si>
    <t>rozróżnia podstawowe narzędzia informatyczne,  nowoczesne technologie komunikacyjne oraz systemy informatyczne i zna możliwości zastosowania ich w praktyce biznesowej.</t>
  </si>
  <si>
    <t>identyfikuje frazy, idiomy, kolokacje i  struktury gramatyczne na poziomie B2 pozwalające na rozumienie języka w kontekście biznesowym.</t>
  </si>
  <si>
    <t>potrafi przeprowadzić konwersacje biznesową zarówno w formie mówionej jak i pisanej, umie samodzielnie rozwiązać konkretne zadania sytuacyjne wymagające zastosowania języka biznesowego.</t>
  </si>
  <si>
    <t>potrafi w trakcie wykonywania zadań i rozwiązywania problemów pracować współdziałać  w grupie przyjmując różne role.</t>
  </si>
  <si>
    <t>posiada wiedzę i operuje terminologią z zakresu socjologii, rozumie relacje między ekonomią a socjologii identyfikuje i potrafi analizować współczesne zjawiska. ekonomiczne jako przejaw życia społecznego.</t>
  </si>
  <si>
    <t>zna terminy oraz teorie socjologiczne.</t>
  </si>
  <si>
    <t>rozróżnia procesy demograficzne.</t>
  </si>
  <si>
    <t>posiada orientację odnośnie aktualnych procesów i zjawisk społecznych.</t>
  </si>
  <si>
    <t>potrafi analizować wydarzenia i procesy zachodzące w społeczeństwie.</t>
  </si>
  <si>
    <t xml:space="preserve">potrafi formułować i wyrażać  opinie dotyczące życia społecznego w oparciu o fakty oraz krytycznie interpretować bieżące wydarzenia z poszanowaniem poglądów innych. </t>
  </si>
  <si>
    <t>istotę pojęć z zakresu matematyki, a także trafnie formułuje wnioski, które są wynikiem jego pracy; rozumie znaczenie metod ilościowych podczas identyfikacji relacji zachodzących pomiędzy różnymi zjawiskami i procesami ekonomicznymi, a także związanymi z problematyką zarzadzania; zna zakres merytoryczny matematyki i statystyki, a także rozumie wagę i rangę tych dziedzin w całokształcie nauk ekonomicznych.</t>
  </si>
  <si>
    <t xml:space="preserve">wykorzystywać narzędzia pochodzące z zakresu matematyki i statystyki w celu opisywania i rozwiązywania problemów związanych z przebiegiem różnych zjawisk i procesów ekonomicznych, a także związanymi z problematyką zarzadzania; trafnie dobierać sformułowania podczas interpretacji otrzymanych rezultatów; rozróżniać zakres merytoryczny matematyki od statystyki.
</t>
  </si>
  <si>
    <t xml:space="preserve">do wykorzystania zdolności logicznego i analitycznego myślenia przy formułowaniu wniosków z przeprowadzonych analiz; pracować samodzielnie, lub w grupie, w sposób obiektywny i rzetelny; dokonać krytycznej oceny własnych umiejętności oraz wykonanej pracy.  </t>
  </si>
  <si>
    <t>zna kluczowe pojęcia z zakresu statystyki, a także zna obszar zainteresowań tej dziedziny, rozumie jej wagę i rangę w całokształcie nauk ekonomicznych oraz nauk o zarządzaniu.</t>
  </si>
  <si>
    <t>zna podstawowe źródła danych (o charakterze ekonomicznym, lub dotyczące procesów związanych z zarzadzaniem organizacją), które można wykorzystać w obrócę statystycznej.</t>
  </si>
  <si>
    <t>zna najważniejsze metody statystyki opisowej, które dotyczą m.in. analizy struktury, analizy współzależności oraz analizy dynamiki.</t>
  </si>
  <si>
    <t>zna metody prezentacji danych i rezultatów badań, które przeprowadza się z wykorzystaniem metod statystyki opisowej.</t>
  </si>
  <si>
    <t>potrafi posługiwać się pojęciami z zakresu statystyki oraz trafnie dobierać słowa w formułowaniu wniosków wypływających z przeprowadzanych analiz statystycznych.</t>
  </si>
  <si>
    <t xml:space="preserve">potrafi odszukać, pozyskać odpowiednie dane ilościowe korzystając z różnych źródeł. Dodatkowo, poddaje je obróbce i przygotowuje do przeprowadzenia badania z wykorzystaniem narzędzi statystyki opisowej. </t>
  </si>
  <si>
    <t>ma zdolność samodzielnego budowania i obliczania mierników syntetycznych ułatwiających podejmowanie trafnych decyzji menedżerskich.</t>
  </si>
  <si>
    <t xml:space="preserve">potrafi dobrać i zastosować odpowiednie metody statystyczne, które posłużą do opisania określonej zbiorowości. </t>
  </si>
  <si>
    <t>rozumie potrzebę ciągłego rozwoju swojego warsztatu statystycznego oraz doskonalenia własnych umiejętności pracy z danymi statystycznymi.</t>
  </si>
  <si>
    <t>potrafi krytycznie odnieść się do rezultatów własnej pracy, a także porównać oraz ocenić wyniki zrealizowanych badań statystycznych uzyskanych przez siebie i innych.</t>
  </si>
  <si>
    <t>jest w stanie przeprowadzić analizę danych w sposób obiektywny i rzetelny, podejmując się realizacji określonych zadań pracując samodzielnie, a także w zespołach.</t>
  </si>
  <si>
    <t>zasady efektywnej komunikacji interpersonalnej na poziomie werbalnym i niewerbalnym;
strategie i sposoby kreatywnego rozwiązywania problemów oraz uwarunkowania podejmowania decyzji; 
podstawowe założenia CSR. Identyfikuje nieetyczne zachowania uczestników życia gospodarczego;
rozróżnia zasady prowadzenia negocjacji oraz strategie rozwiązywania konfliktów; 
zasady dotyczące  efektywnej pracy zespołowej.</t>
  </si>
  <si>
    <t xml:space="preserve">kreować przyjazne i oparte na wzajemnym szacunku środowisko pracy; 
do dialogu i wrażliwy na potrzeby innych; 
świadomie stosować zasady etyczne w praktyce;
przyjmować w grupie różne role i efektywnie rozwiązywać zadania zbiorowe. </t>
  </si>
  <si>
    <t>zna zasady komunikacji międzyludzkiej na poziomie werbalnym i niewerbalnym.</t>
  </si>
  <si>
    <t xml:space="preserve">zna techniki wywierania wpływu. </t>
  </si>
  <si>
    <t xml:space="preserve">rozróżnia techniki efektywnej komunikacji dostosowane dla różnych odbiorców. </t>
  </si>
  <si>
    <t>umie świadomie kształtować swój wizerunek w różnych sytuacjach ekspozycji społecznej.</t>
  </si>
  <si>
    <t>potrafi aktywnie i asertywnie komunikować się z innymi.</t>
  </si>
  <si>
    <t>potrafi  zaprezentować swoją osobę  w sposób uporządkowany i przemyślany.</t>
  </si>
  <si>
    <t>zna uwarunkowania skutecznej komunikacji interpersonalnej.</t>
  </si>
  <si>
    <t>potrafi organizować swoją pracę i skoordynować realizowane zadania z pozostałymi członkami zespołu.</t>
  </si>
  <si>
    <t>potrafi prezentować swoje racje i efektywnie słuchać racji członków zespołu.</t>
  </si>
  <si>
    <t>potrafi przyjmować różne role w zespole.</t>
  </si>
  <si>
    <t>umie rozwiązywać problemy i sytuacje konfliktowe.</t>
  </si>
  <si>
    <t>wykazuje otwartość i empatię wobec innych członków zespołu.</t>
  </si>
  <si>
    <t>zna i rozumie założenia Corporate Social Responsibility (CSR). Zna interesariuszy CSR.</t>
  </si>
  <si>
    <t xml:space="preserve">zna i rozumie, rozpoznaje i identyfikuje nieetyczne zachowania interesariuszy, zarówno wewnętrznych , jak i zewnętrznych. </t>
  </si>
  <si>
    <t xml:space="preserve">potrafi identyfikować nieetyczne zjawiska w funkcjonowaniu organizacji i gospodarki (korupcję, łapownictwo, protekcjonizm, nepotyzm, "szarą strefę" i inne). </t>
  </si>
  <si>
    <t xml:space="preserve">jest świadomy występowania zasad etycznych w procesie gospodarowania i opowiada się za ich stosowaniem w praktyce. </t>
  </si>
  <si>
    <t>zna zasady dotyczące dynamiki grupy.</t>
  </si>
  <si>
    <t>ma świadomość rozwoju i uczenia się przez całe życie.</t>
  </si>
  <si>
    <t>rozumie cel badań rynkowych i marketingowych do projektowania strategii marketingowej i biznesowej organizacji.</t>
  </si>
  <si>
    <t>zna narzędzia i metody badań marketingowych.</t>
  </si>
  <si>
    <t>jest gotów krytycznie podejść do problemów z praktyki gospodarczej i poprzez analizę zaproponować warianty rozwiązań.</t>
  </si>
  <si>
    <t>potrafi klasyfikować składniki aktywów i pasywów oraz rozróżnia elementy kształtujące wynik finansowy. Ponadto ustala wynik finansowy i dokonuje jego podziału przy wykorzystaniu podstawowych operacji gospodarczych.</t>
  </si>
  <si>
    <t>zna i rozumie pojęcia z zakresu finansów przedsiębiorstw.</t>
  </si>
  <si>
    <t>zna i rozumie znaczenie informacji płynących z poszczególnych elementów opisu sytuacji finansowej przedsiębiorstwa.</t>
  </si>
  <si>
    <t>zna źródła i możliwości pozyskiwania kapitału (własnego i obcego).</t>
  </si>
  <si>
    <t>zna i rozumie wpływ wahań kursowych na działalność przedsiębiorstwa.</t>
  </si>
  <si>
    <t>potrafi dokonać analizy sytuacji finansowej przedsiębiorstwa.</t>
  </si>
  <si>
    <t>potrafi oszacować optymalną formę finansowania przedsiębiorstwa.</t>
  </si>
  <si>
    <t>potrafi oszacować wpływ wahań kursowych na działalność przedsiębiorstwa.</t>
  </si>
  <si>
    <t>potrafi dokonać analizy wybranych wskaźników finansowych przedsiębiorstwa (rentowność i płynność).</t>
  </si>
  <si>
    <t>zna najważniejsze pojęcia z zakresu finansów przedsiębiorstw, rachunkowości i sprawozdawczości finansowej.</t>
  </si>
  <si>
    <t>posiada wiedzę dotyczącą istoty, układu i budowy sprawozdań finansowych, a także zna ich najważniejsze elementy.</t>
  </si>
  <si>
    <t xml:space="preserve">zna najważniejsze metody wskaźnikowej analiza sprawozdania finansowego.
</t>
  </si>
  <si>
    <t>potrafi pozyskać sprawozdanie finansowe spółki giełdowej, a także innych podmiotów, których raporty dostępne są w KRS.</t>
  </si>
  <si>
    <t>potrafi pozyskać i przygotować dane pochodzące ze sprawozdań finansowych na potrzeby wskaźnikowej analizy sprawozdania finansowego.</t>
  </si>
  <si>
    <t>w sposób rzetelny, potrafi samodzielnie (a także w grupie) przeprowadzić wskaźnikową analizę sprawozdania finansowego.</t>
  </si>
  <si>
    <t>potrafi zinterpretować rezultaty przeprowadzonej analizy finansowej, a także przedstawić je w formie raportu, który będzie obiektywny i zostanie sporządzony z zachowaniem należytej staranności.</t>
  </si>
  <si>
    <t xml:space="preserve">jest świadomy stanu swojej wiedzy z zakresu metodyki przeprowadzania analiz finansowych. Potrafi się odnieść do niej w sposób krytyczny i rozumie potrzebę podnoszenia swoich umiejętności i kompetencji.
</t>
  </si>
  <si>
    <t>potrafi pracować w grupie podczas realizacji zadań polegających na sporządzaniu analiz finansowych.</t>
  </si>
  <si>
    <t xml:space="preserve">potrafi pracować samodzielnie podczas realizacji zadań analitycznych. Myśli przy tym racjonalnie, a także zachowuje krytyczną postawę w stosunku do wyników swojej pracy. </t>
  </si>
  <si>
    <t>zna i rozumie pojęcia z zakresu podatków przedsiębiorstw.</t>
  </si>
  <si>
    <t>potrafi ocenić i dobrać prawidłowy rodzaj podatku dla danego podmiotu, tak aby zoptymalizować koszty.</t>
  </si>
  <si>
    <t>jest gotów odpowiedzialnie dobierać opodatkowania dla danego przedsiębiorstwa.</t>
  </si>
  <si>
    <t xml:space="preserve">jest gotów podejmować decyzje w zakresie zarządzania kosztami podatkowymi, tak aby było możliwe zoptymalizowane. </t>
  </si>
  <si>
    <t xml:space="preserve">potrafi prawidłowo wskazywać podmioty z otoczenia zewnętrznego, z którymi konieczna jest współpraca w zakresie postępowania podatkowego. </t>
  </si>
  <si>
    <t>posiada wiedzę na temat zasad samodzielnego przeprowadzenia procesów badawczych, w tym badań pierwotnych i wtórnych na cele pracy dyplomowej.</t>
  </si>
  <si>
    <t>posiada wiedzę na temat metod badawczych stosowanych w naukach ekonomicznych i naukach o zarządzaniu, zarówno w grupie metod analiz pierwotnych, jak i wtórnych.</t>
  </si>
  <si>
    <t>rozwija umiejętność samodzielnego przygotowania projektu pracy dyplomowej, z uwzględnieniem umiejętności definiowania utylitarnych celów badań oraz doboru adekwatnych metod badawczych.</t>
  </si>
  <si>
    <t>myśli logicznie i analitycznie, jest zdolny do samodzielnej pracy badawczej, prezentacji jej założeń i efektów.</t>
  </si>
  <si>
    <t xml:space="preserve">jest świadomy złożoności procesów zachodzących w organizacji i jest zdolny do ich badania - analizy, oceny i raportowania. </t>
  </si>
  <si>
    <t>zna i różnicuje grupy metod, technik i narzędzi badawczych stosowanych w badaniach pierwotnych w obszarze nauk zarządzania.</t>
  </si>
  <si>
    <t xml:space="preserve">zna i rozumie przesłanki doboru metod badawczych, grup badawczych, technik badawczych i narzędzi badawczych w procesie badań na potrzeby pracy magisterskiej. </t>
  </si>
  <si>
    <t>potrafi samodzielnie zaprojektować zestaw narzędzi badawczych na potrzeby badań empirycznych w ramach pracy magisterskiej.</t>
  </si>
  <si>
    <t>potrafi zastosować w praktyce adekwatne narzędzia badawcze do przeprowadzenia badań na profesjonalnie dobranej grupie badanych.</t>
  </si>
  <si>
    <t xml:space="preserve">jest świadomy swoich możliwości analitycznych, poziomu swojego warsztatu badawczego i potrafi rozwijać te kompetencje. </t>
  </si>
  <si>
    <t>posiada wiedzę pozwalającą na identyfikację problemów badawczych i stanowiąca podstawę do samodzielnego przeprowadzenia procesów badawczych, w tym badań pierwotnych i wtórnych na cele pracy dyplomowej.</t>
  </si>
  <si>
    <t xml:space="preserve">jest świadomy złożoności procesów zachodzących w organizacji i jest zdolny do ich analizy, oceny i raportowania i rozwiązywania. </t>
  </si>
  <si>
    <t>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</si>
  <si>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identyfikować cele i potrzeby społeczne, zawodowe, naukowe w różnego typu organizacjach, w tym w przedsiębiorstwach;
przyłączać się lub budować sieci relacji społecznych w środowisku lokalnym, wspomagających realizację zadań i projektów, realizowanych w tymże środowisku.</t>
  </si>
  <si>
    <t>do aktywnego uczestnictwa w budowaniu i realizowaniu różnego rodzaju projektów oraz inicjatyw społecznych;
do ciągłego samorozwoju oraz do kształtowania aktywnej i etycznej postawy na gruncie zawodowym i społecznym.</t>
  </si>
  <si>
    <t xml:space="preserve">ma zaawansowaną wiedzę na temat funkcjonowania gospodarki i społeczeństwa, także w wymiarze lokalnym, z uwzględnieniem struktur i procesów w organizacjach gospodarczych i społecznych. </t>
  </si>
  <si>
    <t>rozumie 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</si>
  <si>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 xml:space="preserve">ma świadomość ciągłego samorozwoju i jest gotowy do kształtowania aktywnej i etycznej postawy na gruncie zawodowym i społecznym. </t>
  </si>
  <si>
    <t>zagadnienia związane z funkcjonowaniem organizacji, w której realizował praktykę; zna jej formę organizacyjno-prawną, strukturę organizacyjną, charakter i profil działalności oraz zasięg działania;
główne obszary funkcjonalne organizacji o znaczeniu strategicznym, relacje między nimi oraz ma wiedzę na temat wewnętrznych i zewnętrznych uwarunkowań jej działania;
główne narzędzia informatyczne, statystyczne, wykorzystywane w organizacji, w której realizuje praktykę.</t>
  </si>
  <si>
    <t>wykonać zlecone zadania, związane z bieżącą działalnością przedsiębiorstwa/organizacji, w której realizuje praktykę, adekwatnie do studiowanej specjalności; analizować i rozwiązywać typowe problemy, wykorzystując w praktyce wiedzę, zdobytą na studiach;
wypracować zasady pracy w zespole i komunikacji ze zleceniodawcą zadania.</t>
  </si>
  <si>
    <t>rozumieć potrzebę ciągłego doskonalenia się i rozwoju;
respektować obowiązujące zasady etyczne i prawne, wynikające z uregulowań zewnętrznych i wewnętrznych.</t>
  </si>
  <si>
    <t xml:space="preserve">zna główne obszary funkcjonalne organizacji o znaczeniu strategicznym (m.in. dział finansowy, produkcji, marketingu, HR, logistyki itp.), relacje między nimi oraz ma wiedzę na temat wewnętrznych i zewnętrznych uwarunkowań jej działania (rynkowe, społeczne, prawne - m.in. regulaminy wewnętrzne i zewnętrzne akty prawne regulujące funkcjonowanie organizacji, w tym przepisy RODO, przepisy BHP). </t>
  </si>
  <si>
    <t xml:space="preserve">wykonuje zlecone zadania, związane z bieżącą działalnością przedsiębiorstwa/organizacji, w której realizuje praktykę, adekwatnie do studiowanej specjalności; analizuje i rozwiązuje typowe problemy, wykorzystując w praktyce wiedzę, zdobyta na studiach. </t>
  </si>
  <si>
    <t xml:space="preserve">wypracowuje zasady pracy w zespole i komunikacji ze zleceniodawcą zadania. </t>
  </si>
  <si>
    <t xml:space="preserve">wykorzystuje wiedzę z zakresu ekonomii i finansów oraz nauk o zarządzaniu i jakości, regulacje i zasady prawne, etyczne i społeczne do realizacji zadań, powierzonych do wykonania przez pracodawcę. </t>
  </si>
  <si>
    <t>ma świadomość swojej wiedzy zawodowej , rozumie potrzebę ciągłego doskonalenia się i rozwoju.</t>
  </si>
  <si>
    <t xml:space="preserve">ma gotowość do podejmowania decyzji ekonomicznych w oparciu o posiadaną wiedzę i doświadczenie zawodowe, w odniesieniu do realizowanych projektów. </t>
  </si>
  <si>
    <t>Krótki opis i katalog celów</t>
  </si>
  <si>
    <t>Zwarty opis efektów uczenia się w ramach modułu</t>
  </si>
  <si>
    <r>
      <rPr>
        <b/>
        <sz val="14"/>
        <color theme="1"/>
        <rFont val="Century Gothic"/>
        <family val="2"/>
        <charset val="238"/>
      </rP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</si>
  <si>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rPr>
        <b/>
        <sz val="14"/>
        <rFont val="Century Gothic"/>
        <family val="2"/>
        <charset val="238"/>
      </rPr>
      <t xml:space="preserve">UMIEJĘTNOŚCI </t>
    </r>
    <r>
      <rPr>
        <b/>
        <sz val="11"/>
        <rFont val="Century Gothic"/>
        <family val="2"/>
        <charset val="238"/>
      </rPr>
      <t xml:space="preserve">
</t>
    </r>
    <r>
      <rPr>
        <i/>
        <sz val="11"/>
        <rFont val="Calibri"/>
        <family val="2"/>
        <charset val="238"/>
        <scheme val="minor"/>
      </rPr>
      <t>(Student potrafi…..)</t>
    </r>
  </si>
  <si>
    <r>
      <rPr>
        <b/>
        <sz val="14"/>
        <rFont val="Century Gothic"/>
        <family val="2"/>
        <charset val="238"/>
      </rPr>
      <t xml:space="preserve">KOMPETENCJE SPOŁECZNE </t>
    </r>
    <r>
      <rPr>
        <b/>
        <sz val="11"/>
        <rFont val="Century Gothic"/>
        <family val="2"/>
        <charset val="238"/>
      </rPr>
      <t xml:space="preserve">
</t>
    </r>
    <r>
      <rPr>
        <i/>
        <sz val="11"/>
        <rFont val="Calibri"/>
        <family val="2"/>
        <charset val="238"/>
        <scheme val="minor"/>
      </rPr>
      <t>(Student jest gotów….)</t>
    </r>
  </si>
  <si>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</si>
  <si>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</si>
  <si>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</si>
  <si>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świadomie kształtować swój wizerunek w zróżnicowanych sytuacjach społecznych; 
analizować i intepretować zachowania innych podmiotów życia gospodarczego pod kątem zgodności z zasadami etyki; 
adekwatnie do sytuacji zastosować techniki komunikacji i rozwiązywania konfliktu; 
świadomie wykorzystywać różne techniki uczenia się; 
zastosować techniki i mechanizmy społeczne i psychologiczne w pracy indywidualnej i zespołowej.</t>
  </si>
  <si>
    <t>→  PRZEJDŹ DO KURSU</t>
  </si>
  <si>
    <t>Student...</t>
  </si>
  <si>
    <t>→ ZOBACZ LEGENDĘ</t>
  </si>
  <si>
    <t>adekwatne metody, techniki, narzędzia stosowane na zajęciach</t>
  </si>
  <si>
    <t>oczekiwane aktywności studenta w ramach pracy własnej</t>
  </si>
  <si>
    <t>adekwatne formy zaliczeń</t>
  </si>
  <si>
    <t>zakres merytoryczny kursu</t>
  </si>
  <si>
    <t>zna i rozumie przebieg i etapy procesu rejestrowania firmy w kontekście aspektów formalno-prawnych tworzenia firm w różnych formach organizacyjnych i własnościowych.</t>
  </si>
  <si>
    <t>potrafi projektować przedsięwzięcia gospodarcze w postaci  elementarnego biznes-planu, z uwzględnieniem determinant prawnych, finansowych, marketingowych i strategicznych.</t>
  </si>
  <si>
    <t xml:space="preserve">Morris M. Jak założyć własną firmę, Wydawnictwo Helion, 2005. 
S. Blank, B. Dorf, Podręcznik startupu. Budowa wielkiej firmy krok po kroku, One Progres 2015. 
Łopusiewicz A., Start-up. Od pomysłu do sukcesu, Edgard, 2013. 
R. Sitkiewicz, Praktyczne sporządzenie biznesplanu, Difin, 2018.  </t>
  </si>
  <si>
    <t>A. Osterwalder, Y. Pigneur, Tworzenie modeli biznesowych. Podręcznik wizjonera, One Progres 2012. 
E Ries Metoda Lean Startup. Wykorzystaj innowacyjne narzędzia i stwórz firmę, która zdobędzie Rynek, Helion 2014.</t>
  </si>
  <si>
    <t>KOMPETENCJE 
SPOŁECZNE</t>
  </si>
  <si>
    <t>Regulamin gry strategicznej KING SIZE (lub analogicznej).</t>
  </si>
  <si>
    <t>1/ Poznanie realnych problemów zarządzania na podstawie prezentacji praktyków biznesu; 
2/  Sesje warsztatowe i seminaryjne z praktykami biznesu oraz w ramach wizyt studyjnych w firmach; 
3/ Studia przypadków dotyczące obszarów: 
   a/ tworzenie nowego biznesu; 
   b/ systemy i struktury finansowania; 
   c/ strategie marketingowe; 
   d/ kluczowe czynniki sukcesu.</t>
  </si>
  <si>
    <t>1. Prawo autorskie i prawa pokrewne jako podstawa własności intelektualnej. 
2. Własność intelektualna w świetle ustaw: prawo autorskie i prawo własności przemysłowej a prawo patentowe.
3. Znak towarowy jako utwór oraz przedmiot własności przemysłowej.
4. Prawo Internetu.</t>
  </si>
  <si>
    <t>Dereń M., Własność przemysłowa i dobra niematerialne w obrocie gospodarczym, TNOiK, Bydgoszcz 1998.
Stec P., (red.) Ochrona własności intelektualnej, Oficyna wydawnicza Branta, Bydgoszcz-Opole-Gliwice 2011.</t>
  </si>
  <si>
    <t xml:space="preserve">Nowak Maciej J., Podstawy prawa w Polsce : prawo dla nieprawników, CeDeWu, 2009;  
(red.)  Olszewski J., Prawo gospodarcze. Kompendium, C.H. Beck, 2012.
Gnela  B., Prawo handlowe dla ekonomistów , LEXMISJA, 2014.  
Małecki J. , Gomułowicz A., Podatki i prawo podatkowe, Wydawnictwo Prawnicze LexisNexis, 2008. </t>
  </si>
  <si>
    <t xml:space="preserve">1/ Proces zarządzania organizacjami - istota i funkcje zarządzania. 
2/ Definicje i typy organizacji. Zasoby organizacji. 
3/ Menedżer w organizacji - cechy, role i umiejętności menedżera. Typy menedżerów. 
4/ Przewodzenie w organizacji, motywowanie i style kierowania. 
5/ Otoczenie organizacji. Rodzaje otoczenia. Etyczny i kulturowy kontekst otoczenia organizacji. 
6/ Proces planowania i podejmowania decyzji. Rodzaje celów i planów. Funkcje i szczeble celów. Etapy procesu planowania. Etapy procesu podejmowania decyzji. 
7/ Proces organizowania. Typy struktur organizacyjnych. 
8/ Elementy zarządzania strategicznego. Istota, pojęcie i poziomy strategii. Analiza SWOT. 
9/ Współczesne metody i techniki zarządzania organizacjami (reengeneering, outsourcing, benchmarking, TQM, organizacja ucząca się, Lean management i inne). </t>
  </si>
  <si>
    <t>1. A. Zakrzewska -Bielawska (red.), Podstawy zarządzania. Teoria i ćwiczenia. Oficyna Wydawnicza Wolters Kluwer, Warszawa 2012.
2. R. Griffin, Podstawy zarządzania organizacjami, PWN, Warszawa 2017.
3. U. Gros, Zachowania organizacyjne w teorii i praktyce zarządzania, PWN, Warszawa 2019.
4. Zarządzanie. Teoria i praktyka. red. A. Koźmiński. W. Piotrowski, PWN, Warszawa 2019.</t>
  </si>
  <si>
    <t>1. B. Glinka,, M. Kostera (red.)  Nowe kierunki w organizacji i zarządzaniu. Organizacje, konteksty, procesy zarządzania, Oficyna Wolters Kluwer business Warszawa 2012.
2. M. Buchajska -Wróbel, R. Wendt, E. Rytka, J. Gasparski, K. Gajda (red.), Menedżer do zadań specjalnych. Czasowe zarządzanie przedsiębiorstwem, Wyd. ONE Press, 2011.
3. W. Eichelberger, A. Jeznach, Szef, który ma czas., Helion, Gliwice 2017.</t>
  </si>
  <si>
    <t>zna możliwości wykorzystania technologii informatycznych i komunikacyjnych w praktyce ekonomii.</t>
  </si>
  <si>
    <t>zna typowe narzędzia informatyczne niezbędne do przygotowania prac pisemnych, opracowań ekonomicznych i wystąpień.</t>
  </si>
  <si>
    <t>posługuje się wybranymi narzędziami informatycznymi niezbędnymi do przygotowania typowych prac pisemnych i wystąpień publicznych.</t>
  </si>
  <si>
    <t>potrafi ocenić własne kompetencje i rozumie związek między wzrostem swojej wiedzy i umiejętnościami.</t>
  </si>
  <si>
    <t>posiada praktyczne umiejętności w zakresie przetwarzania informacji.</t>
  </si>
  <si>
    <t>potrafi porównać i ocenić efektywność zastosowania różnych narzędzi i systemów informatycznych w biznesie oraz wdrożyć wybrane przez siebie rozwiązania. Potrafi sporządzać zestawienia, raporty, analizy ułatwiające podejmowanie poprawnych decyzji ekonomicznych.</t>
  </si>
  <si>
    <t>współpracuje w zespole powołanym do realizacji określonego celu, pełniąc role od lidera projektu po realizatora powierzonych zadań.</t>
  </si>
  <si>
    <t>jest samodzielny i odpowiedzialny za realizację powierzonych zadań.</t>
  </si>
  <si>
    <t>z uwagą przyjmuje opinie wszystkich członków zespołu i zachowuje krytycyzm w ocenie własnej pracy.</t>
  </si>
  <si>
    <t xml:space="preserve">Wprowadzenie do technologii informatyczno-komunikacyjnych. 
Praca w edytorze tekstu. 
Prezentacje multimedialne.  
Wyszukiwanie informacji ekonomicznych w internecie. 
Internet w zastosowaniach biznesowych. </t>
  </si>
  <si>
    <t>potrafi posługiwać się narzędziami informatycznymi w celu rozwiązania problemu z zakresu zarządzania.</t>
  </si>
  <si>
    <t>potrafi ocenić własne kompetencje i formułować pytania, służące pogłębieniu własnego zrozumienia tematu czy odnalezieniu brakujących elementów rozumowania.</t>
  </si>
  <si>
    <t>potrafi diagnozować problemy zarządzania (w różnych obszarach funkcjonalnych organizacji) i dobrać odpowiednie narzędzia i techniki IT niezbędne do ich rozwiązywania.</t>
  </si>
  <si>
    <t>zna możliwości systemów zarządzania bazami danych.</t>
  </si>
  <si>
    <t>zna typowe narzędzia informatyczne niezbędne do opisu/badania podmiotów, procesów i zjawisk w skali mikro-, makroekonomicznej i sektorowej.</t>
  </si>
  <si>
    <t>zna typowe narzędzia informatyczne do  sporządzania opracowań pisemnych (w formie raportów, analiz, projektów) i prezentacji uzyskanych wyników.</t>
  </si>
  <si>
    <t>zna możliwości wykorzystania arkuszy kalkulacyjnych i baz danych w wybranych obszarach zarządzania.</t>
  </si>
  <si>
    <t>1. Marka 
2. Różnice kulturowe 
3. Podróże w biznesie 
4. Zasoby ludzkie 
5. Zmiany w środowisku pracy 
6. Rynki międzynarodowe 
7. Organizacja pracy 
8. Etyka 
9. Reklama 
10. Przywództwo 
11. Pieniądze 
12. Rywalizacja</t>
  </si>
  <si>
    <t>Market Leader Intermediate.</t>
  </si>
  <si>
    <t>posiada umiejętność rozumienia i interpretowania zjawisk i procesów społecznych, potrafi obserwować i interpretować zjawiska ekonomiczne w odniesieniu do innych zjawisk życia społecznego.</t>
  </si>
  <si>
    <t>reprezentuje postawę przedsiębiorczą i kreatywną, jest gotowy do podejmowania zawodowych wyzwań w zakresie wspomagania procesów i zjawisk ekonomicznych narzędziami informatycznymi i komunikacyjnymi, będąc świadomy procesów charakterystycznych dla współczesnego społeczeństwa.</t>
  </si>
  <si>
    <t>Barney D., Społeczeństwo sieci, Warszawa 2007; 
Budyta-Budzyńska M., Socjologia narodu i konfliktów etnicznych, PWN, Warszawa 2010; 
Dobek-Ostrowska B., Media masowe i aktorzy polityczni w świetle studiów nad komunikowaniem politycznym, Wrocław 2004; 
Golka M., Socjologia kultury, Wyd. Nauk. „Scholar”, Warszawa 2008; 
Jacyno M., Jawłowska A., Kempny M. (red.), Kultura w czasach globalizacji, Warszawa 2004; 
Kłosowska A., Socjologia kultury, PWN, Warszawa 2007; 
Majer A., Socjologia i przestrzeń miejska, PWN, Warszawa 2010.</t>
  </si>
  <si>
    <t>możliwości wykorzystania technologii informatycznych i komunikacyjnych w obszarze zarządzania; zagadnienia związane z funkcjonowaniem człowieka jako podmiotu społecznego w ramach różnych struktur społecznych oraz społeczeństwa jako konglomeratu zbiorowości i instytucji  (wraz z procesami zachodzącymi w ich obrębie); język obcy w kontekście biznesowym (poziom B2).</t>
  </si>
  <si>
    <t>pozyskiwać informacje i przetwarzać je przy wykorzystaniu wybranych narzędzi informatyczno-komunikacyjnych; przygotowywać opracowania pisemne i wystąpienia; posługiwać się językiem obcym profesjonalnym; interpretować zjawiska i procesy społeczne,  obserwować i interpretować zjawiska ekonomiczne w odniesieniu do innych zjawisk życia społecznego.</t>
  </si>
  <si>
    <t>pracować samodzielnie i realizować wyznaczone cele oraz pracować w zespole pełniąc role od lidera po realizatora powierzonych zadań.</t>
  </si>
  <si>
    <t>zna i rozumie rolę matematyki w celu opisywania i rozwiązywania problemów związanych z przebiegiem zjawisk i procesów ekonomicznych oraz procesów związanych z problematyką zarządzania.</t>
  </si>
  <si>
    <t>zna podstawowe zagadnienia algebry liniowej tj. elementy: układów równań liniowych, wektorów, macierzy, rachunku macierzowego i wyznaczników, itd. Zna podstawy rachunku różniczkowego i całkowego. Rozumie proces badania przebiegu zmienności funkcji.</t>
  </si>
  <si>
    <t>potrafi wykorzystywać metody matematyki w celu rozwiązywania problemów wywodzących się z praktyki gospodarczej.</t>
  </si>
  <si>
    <t>potrafi stosować najważniejsze elementy algebry linowej, a także elementy rachunku różniczkowego i całkowego funkcji jednej oraz wielu zmiennych.</t>
  </si>
  <si>
    <t>rozwija umiejętność logicznego i analitycznego myślenia. Po przestudiowaniu materiału student ma świadomość  użyteczności matematyki, przez co jest zdolny do samodzielnego rozwiązywania wybranych problemów ekonomicznych z wykorzystaniem narzędzi oferowanych przez matematykę.</t>
  </si>
  <si>
    <t>przez cały okres realizacji kursu ma świadomość poziomu swojej wiedzy i dzięki temu jest w stanie dokonać bieżącej samooceny własnych kompetencji.</t>
  </si>
  <si>
    <t>• Antoniewicz R., Misztal A., Matematyka dla studentów ekonomii. Wykłady z ćwiczeniami. Wydawnictwo Naukowe PWN, Warszawa 2003.
• Dorosiewicz S., Michalski T., Twardowska K., Matematyka. Podręcznik dla studentów kierunków ekonomicznych. Wydawnictwo C.H. Beck, Warszawa 2008.
• Sokołowska D., Dębkowska K., Matematyka dla studiujących nauki ekonomiczne. Wydawnictwo Wyższej Szkoły Finansów i Zarządzania w Białymstoku, Białystok 2008.</t>
  </si>
  <si>
    <t>• Banaś J., Podstawy matematyki dla ekonomistów. Wydawnictwa Naukowo-Techniczne, Warszawa 2007.
• Gewert M., Skoczylas Z., Analiza matematyczna. Część 1. Definicje, twierdzenia, wzory. Oficyna Wydawnicza GiS, Wrocław 2009.
• Gewert M., Skoczylas Z., Analiza matematyczna. Część 2. Przykłady i zadania. Oficyna Wydawnicza GiS, Wrocław 2008.
• Matłoka M., Matematyka dla ekonomistów. Wydawnictwo Uniwersytetu Ekonomicznego w Poznaniu, Poznań 2011.
• Ostoja-Ostaszewski A., Matematyka w ekonomii. Modele i metody. Część 1. Algebra elementarna. Wydawnictwo Naukowe PWN, Warszawa 2006.
• Ostoja-Ostaszewski A., Matematyka w ekonomii. Modele i metody. Część 2. Elementarny rachunek różniczkowy. Wydawnictwo Naukowe PWN, Warszawa 2006.
• Smoluk A., Podstawy analizy matematycznej. Wydawnictwo Akademii Ekonomicznej im. Oskara Langego we Wrocławiu, Wrocław 2007.</t>
  </si>
  <si>
    <t>1. Praca zespołowa i jej uwarunkowania. 
2. Dynamika grupy. 
3. Proces budowania zespołu. 
4. Podejmowanie decyzji zespołowych. 
5. Techniki rozwiązywania konfliktów i negocjacji. 
6. Zespół a sytuacje kryzysowe i wdrażanie zmiany.</t>
  </si>
  <si>
    <t>1. R. Belbin, Twoja rola w zespole, GWP Gdańsk 2005. 
2. J. Katzenbach, Siła zespołów, Oficyna Ekonomiczna, Kraków 2009. 
3. B. Kożusznik, kierowanie zespołem pracowniczym, PWN , Warszawa 2005.</t>
  </si>
  <si>
    <t xml:space="preserve">1. E. Aronson, Człowiek istota społeczna, PWN Warszawa 2014. 
2. H. Hamer, Psychologia społeczna. Teoria i praktyka, Difin, Warszawa 2006. </t>
  </si>
  <si>
    <t>1/ Istota, pojęcie i obszary etyki biznesu i etyki zawodowej. 
2/ Idea i główne założenia Corporate Social Responsibility. Ewolucja etyki jako praktyki. 
3/ Etyka w relacjach wewnątrz organizacji (relacje między pracodawcą a kandydatem na pracownika, etyczne aspekty zatrudniania, oceniania, zwalniania).
4/ Etyka w relacjach organizacji z otoczeniem (relacje z klientami organizacji). 
5/ CSR w praktyce (case study).</t>
  </si>
  <si>
    <t>Brak szczególnych wymagań wstępnych. Podstawowa wiedza o świecie, podstawy matematyki. Ukończony moduł Biznes w działaniu, Organizacja i zarządzanie, Kluczowe kompetencje dla biznesu.</t>
  </si>
  <si>
    <t>funkcje podmiotów uczestniczących w procesach gospodarczych oraz ich rolę w gospodarce; podstawowe procesy i zjawiska gospodarcze w skali zarówno makro, jak i mikroekonomicznej; pojęcia gospodarcze, związane z przedmiotem zainteresowania makro- i mikroekonomii;  zależności pomiędzy takimi kategoriami jak koszty, przychody, zyski, próg rentowności; istotę decyzji menadżerskich w firmie, ze szczególnym uwzględnieniem ich kontekstu ekonomicznego.</t>
  </si>
  <si>
    <t>aktywnie uczestniczyć w zajęciach i dyskutować nad poruszanymi problemami,  myśleć i działać w sposób przedsiębiorczy; uzupełniać i doskonalić nabytą wiedzę i umiejętności menadżerskie.</t>
  </si>
  <si>
    <t xml:space="preserve">posiada wiedzę o podmiotach uczestniczących w procesach gospodarczych i zna ich rolę w gospodarce, zna podstawowe procesy i zjawiska gospodarcze w skali makroekonomicznej. Wie, jaki jest kontekst tych zjawisk z dylematami współczesnego zarządzania. </t>
  </si>
  <si>
    <t xml:space="preserve">zna i rozumie system funkcjonowania podmiotów gospodarujących, opisuje ich kluczowe funkcje oraz relacje między nimi. </t>
  </si>
  <si>
    <t>zna i potrafi stosować narzędzia badawcze do opisywania rzeczywistości gospodarczej, w szczególności analizy i opisu funkcjonowania wybranych podmiotów gospodarujących, władz gospodarczych oraz zjawisk gospodarczych.</t>
  </si>
  <si>
    <t>potrafi prawidłowo identyfikować oraz tłumaczyć kategorie makroekonomiczne; potrafi analizować przyczyny i skutki stosowanych narzędzi w polityce państwa.</t>
  </si>
  <si>
    <t xml:space="preserve">potrafi umiejętnie i sprawnie opisywać rzeczywistość gospodarczą oraz procesy zachodzące w gospodarce jako całości. Prawidłowo wyraża i komunikuje swoje spostrzeżenia. </t>
  </si>
  <si>
    <t xml:space="preserve">potrafi analizować i oceniać zachowania poszczególnych podmiotów gospodarujących, w tym jednostek ludzkich, uczestniczących w procesach podejmowania decyzji na poziomie makroekonomicznym. </t>
  </si>
  <si>
    <t xml:space="preserve">potrafi innowacyjnie rozwiązywać, czy proponować rozwiązania problemów gospodarczych oraz podmiotów gospodarujących na poziomie makroekonomicznym. </t>
  </si>
  <si>
    <t xml:space="preserve">jest gotów do podejmowania wyzwań zawodowych w poczuciu odpowiedzialności wobec podejmowanych przedsięwzięć gospodarczych i decyzji ekonomicznych, przy uwzględnieniu wynikających z nich konsekwencji prawnych, ekonomicznych i politycznych. </t>
  </si>
  <si>
    <t>1) Podstawy funkcjonowania gospodarki, wprowadzenie do ekonomii (pojęcie ekonomii, rzadkość zasobów); 
2) Wybór, koszt alternatywny, krzywa możliwości produkcyjnych; 
3) Rachunki narodowe, model okrężny, równowaga w gospodarce;  
4) Teoria popytu globalnego (pojęcie popytu globalnego, funkcja konsumpcji, funkcja popytu globalnego, mnożnik); 
5) Pieniądz i system bankowy (funkcje pieniądza, podaż pieniądza, mnożnik kreacji pieniądza, rola banku centralnego); 
6) Inflacja (definicja, rodzaje, skutki); 
7) Rynek pracy i bezrobocie (definicja, podmioty, problemy nierównowagi); 
8) Funkcjonowanie gospodarki w otoczeniu międzynarodowym.</t>
  </si>
  <si>
    <t>Begg D., Vernasca G., Fischer S., Dornbusch R., Makroekonomia, PWE, Warszawa 2014; 
Makroekonomia ze szczególnym uwzględnieniem polityki pieniężnej, Noga M. (red.), CeDeWu, Warszawa 2017; 
Mankiw N.G., Taylor P.M., Makroekonomia, PWE, Warszawa 2008;  
Hall R.E. Taylor J.B., Makroekonomia: Teoria funkcjonowania i polityka, PWN, Warszawa 2007.</t>
  </si>
  <si>
    <t>Burda M., Wyplosz C., Makroekonomia. Podręcznik europejski, PWE, Warszawa 2012; 
Miłaszewicz D. (red.), Podstawy makroekonomii, volumina.pl Daniel Krzanowski, Szczecin 2011.</t>
  </si>
  <si>
    <t>zna pojęcia gospodarcze, związane z przedmiotem zainteresowania mikroekonomii, zna zależności pomiędzy takimi kategoriami jak koszty, przychody, zyski, próg rentowności.</t>
  </si>
  <si>
    <t xml:space="preserve">zna i potrafi stosować narzędzia badawcze do opisywania rzeczywistości gospodarczej, w szczególności analizy i opisu funkcjonowania wybranych podmiotów gospodarujących na poziomie mikroekonomicznym. </t>
  </si>
  <si>
    <t xml:space="preserve">zna i rozumie  pojęcia i zasady z zakresu analizy kosztów, niezbędnych do prowadzenia działalności gospodarczej w skali podmiotów MŚP. </t>
  </si>
  <si>
    <t>umie przewidywać możliwe scenariusze, wynikające z bieżących wydarzeń na różnych rynkach oraz ocenić sytuację przedsiębiorstwa w konkretnych strukturach rynkowych, w zależności od kształtowania się kosztów, przychodów itp.</t>
  </si>
  <si>
    <t xml:space="preserve">potrafi umiejętnie i sprawnie opisywać rzeczywistość gospodarczą oraz procesy zachodzące w mikrootoczeniu przedsiębiorstwa. Prawidłowo wyraża i komunikuje swoje spostrzeżenia. </t>
  </si>
  <si>
    <t xml:space="preserve">potrafi analizować i oceniać zachowania poszczególnych podmiotów gospodarujących, w tym jednostek ludzkich, uczestniczących w procesach podejmowania decyzji na poziomie mikroekonomicznym. </t>
  </si>
  <si>
    <t xml:space="preserve">potrafi innowacyjnie rozwiązywać, czy proponować rozwiązania problemów gospodarczych oraz podmiotów gospodarujących na poziomie mikroekonomicznym. Potrafi zastosować myślenie kreatywne i postawę przedsiębiorczą w działaniach zawodowych. </t>
  </si>
  <si>
    <t>potrafi myśleć i działać w sposób przedsiębiorczy.</t>
  </si>
  <si>
    <t>P. Krugman, R. Wells, Mikroekonomia, PWN, Warszawa 2017 ; 
Begg D., Vernasca G., Fischer S., Dornbusch R., Mikroekonomia, PWE, Warszawa 2014; 
Kopycińska D. (red.), Mikroekonomia, volumina.pl, Szczecin 2011; 
Mankiw N.G., Taylor P.M., Mikroekonomia, PWE, Warszawa 2009.</t>
  </si>
  <si>
    <t>Zalega T., Mikroekonomia współczesna. Zbiór ćwiczeń i zadań, Uniwersytet Warszawski, Warszawa 2011; 
Kopycińska D. (red.), Mikroekonomia- ćwiczenia, Szczecin 2010.</t>
  </si>
  <si>
    <t xml:space="preserve">ma wiedzę, umożliwiającą prawidłową ocenę zjawisk ekonomicznych i powiązań między podmiotami gospodarczymi, rozumie rządzące nimi prawidłowości. </t>
  </si>
  <si>
    <t>rozumie relacje organizacji w skali makro- i mikrootoczenia.</t>
  </si>
  <si>
    <t>zna metody i narzędzia wykorzystywane w analizie ekonomiczno-finansowej, służące podejmowaniu decyzji menedżerskich.</t>
  </si>
  <si>
    <t xml:space="preserve">umie dokonać analizy zjawisk gospodarczych, w tym inwestycyjnych, potrafi dokonać pogłębionej teoretycznie oceny tych zjawisk z zastosowaniem metod badawczych, stosowanych w naukach ekonomicznych. </t>
  </si>
  <si>
    <t>posiada rozbudowaną umiejętność formułowania praktycznych wniosków niezbędnych do podejmowania decyzji menedżerskich, potrafi prezentować własne pomysły, artykułować wątpliwości i krytyczne oceny.</t>
  </si>
  <si>
    <t>jest świadomy swojej wiedzy i umiejętności, potrafi je uzupełniać i doskonalić, rozumie potrzebę ciągłego uczenia się i podnoszenia swoich kwalifikacji.</t>
  </si>
  <si>
    <t>1) Działanie rynku oraz mechanizmu rynkowego w kontekście zachowań firm na rynku oraz niezbędnych decyzji menedżerskich, 
2) Koncepcja elastyczności popytu w kontekście decyzji podejmowanych przez firmy na rynku, 
3) Koncepcja zachowań menedżerskich w kontekście kosztu alternatywnego podejmowanych decyzji, 
4) Analiza rentowności firmy w kontekście decyzji optymalizacyjnych, 
5) Zachowania firm w kontekście różnych struktur rynkowych.</t>
  </si>
  <si>
    <t>1) Samuelson W.F., Marks S.G., Ekonomia menedżerska, PWE, Warszawa 2009, 
2) Froeb L.M., McCann B.T., Ekonomia menedżerska, PWE, Warszawa 2012; 
3) Piocha S., Gabryszak R., Ekonomia menedżerska dla MSP, W teorii i praktyce, Difin, Warszawa 2008.</t>
  </si>
  <si>
    <t>1) Zelek A., Strategie biznesu, Od klasyki do postmodernizmu w zarządzaniu, Wydawnictwo Zachodniopomorskiej Szkoły Biznesu, Szczecin 2008 ; 
2) Kopycińska D. (red.), Mikroekonomia, Wyd. Kreos, Szczecin 2011; 
3) Milewski R. (red.), Elementarne zagadnienia ekonomii, PWN, Warszawa 2003.</t>
  </si>
  <si>
    <t>zna trendy w działaniach marketingowych i rozumie zasady ich wykorzystywania w różnych branżach, typach organizacji i w różnych sytuacjach rynkowych.</t>
  </si>
  <si>
    <t>rozumie znaczenie dostosowania polityki produktu, ceny, dystrybucji i promocji do grup docelowych, sytuacji rynkowych i dojrzałości produktu.</t>
  </si>
  <si>
    <t>potrafi analizować i planować grupę docelową swojej komunikacji.</t>
  </si>
  <si>
    <t>1/ Tkaczyk Paweł  "Zakamarki marki", Onepress, 2011.
2/ Żukowski Marcin, “Twoja firma w social mediach. Podręcznik marketingu internetowego dla małych i średnich przedsiębiorstw”, Helion, 2018.
3/ Bucki Piotr "Porozmawiajmy o komunikacji. Mów, pisz, prezentuj skuteczniej", Słowa i myśli, 2017.</t>
  </si>
  <si>
    <t>samodzielnie identyfikuje, diagnozuje i rozstrzyga problemy.</t>
  </si>
  <si>
    <t>1. Rachunkowość jako system informacyjny - istota, cechy, nadrzędne zasady i funkcje rachunkowości, zakres przedmiotowy i podmiotowy rachunkowości; 
2. Zasoby majątkowe oraz źródła ich finansowania; 
3. Księgi rachunkowe i dowody księgowe w obrocie gospodarczym; 
4. Charakterystyka operacji gospodarczych; 
5. Wycena i ewidencja operacji bilansowych i wynikowych; 
6. Ustalenie i podział wyniku finansowego; 
7. Elementy sprawozdawczości finansowej - sporządzenie uproszczonej formy bilansu oraz rachunku zysków i strat.</t>
  </si>
  <si>
    <t>1. Pfaff J., Rachunkowość - podstawy, Wydawnictwo Stowarzyszenie Księgowych w Polsce, Warszawa 2019; 
2. Pfaff J., Rachunkowość - podstawy zbiór zadań, Wydawnictwo Stowarzyszenie Księgowych w Polsce, Warszawa 2019; 
3. Podstawy rachunkowości od teorii do praktyki, red. P. Szczypa, Wydawnictwo Cedewu, Warszawa 2018; 
4. Jaworski J., Wstęp do rachunkowości przedsiębiorstw, Wydawnictwo Cedewu, Warszawa 2016.</t>
  </si>
  <si>
    <t>1. Ustawa o rachunkowości Przepisy 2019, Wydawnictwo Wolters Kluwer, Warszawa 2019; 
2. Moston G. Basic Accounting Concepts, Principles, and Procedures, Vol. 1, Building the Conceptual Foundation, Worthy &amp; James Pub., 2017; 
3. Moston G. Basic Accounting Concepts, Principles, and Procedures, Vol. 2, Applying Principles and Procedures, Worthy &amp; James Pub., 2017.</t>
  </si>
  <si>
    <t>1/ Podstawowe pojęcia z zakresu finansów przedsiębiorstw. 
2/ Formy prawne prowadzenia działalności gospodarczej. 
3/ Kapitał własny i obcy w finansowaniu majątku przedsiębiorstwa. 
4/ Źródła finansowania przedsiębiorstwa. 
5/ Zarządzanie płynnością w przedsiębiorstwie.
6/ Fuzje i przejęcia przedsiębiorstw. 
7/ Wahania kursów walutowych i ich wpływ na funkcjonowanie przedsiębiorstwa. 
8/ Źródła informacji o sytuacji finansowej przedsiębiorstwa.</t>
  </si>
  <si>
    <t xml:space="preserve">1/ K. Jajuga, Elementy nauki o finansach, Wyd. PWE 2007. 
2/ Szczepański J, Szyszko L., Finanse przedsiębiorstwa, Wyd. PWE 2009. 
3/ Finanse, rynki finansowe, ubezpieczenia nr 1/2018 (91), Zeszyty Naukowe Uniwersytetu Szczecińskiego, Szczecin 2018. </t>
  </si>
  <si>
    <t>1. Paweł Smoleń (red), Prawo podatkowe, C.H.Beck, 2019. 
2. Podatki 2019 z komentarzem „Crido”, Wolters Kluwer Polska, 2019. 
3. Bożena Ciupek, Teresa Famulska , Strategie podatkowe przedsiębiorstw, Wydawnictwo Uniwersytetu Ekonomicznego w Katowicach , 2013.</t>
  </si>
  <si>
    <t>1. M.Poszwa, Zarządzanie  podatkami w małej i średniej firmie, Warszawa, C.H. Beck, 2007, 
2. Aktualne teksty ustaw podatkowych.</t>
  </si>
  <si>
    <t>Biznes w działaniu; Ekonomia stosowana.</t>
  </si>
  <si>
    <t>istotę, cel i składowe procesu / postępowania badawczego, stanowiącego podstawę pracy dyplomowej o profilu praktycznym oraz spektrum metod i technik analitycznych / diagnostycznych, stosowanych w takim postępowaniu.</t>
  </si>
  <si>
    <t>samodzielnie przeprowadzić kompletne postępowanie badawcze (wraz ze studiami literaturowymi i badaniami empirycznymi), w obszarze utylitarnym dla realnego biznesu.</t>
  </si>
  <si>
    <t>1. Zenderowski R., Technika pisania prac magisterskich i licencjackich, CeDeWu, Warszawa 2014.
2. M. Blaug, Metodologia ekonomii, PWN, Warszawa, 1995. 
3. Kwaśniewski K., Jak pisać prace dyplomowe? Wskazówki praktyczne, Wyd. KPSW, 2010.</t>
  </si>
  <si>
    <t>1. Procedura dyplomowa obowiązująca na kierunku Zrządzanie, studia pierwszego stopnia o profilu praktycznym. 
2. Podstawowe zagadnienia związane z procesem tworzenia pracy dyplomowej: wybór tematu; formułowanie celu pracy i problemu badawczego; dobór metod badawczych; układ, treść i objętość rozdziałów; dobór i wykorzystanie źródeł literaturowych; gromadzenie i przetwarzanie danych empirycznych; prezentacja i interpretacja wyników badania; wnioskowanie). 
3. Zasady korzystania z księgozbiorów i czasopism, elektronicznych baz danych i zasobów Internetu. 
4. Technika pisania prac naukowych: forma, styl i język, wymagania edycji tekstu i elementów graficznych (tabele, rysunki, wykresy). 
5. Omówienie zasad przygotowania i przeprowadzenia prezentacji multimedialnej własnego projektu końcowego. 
6. Etyczne zasady pisania pracy dyplomowej. 
7. Procedura dyplomowa i antyplagiatowa w ZPSB.</t>
  </si>
  <si>
    <t>1. G. Maniak, E. Świergiel, A. Zelek, Twoja praca promocyjna – od dylematów do perfekcji. Poradnik dla studentów ZPSB, Wyd. Naukowe  ZPSB, Szczecin 2010 (także w wersji elearningowej).
2. J. Lichtarski, Praktyczny wymiar nauk o zarządzaniu, PWE, Warszawa 2015.</t>
  </si>
  <si>
    <t>1.  Babbie E., Badania społeczne w praktyce, PWN, Warszawa 2006.  
2. Przybyła M., Metody badawcze w zarządzaniu - aspekt teoretyczny i praktyczny, Wydawnictwo Akademii Ekonomicznej im. O. Langego we Wrocławiu, Wrocław 2006.</t>
  </si>
  <si>
    <t>1. Typy  problemów badawczych w naukach o zarządzaniu. 
2. Rodzaje naukowych metod rozwiązywania problemów badawczych.  
3. Przykłady współczesnych problemów makro i mikroekonomicznych. 
4. Podejścia badawcze. 
5. Typy wnioskowania. 
6. Rodzaje modeli przyczynowych w zarządzaniu 
7. Przyczynowość i kontrfaktyczność. 
8. Zasady przyczynowości. 
9. Badania korelacyjne i przyczynowe. 
10. Projekty eksperymentalne. 
11. Metody jakościowe w badaniach naukowych. 
12. Metody statystyczne w badaniach naukowych. 
13. Studium przypadku jako metoda badawcza. 
14. Tworzenie narzędzi badawczych. 
15. Tworzenie narzędzi analitycznych. 
16. Raportowanie badań - prezentacja wyników badań.</t>
  </si>
  <si>
    <t>Przygotowanie studenta do samodzielnej, prowadzonej metodami naukowymi, analizy problemów oraz do prezentowania rezultatów badań własnych w ramach pracy dyplomowej. W ramach seminarium dyplomowego (semestr 1) odbywa się: 
1. Wybór tematu pracy. 
2. Określenie głównych elementów modelu badawczego, w tym cele badawcze, hipotezy, metody weryfikacji hipotez. 
3. Określenie ramowej struktury pracy. 
4. Ustalenie faz i harmonogramu przygotowywania i pisania pracy. 
5. Wstępny dobór literatury.</t>
  </si>
  <si>
    <t xml:space="preserve">potrafi tworzyć indywidualne i zespołowe plany działania w podmiotach ekonomii społecznej, organizacjach pozarządowych. </t>
  </si>
  <si>
    <t>1. Omówienie Regulaminu praktyk zawodowych ZPSB w Szczecinie, w szczególności w zakresie aktywności uzupełniających, mających formę: 
    a) działalności, zorganizowanej przez Uczelnię i na rzecz Uczelni, pozwalającej osiągnąć założone efekty kształcenia, zgodne z kierunkiem studiów oraz studiowaną specjalnością,
    b) działalności indywidualnej - prospołecznej, pozwalającej osiągnąć założone efekty kształcenia, zgodne z kierunkiem studiów oraz studiowaną specjalnością,
    c) działalności na rzecz rozwoju osobistego, zgodnej z kierunkiem studiów oraz studiowaną specjalnością,
    d) innych aktywności nie wymienionych w katalogu, oznaczających aktywną postawę studenta w jego środowisku zawodowym i/lub społecznym.
2. Prezentacja katalogu aktywności uzupełniających.
3. Omówienie dokumentacji praktyk, w szczególności w zakresie aktywności uzupełniających. 
4. Zapoznanie z  ramowymi i szczegółowymi programami praktyk dla poszczególnych specjalności.
5. Realizacja aktywności uzupełniających wymienionych w katalogu aktywności i spoza katalogu przez studenta.</t>
  </si>
  <si>
    <t xml:space="preserve">1. Regulamin praktyk zawodowych ZPSB (cele i formy praktyk, organizacja i przebieg praktyk zawodowych, obowiązki praktykanta, obowiązki opiekuna praktyk, obowiązki organizatora praktyk, przebieg praktyk, warunki zaliczenia praktyki zawodowej).
2. Dokumentacja praktyk zawodowych.
3. Ramowe i szczegółowe programy praktyk zawodowych dla poszczególnych specjalności. 
4. Formy realizacji praktyki zawodowej: 
   a) Praktyka zorganizowana przez Uczelnię w formie tradycyjnej lub wirtualnej. Student korzysta z przygotowanej przez Uczelnię oferty praktyk, na podstawie zawartych umów między Uczelnią a organizacją przyjmującą na praktyki,
   b) Praktyka indywidualna w formie tradycyjnej lub wirtualnej. Student samodzielnie organizuje praktykę, inicjuje porozumienie z organizacją przyjmującą na praktykę. Uczelnia sprawuje nadzór merytoryczny nad przebiegiem praktyki,
   c) Zatrudnienie w organizacji na stanowisku, z zakresem czynności odpowiadającym studiowanemu kierunkowi i specjalności, na podstawie umowy o pracę, stosunku służbowego, umowy cywilnoprawnej lub prowadzenie własnej działalności gospodarczej.
5. Realizacja praktyki zawodowej w miejscu odbywania praktyki w kontakcie z organizatorem praktyk, opiekunem praktyki z ramienia organizatora praktyki i opiekunem praktyki z ramienia Uczelni. </t>
  </si>
  <si>
    <t xml:space="preserve">ma wiedzę na temat systemu zarządzania przedsiębiorstwem/organizacją w obszarach: planowania, organizowania, przewodzenia, kontroli. </t>
  </si>
  <si>
    <t xml:space="preserve">w trakcie realizacji praktyki zawodowej respektuje obowiązujące zasady etyczne i prawne, wynikające z uregulowań zewnętrznych i wewnętrznych. </t>
  </si>
  <si>
    <t>zasady tworzenia i prowadzenia biznesu, z uwzględnieniem kontekstów: strategicznego, prawnego, finansowego, marketingowego, zasobowego, operacyjnego, itp.</t>
  </si>
  <si>
    <t xml:space="preserve">1/ udział w projektowaniu nowego przedsięwzięcia biznesowego -  pomysł na biznes (definicja produktu / usługi i grup docelowych);  
2/ doświadczenie i zrozumienie złożoności procesu tworzenia nowego przedsięwzięcia biznesowego - analiza makro- i mikrootoczenia; analiza opłacalności ekonomicznej (projekcja kosztów, próg rentowności, założenia finansowe, polityka cenowa);  
3/ zrozumienie wszystkich determinant decydujących o modelu biznesu - decyzja o formie organizacyjno - prawnej, strukturach org., strategia finansowania (dostępne instrumenty finansowania start-up); 
4/ Budowa architektury firmy (struktura organizacyjna, procedury, kadra, systemy IT, itp.); 
5/ Formułowanie strategii; 
6/ Demonstracja kompleksowej koncepcji firmy. </t>
  </si>
  <si>
    <t>1/ doświadczenie realnych uwarunkowań podejmowania decyzji w warunkach presji konkurencji;  
2/ doświadczenie symulowanych warunków konkurencji rynkowej;  
3/ poznanie mechanizmów konkurencji;  
4/ zrozumienie zasad konkurencji cenowej i poza cenowe; 
5/ Wprowadzenie do zasad grywalizacji;  
6/ Proces wnioskowania i korekty decyzji grywalizacyjnych.</t>
  </si>
  <si>
    <t>zna i rozumie istotę przedsiębiorczości, zasady prowadzenia biznesu i wiążącego się z tym ryzyka.</t>
  </si>
  <si>
    <t xml:space="preserve">potrafi wskazać adekwatne źródła prawa ochrony własności intelektualnych w kontekście działalności biznesowej i zawodowej. </t>
  </si>
  <si>
    <t>Barta J., Markiewicz R., (red.) Prawo autorskie i prawa pokrewne. Komentarz, Lex a Wolters Kluwer, Warszawa 2011.
K. Lewandowski, Prawo autorskie a prawo konkurencji, Wyższa Szkoła Umiejętności Społecznych w Poznaniu, Poznań 2009.Ustawa Prawo autorskie z dnia 4 lutego 1994 z późn. zmianami.
Nowińska R., (red.), Prawo własności przemysłowej, LexisNexis, Warszawa 2008.Podrecki P., (red.) Prawo Internetu, LexisNexis, Warszawa 2004.
Załucki M., (red.) Prawo własności intelektualnej. Repetytorium, DIFIN, Warszawa 2008.</t>
  </si>
  <si>
    <t>jest gotów do podjęcia wyzwania zarejestrowania nowego podmiotu gospodarczego w odpowiedniej formie i procedurze.</t>
  </si>
  <si>
    <t>1/ Pojęcie prawa gospodarczego (gospodarcze publiczne i  gospodarcze prywatne). 
2/ Źródła prawa gospodarczego; 
3/ Pojęcia działalności gospodarczej, przedsiębiorcy i przedsiębiorstwa; 
4/ Formy organizacyjno-prawne prowadzenia działalności gospodarczej; 
5/ Systemy ewidencyjne i rejestracyjne przedsiębiorców; 
6/ Działalność gospodarcza wolna, regulowana, objęta zezwoleniem, działalność koncesjonowana; 
7/ Spółki. Podział normatywny spółek (Spółki osobowe a spółki kapitałowe; Spółka jawna; Spółka partnerska; Spółka komandytowa; Spółka komandytowo-akcyjna) 
8/ Obowiązki sprawozdawcze przedsiębiorcy; 
9/  Elementy prawa pracy; 
10/ Kontrola podejmowania i wykonywania działalności gospodarczej; 
11/ Elementy prawa podatkowego.</t>
  </si>
  <si>
    <t>jest gotów oceniać procesy zachodzące w organizacji oraz na rynku pracy i krytycznie odnosić się do tej oceny, zachowując rzetelność, staranność, obiektywizm i racjonalność w proponowaniu odpowiednich rozwiązań w obszarze zarządzania ludźmi.</t>
  </si>
  <si>
    <t xml:space="preserve">definiuje pojęcie procesu i zarządzania procesowego, dostrzega różnice pomiędzy organizacjami procesowymi i klasycznymi, w kontekście ich budowy, struktury i zarządzania. </t>
  </si>
  <si>
    <t xml:space="preserve">identyfikuje problemy menedżerskie w zakresie zarządzania procesowego, które pozwalają na praktyczną analizę i znajdowanie sposobów ich eliminacji, w skali organizacji, gospodarki krajowej, a także w skali globalnej. </t>
  </si>
  <si>
    <t>1/ A. Tomaszewska "ABC Word 2016 PL", Helion, 2016. 
2/ G. Kowalczyk "Word 2016 PL. Ćwiczenia praktyczne", Helion, 2016. 
3/ K. Wołk "Office 2019 oraz 365 od podstaw", Wyd. Psychoskok, 2019. 
4/ P. Lenar "Profesjonalna prezentacja multimedialna. Jak uniknąć 27 najczęściej popełnianych błędów", Helion, 2012. 
5/ A. Ciborowska, J. Lipiński "WordPress dla początkujących" , Helion 2017. 
6/ A. Nowakowski (red.), "Wykorzystanie technologii informatycznych w funkcjonowaniu organizacji wirtualnej", Szczecin, 2010. 
7/ K. Woźniak "Współczesne narzędzia doskonalenia systemów zarządzania organizacjami", Wyd. Mfiles, 2012.</t>
  </si>
  <si>
    <t>H. Brett "Korzystanie z usług Microsoft Office 365 Prowadzenie małej firmy w chmurze", Wyd. Promise, 2016.</t>
  </si>
  <si>
    <t xml:space="preserve">1/ Arkusze kalkulacyjne. Wprowadzenie do programu Excel:   Wprowadzanie i edycja danych, wybieranie, wyszukiwanie komórek i grup komórek.  Kopiowanie, wklejanie, wypełnianie komórek i zakresów.  Wstawianie i praca z prostymi obiektami (grafika, ramka).  Formatowanie graficzne, style. Typy danych i formatowanie według typu danych.  Komentarze: wstawianie, wygląd, edycja.  Skróty klawiszowe. Formuły.  Podstawowe i najczęściej używane funkcje matematyczne. Adresowanie względne i bezwzględne. Funkcje finansowe. Wybrane funkcje pomocnicze (czasu i daty, tekstowe). Funkcja warunkowa JEŻELI. Funkcje logiczne. Błędy w formułach i rozwiązywanie problemów. Sumy częściowe. Formatowanie warunkowe. Sortowanie danych i filtry. Podstawowa walidacja danych. Drukowanie – opcje zaawansowane. Tabele przestawne. Formularze. Praca z wykresami, typy wykresów i określanie źródeł danych, formatowanie wykresów.
2 /Bazy danych. Wprowadzenie do baz danych: Rodzaje baz danych, typy danych, typy  relacji, klucz podstawowy, klucz obcy, redundancja danych. Praca w systemie zarządzania bazami danych - MS Access. Tworzenie pustej bazy danych. Otwieranie istniejącej bazy danych. Tworzenie bazy danych na podstawie szablonu. Kompaktowanie plików bazodanowych. Analiza wydajności bazy danych. Kompilowanie bazy danych, tabele i operacje na tabelach, kwerendy, raporty. </t>
  </si>
  <si>
    <t>1/ K. Masłowski, "Excel. Funkcje w przykładach", Wydanie II, Helion, 2015. (wersja drukowana lub e-book).
2/ K. Masłowski, "Excel 2019. Ćwiczenia praktyczne", Helion, 2019. 
3/ K. Masłowski, "Excel 2016 PL. Ćwiczenia praktyczne", Helion, 2016. 
4/ D. Mendrala, M.Szeliga, "Access 2016 PL", Helion, 2016. 
5/ B. Jankowski, A.Regmunt "Bazy danych. Uczymy się na przykładach", Wyd. Mikom, 2004.</t>
  </si>
  <si>
    <t>1. K. Masłowski, "Excel 2016 PL. Ćwiczenia zaawansowane",  Helion, 2016.</t>
  </si>
  <si>
    <t>1. Socjologia jako nauka. Powstanie socjologii jako nauki. Prekursorzy i klasycy socjologii. Miejsce socjologii wśród innych nauk. Podstawowe pojęcia, metody i obszary badań. 
2. Człowiek jako istota społeczna. Proces socjalizacji (socjalizacja pierwotna i wtórna). Rola społeczeństwa w kształtowaniu się człowieka. 
3. Osobowość. Pojęcie osobowości. Rola społeczna. 
4. Kultura. Pojęcie kultury. Elementy kultury materialnej i niematerialnej. Wielość kultur i relatywizm kulturowy. Subkultury i kontrkultury. Zmiana społeczno-kulturowa. 
5. Rodzina jako podstawowa komórka społeczna. Rodzina i jej rola w procesie socjalizacji. Rola i funkcje współczesnej rodziny. Modele rodziny. Charakterystyka współczesnej rodziny polskiej. 
6. Struktura społeczna. Pojęcie struktury społecznej. Różne rodzaje stratyfikacji. Zamknięte i otwarte struktury społeczne. Ruchliwość społeczna. Współczesny rynek pracy. 
7. Zmiana społeczna a postęp. Teorie zmiany społecznej. Proces globalizacji jego konsekwencje. 
8. Naród – państwo – społeczeństwo. Zbiorowość etniczna. Pojęcie narodu. Dwie drogi kształtowania się narodów w Europie. Od państwa do narodu – od narodu do państwa. Państwa wielonarodowe i narody wieloetniczne.</t>
  </si>
  <si>
    <t>1/ Giddens A. Socjologia. PWN, Warszawa 2008. 
2/ Goodman N., Wstęp do socjologii Szacka B. Wydawnictwo Zysk i Spółka, Warszawa 2010. 
3/ Szacka B., Wprowadzenie do socjologii, Oficyna Naukowa, Warszawa 2008. 
4/ Sztompka P., Socjologia. Analiza społeczeństwa, Społeczny Instytut Wydawniczy Znak, Kraków 2012.</t>
  </si>
  <si>
    <t>MACIERZE I WYZNACZNIKI
W części tej niezbędne jest omówienie głównych zasad przeprowadzania działań na macierzach i wyznacznikach, a także zaprezentowanie licznych przykładów na temat obliczania macierzy i wyznaczników. W szczególności w części tej należy: • wyjaśnić pojęcie macierzy i macierzy transponowanej; • zaprezentować najważniejsze reguły dotyczące wykonywania działań na macierzach, w tym zasady dodawania i odejmowania macierzy, mnożenia macierzy przez macierz oraz mnożenia macierzy przez liczbę; • zdefiniować pojęcie macierzy kwadratowej, diagonalnej, jednostkowej, zerowej i symetrycznej; • dokonać podziału macierzy kwadratowych na osobliwe i nieosobliwe; • podać definicję wyznacznika, zaprezentować własności wyznaczników oraz przedstawić metody ich obliczania; • wyjaśnić istotę twierdzenia Laplace'a oraz pokazać kiedy i jak twierdzenie to stosować; • omówić znaczenie macierzy odwrotnej oraz zaprezentować sposób jej wyznaczania; • wyjaśnić pojęcie minora i wykazać jego przydatność.
UKŁAD RÓWNAŃ LINIOWYCH
W części tej należy szczegółowo wyjaśnić sposób zapisywania układów równań liniowych w postaci macierzowej oraz przedstawić zadania dotyczące rozwiązywania układów równań liniowych metodą Cramera. W szczególności w części tej trzeba: • zdefiniować pojęcie rozwiązania układu równań; • podać znaczenie zerowego i niezerowego rozwiązania układu równań liniowych; • dokonać podziału układów równań na zgodne i sprzeczne;• wyjaśnić, kiedy układ można nazwać układem o równaniach zależnych, a kiedy układem o równaniach niezależnych; • przedstawić definicję układu oznaczonego, nieoznaczonego i sprzecznego; • wyjaśnić budowę układu Cramera oraz podać wzory Cramera; • pokazać, jak układ równań liniowych można zapisać w notacji macierzowej, przedstawić przykłady układów równań liniowych składających się z dwóch, trzech i czterech równań.
BADANIE FUNKCJI
W części tej niezbędne jest: • zdefiniowanie pojęcia funkcji oraz argumentu, wartości i dziedziny funkcji; • dokonanie podziału zmiennych na zależne i niezależne; • wyjaśnienie, kiedy funkcja jest ciągła w punkcie oraz ciągła w przedziale; • przedstawienie najważniejszych wzorów przydatnych przy obliczaniu granic, pochodnych i całek; • wyjaśnienie istoty pochodnej i wykazanie jej przydatności w badaniu przebiegu zmienności funkcji; • podanie definicji całki nieoznaczonej i oznaczonej, funkcji pierwotnej, funkcji podcałkowej oraz wyrażenia podcałkowego. W części tej trzeba zaprezentować zadania z zakresu: • określania dziedziny funkcji;• wyznaczania granic funkcji na krańcach dziedziny; • badania ciągłości funkcji; • rachunku różniczkowego funkcji jednej zmiennej; • badania monotoniczności i wyznaczania ekstremów funkcji; • badania wypukłości, wklęsłości i wyznaczania punktów przegięcia; • wykorzystywania podstawowych reguł dotyczących całkowania; • wyznaczania całek nieoznaczonych i oznaczonych; • obliczania pochodnych cząstkowych.
DODATKOWE ZAGADNIENIA, KTÓRE MOGĄ ZOSTAĆ OMÓWIONE NA ZAJĘCIACH, A KTÓRE NIE OBOWIĄZUJĄ NA EGZAMINIE (OPCJONALNIE):• podstawy logiki matematycznej oraz elementy rachunku zdań; • teoria zbiorów i działania na zbiorach liczbowych; • określanie rzędu macierzy; • szeregi i ciągi liczbowe; • rodzaje asymptot wykresów funkcji; • wyznaczanie ekstremów funkcji wielu zmiennych; • obliczanie całek niewłaściwych i obszary wykorzystania ich w ekonomii; • obliczanie całek podwójnych i potrójnych;• równania różniczkowe zwyczajne i obszary zastosowania ich w ekonomii.</t>
  </si>
  <si>
    <t>Dbałość o rozwój kompetencji interpersonalnych to w obecnych czasach warunek sine qua non sprawnego funkcjonowania w środowisku społeczno-gospodarczym. Kursy realizowane w ramach tego modułu pozwolą studentowi nabyć uniwersalnych umiejętność dotyczących efektywnej komunikacji i autoprezentacji, współpracy z innymi, podziału obowiązków podczas pracy,  przewodzenia pracy w grupie, czy myślenia nieszablonowego oraz kreatywnego rozwiązywania problemów. oczekiwanym skutkiem przeprowadzanych kursów jest wytworzenie lub wzmocnienie u studentów postaw proaktywnych opartych na zasadach etyki oraz uwypuklenie znaczenia i pozytywnych konsekwencji stałego zaangażowania w samorozwój.</t>
  </si>
  <si>
    <t>rozróżnia techniki rozwiązywania konfliktów i negocjowania.</t>
  </si>
  <si>
    <t>wykazuje aktywność w kierunku pozyskiwania informacji, poszerzania wiedzy i samodoskonalenia.</t>
  </si>
  <si>
    <t>jest zorientowany na realizację wspólnych celów, potrafi zidentyfikować cele zespołowe i odróżnić je od celów indywidualnych</t>
  </si>
  <si>
    <t>potrafi dokonać analizy i interpretacji postaw oraz zachowań jednostek w organizacji w relacjach z pozostałymi interesariuszami (wewnątrz i w otoczeniu organizacji) w świetle zasad etycznych i społecznych.</t>
  </si>
  <si>
    <t>Moduł Ekonomia stosowana stanowi podstawowy kurs ekonomii, ze szczególnym naciskiem na makroekonomię oraz mikroekonomię. Moduł uzupełniony jest o kurs Ekonomiczne podstawy decyzji menadżerskich. Głównym celem modułu jest wyposażenie słuchacza w podstawową wiedzę z zakresu ekonomii, problemów gospodarowania zarówno na poziomie mikroekonomicznym, makroekonomicznym z uwzględnieniem wiedzy i umiejętności stanowiących podstawę decyzji menadżerskich w firmie.  Ważnym elementem modułu Ekonomia stosowana jest jego zorientowanie na aspekty praktyczne, dzięki czemu słuchacz uzyskuje jednocześnie możliwość zrozumienia istoty opisywanych zjawisk w rzeczywistości gospodarczej. Treści do modułu Ekonomia stosowana zostały dobrane w taki sposób, by przedstawić kompletny model funkcjonowania gospodarki na poziomie krajowym, w otoczeniu międzynarodowym, jako efekt niezależnych decyzji pojedynczych podmiotów gospodarujących na poziomie mikroekonomicznym, przy jednoczesnym wskazaniu podstaw kształtowania decyzji menadżerskich.</t>
  </si>
  <si>
    <t xml:space="preserve">potrafi prawidłowo identyfikować oraz tłumaczyć podstawowe kategorie makroekonomiczne;  analizować przyczyny i skutki stosowanych narzędzi w polityce państwa; przewidywać możliwe scenariusze, wynikające z bieżących wydarzeń na różnych rynkach oraz ocenić sytuację przedsiębiorstwa w konkretnych strukturach rynkowych, w zależności od kształtowania się kosztów, przychodów itp.; wykorzystywać koncepcje teoretyczne do opisywania i wyjaśniania zależności między państwem a rynkiem i jego uczestnikami we współczesnej gospodarce; analizować przebieg procesów oraz proponować ewentualne rozwiązania konkretnych problemów gospodarczych; wskazać i scharakteryzować podstawowe obszary decyzji menadżerskich w firmie, ze szczególnym uwzględnieniem ich kontekstu ekonomicznego.  </t>
  </si>
  <si>
    <t xml:space="preserve">jest gotów do odpowiedzialnej i rzetelnej oceny ryzyka w inicjowanych i wdrażanych decyzji oraz przedsięwzięć w sferze gospodarowania. </t>
  </si>
  <si>
    <t xml:space="preserve">jest gotów do podejmowania decyzji gospodarczych w oparciu o swoją wiedzę formalną, przesłanki obiektywne i racjonalne, jak również jest gotów do inicjowania i uczestnictwa w procesach kreatywnego, przedsiębiorczego projektowania przedsięwzięć związanych ze swoją aktywnością zawodową. </t>
  </si>
  <si>
    <t xml:space="preserve">jest gotów do odpowiedzialnej i rzetelnej oceny ryzyka w inicjowanych i wdrażanych decyzji oraz przedsięwzięć w sferze gospodarowania. Jest gotów do podejmowania decyzji gospodarczych w oparciu o swoją wiedzę formalną, przesłanki obiektywne i racjonalne, jak również jest gotów do inicjowania i uczestnictwa w procesach kreatywnego, przedsiębiorczego projektowania przedsięwzięć związanych ze swoją aktywnością zawodową. </t>
  </si>
  <si>
    <t>1) Mechanizm rynkowy (definicja rynku, popyt, podaż, cena, równowaga rynkowa); 
2) Elastyczność cenowa, dochodowa i mieszana popytu; 
3) Teoria wyboru gospodarstwa domowego (teoria utylitarystyczna, teoria krzywych objętności, prawa Engla); 
4) Produkcyjność firmy w krótkim i długim okresie (prawo malejących przychodów, optymalna technika produkcji);  
5) Teoria kosztów (pojęcie kosztów ekonomicznych, klasyfikacja kosztów); 
6) Rentowność przedsiębiorstwa (pojęcie zysku, optimum produkcji); 
7) Struktury rynkowe (czysty monopol, polipol, oligopol, konkurencja monopolistyczna).</t>
  </si>
  <si>
    <t>1/  Istota marketingu. Orientacje rynkowe przedsiębiorstw.
2/ Otoczenie rynkowe przedsiębiorstwa i jego wpływ na działania marketingowe.
3/ Zachowania nabywców.
4/ Segmentacja i pozycjonowanie.
5/ Persona i jej znaczenie w strategii marketingowej.
6/ Instrumenty marketingu mix. Produkt. Promocja. Cena. Dystrybucja.
7/ Marka i zarządzanie marką.
8/ Marketing nowych mediów.
9/ Analiza skuteczności działań marketingowych.</t>
  </si>
  <si>
    <t>1/ Kotler Philip, Keller Kevin Lane "Marketing", Rebis sp. z o.o, 2019.
2/ Królewski Jarosław, Sala Paweł "E-marketing. Współczesne trendy", PWN, 2016.
3/ J.Kall, Silna marka. Istota i kreowanie, PWE, Warszawa 2001; L.Rudnicki, Zachowania konsumentów na rynku, PWE, Warszawa 2012.
4/  E.Michalski, Marketing. Podręcznik akademicki, Wydawnictwo Naukowe PWN, Warszawa 2012.</t>
  </si>
  <si>
    <t xml:space="preserve">zna instrumenty marketingowe, rozumie zachowaniach nabywców i zasady  projektowania strategii marketingowych. </t>
  </si>
  <si>
    <t>potrafi wykorzystać trendy w marketingu do projektowania działań marketingowych dla własnej branży, działalności lub organizacji.</t>
  </si>
  <si>
    <t xml:space="preserve">jest zorientowany na pracę w grupie, przyjmując w niej różne role.
</t>
  </si>
  <si>
    <t>1/ K. Mazurek-Łopacińska, Badania marketingowe. Metody, techniki i obszary aplikacji na współczesnym rynku, Wydawnictwo Naukowe PWN, Warszawa 2016; 
2/ S. Kaczmarczyk, Badania marketingowe. Podstawy metodyczne, PWE, Warszawa 2011; 
3/ W. Popławski, E. Skawińska (red.), Badania marketingowe w zarządzaniu organizacją, PWE, Warszawa 2012.</t>
  </si>
  <si>
    <t>1/ M. Rószkiewicz, Metody ilościowe w badaniach marketingowych, Wydawnictwo Naukowe PWN, Warszawa 2013; 
2/ M. Kaczmarek, I. Olejnik, A. Springer, Badania jakościowe. Metody i zastosowania, CeDeWu, Warszawa 2013.</t>
  </si>
  <si>
    <t>potrafi  analizować wyniki badań rynkowych i marketingowych i rekomendować́ decyzje marketingowe na ich podstawie.</t>
  </si>
  <si>
    <t>zna zasady prowadzenia badań rynkowych i marketingowych oraz zasady tworzenia narzędzi badawczych.</t>
  </si>
  <si>
    <t xml:space="preserve"> potrafi samodzielnie przeprowadzić podstawową pracę badawczą.</t>
  </si>
  <si>
    <t>potrafi wykorzystywać główne metody i narzędzia pozyskiwania danych rynkowych w celu diagnozowania procesów rynkowych.</t>
  </si>
  <si>
    <t>stosuje różne warianty rozwiązań w praktyce gospodarczej.</t>
  </si>
  <si>
    <t>1/ Źródła informacji, pojęcie, cel i przedmiot badań rynkowych i marketingowych, procedura badań. 
2/ Metody badań - ankietowe. 
3/ Metody badań - wywiad, wywiad grupowy. 
4/ Metody badań - obserwacja i eksperyment. 
5/ Metody badań - metody projekcyjne. 
6/ Projektowanie badań i narzędzi z wykorzystaniem metod ilościowych i jakościowych, w tym projektowanie kwestionariusza ankiety do badań. 
7/ Badania instrumentów marketingu mix - rozwiązywanie konkretnych przykładów (ćwiczenia, zadania). 
8/ Badania zachowań nabywców - rozwiązywanie konkretnych przykładów (case study - zespołowo). 
9/ Zasady doboru próby badawczej. 
10/ Kwestionariusz ankiety - przygotowanie kwestionariusza (jako zadanie indywidualne na zaliczenie).</t>
  </si>
  <si>
    <t>posiada wiedzę o specyfice działań marketingowych w różnych branżach, różnych typach organizacji i w różnych sytuacjach otoczenia rynkowego.</t>
  </si>
  <si>
    <t>potrafi dokonać analizy sytuacji marketingowej i zaproponować alternatywne rozwiązania problemów marketingowych, racjonalnie dobrać́ instrumenty marketingowe.</t>
  </si>
  <si>
    <t xml:space="preserve">potrafi kształtować instrumenty marketingu-mix i zaprojektować działania marketingowe, adekwatnie do sytuacji.
</t>
  </si>
  <si>
    <t>jest gotów myśleć w sposób przedsiębiorczy i kreatywny, uwzględniając specyfikę rynku i organizacji.</t>
  </si>
  <si>
    <t>kształtować instrumenty marketingu-mix i zaprojektować działania marketingowe, adekwatnie do sytuacji; wykorzystywać główne metody i narzędzia pozyskiwania danych rynkowych w celu diagnozowania procesów rynkowych, potrafi samodzielnie przeprowadzić podstawową pracę badawczą i rekomendować decyzje marketingowe; dokonać analizy sytuacji marketingowej i zaproponować alternatywne rozwiązania problemów marketingowych, racjonalnie dobrać instrumenty marketingowe.</t>
  </si>
  <si>
    <t>na pracę w grupie, przyjmując w niej rożne role; samodzielnie identyfikować, diagnozować i rozstrzygać problemy oraz stosować rożne warianty rozwiązań w praktyce gospodarczej; myśleć w sposób przedsiębiorczy i kreatywny, uwzględniając specyfikę rynku i organizacji.</t>
  </si>
  <si>
    <t>instrumenty marketingowe, rozumie zrachowaniach nabywców i zasady  projektowania strategii marketingowych; zasady prowadzenia badań rynkowych i marketingowych oraz zasady tworzenia narzędzi badawczych; specyfikę działań marketingowych w rożnych branżach, rożne typy organizacji i w rożnych sytuacjach otoczenia rynkowego.</t>
  </si>
  <si>
    <t>Głównym celem modułu jest przedstawienie i zrozumienie przez studentów fundamentalnych zasad koncepcji marketingu pozwalające na rozwiniecie umiejętności projektowania i prowadzenia działań rynkowych dostosowanych do potrzeb grupy docelowej.  Ważnym celem jest wskazanie praktycznych implikacji działań marketingowych i rozwój umiejętności posługiwania się narzędziami i technikami marketingowymi w praktyce.
Zajęcia prowadzone są w sposób dynamiczny, z wykorzystanie metod aktywizujących, bazujących na praktycznych przykładach, sytuacjach rynkowych, dla których studenci poszukują̨ rozwiązań, projektując np. kwestionariusze do badań marketingowych, rekomendując metody kreowania marki, dobierając instrumenty promocji, ucząc się̨ oceny efektywności kanałów dystrybucji, przygotowując plan działań itp. Program modułu pozwala na zrozumienie znaczenia działań marketingowych we współczesnych organizacjach rożnego typu, także typu non-profit, działających w warunkach szybko zmieniającego się otoczenia.</t>
  </si>
  <si>
    <t>zachować należytą staranność, odpowiedzialność i uczciwość wykonując zadania polegające na samodzielnym lub grupowym rozwiązywaniu moralnych dylematów związanych z wykonywaniem zawodu księgowego; reagować na zmiany w przedsiębiorstwie, podejmując stosowne działania; uzupełniać i doskonalić swoją wiedzę rozumiejąc potrzebę ciągłego dokształcania się zawodowego; myśleć logicznie i analitycznie dokonując oceny zjawisk gospodarczych zachodzących zarówno w przedsiębiorstwie jak i jego otoczeniu.</t>
  </si>
  <si>
    <t>Istotą modułu jest poznanie i rozumienie pojęć z zakresu rachunkowości, prawa podatkowego i finansów przedsiębiorstw oraz zrozumienie zależności między nimi i umiejętne przetwarzanie danych w celu przeprowadzenia analizy ekonomicznej. Celem modułu jest zatem zrozumienie zasad ewidencji gospodarczej w przedsiębiorstwie, zrozumienie złożoności procesów gospodarczych zachodzących w przedsiębiorstwie, ze szczególnym uwzględnieniem zjawisk finansowych, świadomość różnych możliwości rozliczeń podatkowych oraz ich wpływu na finanse przedsiębiorstwa, a także świadomość czynników ryzyka w finansowaniu działalności gospodarczej. Moduł został zbudowany w taki sposób, aby po jego ukończeniu, student był wyposażony w różnorodne narzędzia, które może wykorzystać obejmując stanowisko w dziale finansowo-księgowym w przedsiębiorstwie.</t>
  </si>
  <si>
    <t>pojęcia z zakresu rachunkowości, istotę rachunkowości, jej funkcje, zasady, zakres podmiotowy i przedmiotowy, a także regulacje prawne kształtujące system rachunkowości; pojęcia z zakresu finansów przedsiębiorstw, sytuacje i procesy finansowe w przedsiębiorstwie, występujące w nim zjawiska gospodarcze; istotę i znaczenie analizy ekonomicznej, metody, techniki i narzędzia badawcze wykorzystywane w ocenie sytuacji ekonomicznej przedsiębiorstwa; zasady prezentacji i interpretacji wyników analizy ekonomicznej; pojęcia z zakresu prawa podatkowego, zakres podmiotowy i przedmiotowy, a także regulacje prawne kształtujące system podatkowy.</t>
  </si>
  <si>
    <t>definiuje i rozumie pojęcia z zakresu rachunkowości, zna istotę rachunkowości, jej funkcje, zasady, zakres podmiotowy i przedmiotowy, a także regulacje prawne kształtujące system rachunkowości.</t>
  </si>
  <si>
    <t>zna zakres i ogólną strukturę obligatoryjnego sprawozdania finansowego.</t>
  </si>
  <si>
    <t>dokonuje wyceny i ewidencji operacji bilansowych i wynikowych dostrzegając jednocześnie ich wpływ na poszczególne elementy sprawozdania finansowego.</t>
  </si>
  <si>
    <t>zachowuje należytą staranność, odpowiedzialność i uczciwość wykonując zadania polegające na samodzielnym lub grupowym rozwiązywaniu moralnych dylematów związanych z wykonywaniem zawodu księgowego.</t>
  </si>
  <si>
    <t>1/ Postułaż M. (red.), Finanse firmy w decyzjach menedżerskich, Wydawnictwo Naukowe Wydziału Zarządzania Uniwersytetu Warszawskiego, Warszawa 2016. 
2/ Krzemińska D., Finanse przedsiębiorstwa, Wydawnictwo Wyższej Szkoły Bankowej, Poznań 2000. 
3/ Janik W., Paździor A., Zarządzanie finansowe w przedsiębiorstwie, Politechnika Lubelska, Lublin 2011. 
4/ Prusak B. (red), Zarządzanie finansami wybrane zagadnienia, Politechnika Gdańska Wydział Zarządzania i Ekonomii, Gdańsk 2015.</t>
  </si>
  <si>
    <t>rozumie znaczenie poszczególnych elementów sprawozdania finansowego, a także wie, w jaki sposób informacje zawarte w raporcie finansowym są wykorzystywane na potrzeby analiz finansowych.</t>
  </si>
  <si>
    <t>zna i rozumie zasady doboru form opodatkowania, tak aby wspomagały rozwój przedsiębiorstwa.</t>
  </si>
  <si>
    <t xml:space="preserve">potrafi właściwie ocenić skutki wyboru strategii podatkowej i opodatkowania przedsiębiorstwa. </t>
  </si>
  <si>
    <t xml:space="preserve">Celem modułu jest metodyczne i merytoryczne przygotowanie studenta do przeprowadzenia samodzielnego wysiłku intelektualnego, w efekcie którego powstanie praca dyplomowa. W pierwszym etapie (Moduł dyplomowy I) student rozwinie swoje umiejętności w zakresie tworzenia koncepcji i struktury pracy, wraz ze wskazaniem celu, obszaru badawczego, metod badawczych oraz rozpozna główne zasady i techniki prowadzenia badań stosowanych w dziedzinie nauk ekonomicznych i nauk o zarządzaniu. </t>
  </si>
  <si>
    <t>podjęcia samodzielnego wysiłku intelektualnego, którego celem jest przeprowadzenie kompletnego procesu badawczego, wraz z etapem autorskiego konkludowania i rekomendacji.</t>
  </si>
  <si>
    <t>posiada wiedzę na temat metodologii pisania pracy dyplomowej, z uwzględnieniem wyzwań pracy o charakterze empirycznym, projektowym, wdrożeniowym z uwzględnieniem jej użyteczności/utylitarności.</t>
  </si>
  <si>
    <t>rozwija umiejętność samodzielnego przeprowadzenia badań i  przygotowania raportu z procesu badawczego (praca dyplomowa).</t>
  </si>
  <si>
    <t>rozwija umiejętność samodzielnego definiowania / identyfikowania problemów badawczych oraz przeprowadzenia badań i przygotowania raportu z procesu badawczego (praca dyplomowa).</t>
  </si>
  <si>
    <t xml:space="preserve">Przed rozpoczęciem tego modułu, student powinien dysponować umiejętnościami i posiadać kompetencje z zakresu Modułu: Kluczowe kompetencje dla biznesu; kurs: Socjologia oraz z Modułu: Rozwój osobisty i kompetencje personalne, kursy: Praca w zespole, Etyka w biznesie. </t>
  </si>
  <si>
    <t xml:space="preserve">potrafi identyfikować cele i potrzeby społeczne, zawodowe, naukowe w różnego typu organizacjach, w tym w przedsiębiorstwach. </t>
  </si>
  <si>
    <t xml:space="preserve">potrafi przyłączać się lub buduje sieci relacji społecznych w środowisku lokalnym, wspomagających realizację zadań i projektów, realizowanych w tymże środowisku. </t>
  </si>
  <si>
    <t>jest gotowy do aktywnego uczestnictwa w budowaniu i realizowaniu różnego rodzaju projektów oraz inicjatyw społecznych.</t>
  </si>
  <si>
    <t>do przeprowadzenia samodzielnego procesu badawczego i wykazania krytycznej i selektywnej postawy wobec zebranych źródeł informacji oraz do sformułowania konsekwentnych, logicznych rekomendacji / zaleceń zmian</t>
  </si>
  <si>
    <t xml:space="preserve">identyfikuje i rozumie zagadnienia związane z funkcjonowaniem przedsiębiorstwa lub innej organizacji, w której realizował praktykę; zna jego/jej strukturę organizacyjną, charakter i profil działalności oraz zasięg działania. </t>
  </si>
  <si>
    <t>Inicjowanie projektów</t>
  </si>
  <si>
    <t>Zarządzanie zakresem, czasem i budżetem projektu</t>
  </si>
  <si>
    <t>Moduł specjalnościowy (1) ZARZĄDZANIE PROJEKTAMI</t>
  </si>
  <si>
    <t>Moduł specjalnościowy (2) ZARZĄDZANIE PROJEKTAMI</t>
  </si>
  <si>
    <t>Moduł specjalnościowy (3) ZARZĄDZANIE PROJEKTAMI</t>
  </si>
  <si>
    <t>Moduł aktywności praktycznej (2) ZP</t>
  </si>
  <si>
    <t>Zarządzanie ryzykiem w projektach</t>
  </si>
  <si>
    <t>Zarządzanie zmianą i komunikacją</t>
  </si>
  <si>
    <t>Narzędzia IT wspomagajace zarządzanie projektami</t>
  </si>
  <si>
    <t>Zarządzanie zespołem projektowym</t>
  </si>
  <si>
    <t>Metodyki zarządzania projektami</t>
  </si>
  <si>
    <t>Zarządzanie projektami odgrywa istotną rolą w funkcjonowaniu współczesnych organizacji. Umiejętność funkcjonowania w zmiennym otoczeniu, otwartość na potrzeby rynku/klientów oraz zdolnośc do dostarczania trafnych rozwiązań problemów jest jednym z wyznaczników konkurencyjności. Istotą modułu specjalnościowego Zarządzanie projektami jest uposażenie studentów w zbiór kompetencji umożliwiający im pełnienie różnych ról w zespołach projektowych. Główny nacisk jest położony na zaznajomienie studentów z najnowocześniejszymi zasadami, narzędziami i technikami stosowanymi w zarządzaniu projektami.</t>
  </si>
  <si>
    <t>Student powinien mieć ukończone: moduł Organizacja i zarządzanie, moduł Rozwój osobisty i kompetencje interpersonalne.</t>
  </si>
  <si>
    <t xml:space="preserve">specjalistyczne słownictwo związane z przygotowywaniem i planowaniem działalności projektowej; istnienie różnić i powiązań między działalnościć projektową a procesową organizacji; sposoby doboru narzędzi i technik wspomagających planowanie zakresu, czasu i budżetu projektu. </t>
  </si>
  <si>
    <t>posługiwać się technikami i narzędziami wspomagającymi przygotowywanie założeń projektowych; wykorzystać wiedzę z zakresu zarządzania i finansów do przygotowania głównych planów projektu; wykorzystać odpowiednie oprogramowanie do wspomagania planowania projektu.</t>
  </si>
  <si>
    <t>zorganizować pracę zespołu i wykonywać przeydzielone zadania; na wyszukiwanie alternatywnych rozwiązań zidentyfowanego problemu stanowiącego podstawę uruchomienia projektu; myśleć analitycznie oraz potrafi dostrzec szerszy kontekst planowanego projektu.</t>
  </si>
  <si>
    <t>zna pojęcia projektu, procesu, porfolio projektów i programu oraz rozumie różnice między tymi typami działalności.</t>
  </si>
  <si>
    <t>zna zasady określania kryteriów sukcesu i celów projektu zgodne z najnowocześniejszymi dobrymi praktykami.</t>
  </si>
  <si>
    <t>zna techniki i narzędzia planowania stosowane na etapie przygotowywania założeń projektu.</t>
  </si>
  <si>
    <t>potrafi zdiagnozować problemy będące źródłami powoływania projektów w organizacji.</t>
  </si>
  <si>
    <t>potrafi przeprowadzić analizę interesariuszy projektu.</t>
  </si>
  <si>
    <t>potrafi zespołowo przygotować dokumentację wstępnych założeń projektu.</t>
  </si>
  <si>
    <t>potrafi myśleć analitycznie w zakresie identyfikacji problemów organizacji będących podstawową uruchomienia projektu.</t>
  </si>
  <si>
    <t>jest gotów do pracy zespołowej przyjmując różne role projektowe (klient/zleceniodawca, wykonawca projektu, kierownik projektu).</t>
  </si>
  <si>
    <t>jest pomysłowy i otwarty na nowe propozycje rozwiązywania problemów występujących we wstępnej fazie inicjowania projektu.</t>
  </si>
  <si>
    <t>Działalnośc projektowa a procesowa. 
Projekt, portfel projektów, program. 
Źródła projektów. 
Kryteria sukcesu projektu. 
Cele projektu. 
Wymagania projektu. 
Interesariusze projektu. 
Narzędzia i techniki określania podstawowych parametrów projektu: zakres, czas, koszty. 
Dokumentacja wstępnych założeń projektu: 
Karta projektu vs. Dokumentacja Inicjująca projekt.</t>
  </si>
  <si>
    <t>1/ Trocki M., Nowoczesne zarządzanie projektami, PWE, Warszawa, 2013. 
2/ Portny S. E. (PMP), Zarządzanie projektami dla bystrzaków, Wiley-Helion, Gliwice, 2013.</t>
  </si>
  <si>
    <t>1/ Kopczewski M., Alfabet zarządzania projektami, Helion, Gliwice, 2015</t>
  </si>
  <si>
    <t>posiada wiedzę o ogólnych zasadach planowania i organizowania wykonawstwa projektu.</t>
  </si>
  <si>
    <t>Zza i rozumie w stopniu zaawansowanym pojęcia związane z planowaniem struktury projektu, czasu i budżetu przedsięwzięcia.</t>
  </si>
  <si>
    <t>zna i rozumie możliwośći istnienia powiązań między różnymi zasobami zaangażowanymi do realizacji projektu.</t>
  </si>
  <si>
    <t>potrafi posługiwać się profesjonalnym słownictwem charakterystycznym dla działalności projektowej.</t>
  </si>
  <si>
    <t>potrafi zastosować poznane narzędzia i techniki wspomagające planowanie zakresu, przygotowania harmonogramu projektu oraz =skonstruowania budżetu projektu (główne plany projektu).</t>
  </si>
  <si>
    <t>potrafi swobodnie korzystać z narzędzi IT wspomagajacych planowanie działalności projektowej.</t>
  </si>
  <si>
    <t>jest otwarty na wyszukiwanie informacji wspomagającej prawidłowe zaplanowanie zasobów projektu.</t>
  </si>
  <si>
    <t>potrafi przeanalizować strukturę projektu w podejściach top-down oraz bottom-up.</t>
  </si>
  <si>
    <t>Planowanie i organizowanie wykonawstwa projektu. 
Planowanie zakresu projektu - stuktura projektu (pakiety produktów, pakiety prac). 
Planowanie czasu trwania projektu - techniki planowania czasów trwania czynności, rezerwy i ścieżka krytyczna, harmonogram projektu, kamienie milowe. 
Planowanie budżetu projektu - koszty projektu, budżetowanie, opłacalność inwestycji. 
Planowanie pozafinansowych zasobów projektu.</t>
  </si>
  <si>
    <t>Moduł specjalnościowy (1) Zarządzanie projektami.</t>
  </si>
  <si>
    <t>kluczowe czynniki przyczyniające się do sukcesu albo porażki projektu; pojęcie zmiany w projekcie; narzędzia i techniki planowania zakresu, czasu i kosztów projektu oraz śledzenia postępów prac.</t>
  </si>
  <si>
    <t xml:space="preserve">zaplanować procedurą zarządzania ryzykiem w projekcie; przygotować plany projektu oraz śledzić postępy prac w odpowiednio dobranym oprogramowaniu; zaplanować komunikację w projekcie z różnymi grupami interesariuszy. </t>
  </si>
  <si>
    <t>na zmienność otoczenia, w którym funkcjonuje projekt; zakceptować fakt nieprzewidywalności efektu końcowego projektu; do śledzenia rozwoju oprogramowania wspomagającego zarządzanie projektami.</t>
  </si>
  <si>
    <t>zna pojęcia związane z zarządzaniem ryzykiem w projektach.</t>
  </si>
  <si>
    <t>zna w stopniu zaawansowanym narzędzia analityczne wspomagajace ocenę ryzyka i kontrolę.</t>
  </si>
  <si>
    <t>rozumie uwarunkowania procesu zarządzania ryzykiem w projekcie.</t>
  </si>
  <si>
    <t>jest przygotowany do zaplanowania procesu zarządzania ryzykiem w dowolnym typie przedsięwzięcia.</t>
  </si>
  <si>
    <t>wykorzystuje różne techniki i narzędzia wspomagające ocenę i kontrolę ryzyka.</t>
  </si>
  <si>
    <t>umie przygotować podstawowe dokumenty związane z zarządzaniem ryzykiem w projekcie.</t>
  </si>
  <si>
    <t>posiada świadomość istnienia dwóch typów ryzyka: szans i zagrożeń.</t>
  </si>
  <si>
    <t>jest otwarty na zmieniające się warunki realizacji projektu.</t>
  </si>
  <si>
    <t>jest zdolny do podjcięcia decyzji o naprawie, zamknięciu lub kontynuacji projektu w warunkach ryzyka.</t>
  </si>
  <si>
    <t>1/ Pojęcia sukcesu i porażki projektu. 
2/ Zwiastuny niepowodzeń w projektach. 
3/ Kategorie ryzyka. 
4/ Proces zarządzania ryzykiem w projekcie - identyfikacja, analiza, kontrola i monitorowanie. 
5/ Narządzia i techniki stosowane w ocenie i kontroli ryzyka. 
6/ Dokumentacja procesu zarządzania ryzykiem - polityka zarządzania ryzykiem, Rejestr ryzyka. 
7/ Plan naprawy projektu.</t>
  </si>
  <si>
    <t>1/ Pritchard C. L., Zarządzanie ryzykiem w projektach. Teoria i praktyka, WIG-PRESS, Warszawa 2002. 
2/ Trocki M., Nowoczesne zarządzanie projektami, PWE, Warszawa, 2013.</t>
  </si>
  <si>
    <t>1/ Korczowski A., Zarządzanie ryzykiem w projektach informatycznych. Teoria i praktyka, Helion, Gliwice 2009.</t>
  </si>
  <si>
    <t>posiada kluczową wiedzę z zakresu wdrażania zmian w projekcie.</t>
  </si>
  <si>
    <t>rozumie mechanizm wpływu zmian w projekcie na pomyślność przedsięwzięcia.</t>
  </si>
  <si>
    <t>posiada kluczową wiedzę z zakresu zarządzania komunikacją w projekcie.</t>
  </si>
  <si>
    <t>potrafi zastosować odpowiednie narzędzia i techniki do efektywnego wprowadzania i dokumentowania zmian w projekcie.</t>
  </si>
  <si>
    <t>potrafi podejmować decyzje związane z zarządzaniem zmianami w projekcie.</t>
  </si>
  <si>
    <t>potrafi odpowiednio komunikować zmianę interesariuszom projektu.</t>
  </si>
  <si>
    <t>jest otwarty na różne style komunikacji w projekcie.</t>
  </si>
  <si>
    <t>jest gotów do racjonalnego myślenia w symulowanych nieprzewidzianych sytuacjach projektowych.</t>
  </si>
  <si>
    <t>potrafi przygotować dedykowane komunikaty dla różnych grup interasiuszy projektu.</t>
  </si>
  <si>
    <t>1/ Źródła zmian w projekcie. 
2/ Zarządzanie zmianami w projekcie. 
3/ Narzędzia i techniki wdrażania i dokumentowania zmian. 
4/ Rodzaje komunikacji w projekcie, komunikowanie zmian. 
5/ Plan komunikacja w projekcie. 
6/ Uwarunkowania i bariery komunikacji w projekcie.</t>
  </si>
  <si>
    <t>1/ Rzepka B., Efektywna komunikacja w zespole, Edgard, Warszawa 2012. 
2/ Trocki M., Nowoczesne zarządzanie projektami, PWE, Warszawa, 2013. 
3/ Portny S. E. (PMP), Zarządzanie projektami dla bystrzaków, Wiley-Helion, Gliwice, 2013.</t>
  </si>
  <si>
    <t>posiada wiedzę o narzędziach informatycznych wspomagających zarządzanie projektami.</t>
  </si>
  <si>
    <t>posiada wiedzę z zakresu narzędzi i technik planowania projektów oraz śledzenia postępów prac.</t>
  </si>
  <si>
    <t>posiada wiedzę o specyfice  pracy w rozproszonych zespołach projektowych.</t>
  </si>
  <si>
    <t>potrafi prawidłowo zaimplemenować plany projektu w wybranych narzędziach IT.</t>
  </si>
  <si>
    <t>potrafi zdiagnozować potrzeby zespołu projektowego w zakresie doboru narzędzi IT wspomagających pracę w projektach.</t>
  </si>
  <si>
    <t>potrafi sprawnie posługiwać się wybranymi narzędziami IT na różnych etapach cyklu życia projektu i w różnych obszarach.</t>
  </si>
  <si>
    <t>jest gotów realizować zadania projektowe w warunach rozproszonego zespołu.</t>
  </si>
  <si>
    <t xml:space="preserve">jest otwarty na samodzielne poszukiwanie narzędzi informatycznych wspomagających pracę w projekcie. </t>
  </si>
  <si>
    <t>dba o  jakość informacji implementowanych i gromadzonych w narzędziach IT wspomagających zarządzanie projektami.</t>
  </si>
  <si>
    <t>1/ Przegląd narzędzi informatycznych wspomagających zarządzanie projektami. 
2/ Narzędzia IT wspomagajace planowanie projektu. 
3/ Narzędzia IT wspomagające komunikację w projekcie. 
4/ Aplikacje webowe wspomagające pracę w zespołach rozproszonych. 
5/ Narzędzia wspomagające śledzenie postępu prac projektowych. 
6/ Kryteria doboru oprogramowania do projektu.</t>
  </si>
  <si>
    <t>1/ Wikczewski S., MS Project 2013 i MS Project Server 2013. Efektywne zarządzanie projektem i portfelem projektów, Wydawnictwo Helion, Gliwice 2014. 
2/ Snyder C. S., MS Project 2013 dla bystrzaków, Wydawnictwo Septem, 2015.</t>
  </si>
  <si>
    <t>Moduł specjalnościowy (2) Zarządzanie projektami.</t>
  </si>
  <si>
    <t xml:space="preserve">zasady funcjonowania zespołów projektowych; przebieg procesu zarządzania projektami rekomendowany przez różne metodyki, standardy i dobre praktyki; słownictwo specjalistyczne związane z zarządzaniem projektami.			
											</t>
  </si>
  <si>
    <t>przygotować i przeprowadzić proces budowania zespołu projektowego z wykorzystaniem matrycy kompetencji; przygotować dokuemntację projektową zgodnie z wytycznymi wiodących metodyk zarządczych, standarów i dobrych praktyk;  posługiwać się w języku obcym specjalistycznym słownictwem związanym z zarządzaniem projektami.</t>
  </si>
  <si>
    <t>do krytycznej oceny zdarzeń, które mogą wystąpić w trakcie pracy zespołu projektowego; dostosować swoją pracę w projekcie do wymogów narzucanych przez klienta/zleceniodawcę projektu stosującego określone metodyki lub standardy zarządzania projektami; do doskonalenia specjalistycznego słownictwa w języku obcym.</t>
  </si>
  <si>
    <t>zna zasady według których budowany jest zespół projektowy.</t>
  </si>
  <si>
    <t>posiada pogłębioną wiedzę o zbiorach kompetencji niezbędnych do pełnienia różnych ról w zespole projektowym.</t>
  </si>
  <si>
    <t>zna techniki rozwiązywania konfliktów w zespole projektowym.</t>
  </si>
  <si>
    <t>potrafi opracować matrycę kompetencji dla zespołu projektowego.</t>
  </si>
  <si>
    <t>potrafi zastosować odpowiednie techniki do identyfikacji i rozwiązywania konfliktów w zespole.</t>
  </si>
  <si>
    <t>potrafi zaprezentować przebieg procesu doboru członków do zespołu projektowego.</t>
  </si>
  <si>
    <t>jest zdolny do poszanowania różnych typoów osobowości i postaw reprezentowanych przez członków zespołu projektowego.</t>
  </si>
  <si>
    <t>jest gotów do krytycznej oceny zdarzeń, które mogą wystąpić w skutek istnienia konfliktu w zespole projektowym.</t>
  </si>
  <si>
    <t>posiada świadomość zakresu odpowiedzialności przydzielonego do roli kierownika projektu.</t>
  </si>
  <si>
    <t>1/ Zespół a grupa. 
2/ Role w zespole projektowym. 
3/ Budowanie zespołu projektowego. 
4/ Kompetencje kierownika projektu i członków zespołu.  
5/ Planowanie pracy zespołu i rozwiązywanie konfliktów.</t>
  </si>
  <si>
    <t>1/ Wachowiak P., Gregorczyk S., Grucza B., Ogonek K., Kierowanie zespołem projektowym, Wydawnictwo Difin 2004. 
2/ Trocki M., Nowoczesne zarządzanie projektami, PWE, Warszawa, 2013</t>
  </si>
  <si>
    <t>zna kluczowe pojęcia i zasady funkcjonowania klasycznych metodyk i standardów zarządzania projektami.</t>
  </si>
  <si>
    <t>zna kluczowe pojęcia i zasady funkcjonowania zwinnych metodyk  i dobrych praktyk zarządzania projektami.</t>
  </si>
  <si>
    <t>zna kluczowe pojęcia i zasady funkcjonowania szczupłych metodyk i standardów zarządzania projektami.</t>
  </si>
  <si>
    <t>potrafi przygotować dokumentację przebiegu projektu zgodnie z zasadami klasycznych metodyk zarządczych.</t>
  </si>
  <si>
    <t>potrafi przygotować zespół projektowy do pracy zgodnie z wymogami zwinnych metodyk zarządczych.</t>
  </si>
  <si>
    <t>potrafi posługiwać się dokumentacją zarządczą rekomendowaną przez metodyki zwinne.</t>
  </si>
  <si>
    <t>potrafi dostosować swoją pracę w projekcie do wymogów narzucanych przez metodyki i standardy zarządzania projektami.</t>
  </si>
  <si>
    <t>jest przygotowany do wybrania indywidualnej ścieżki certyfikacji.</t>
  </si>
  <si>
    <t>potrafi wcielać się w role projektowe zdefiniowane w wybranych metodykach zarządzania projektami.</t>
  </si>
  <si>
    <t>1/ Istota metodycznego zarządzania projektami. 
2/ Klasyczne podejście do zarządzania projektami - PRINCE 2 i PMI. 
3/ Zwinne zarządzanie projektami. 
4/ Szczupłe zarządzanie projektami. 
5/ Dobór metodyki do specyfiki projektu. 
6/ Ścieżki certyfikacji z zakresu wybranych metodyk zarządzania projektami.</t>
  </si>
  <si>
    <t>1/ Koszlajda A., Zarządzanie projektami IT. Przewodnik po metodykach, Wydawnictwo Helion, Gliwice 2010. 
2/ Wolf H., Zwinne projekty w klasycznej organizacji. Scrum, Kanban, XP.</t>
  </si>
  <si>
    <t>1/ PRINCE2 Skuteczne zarządzanie projektami, Axelos 2017. 
2/ A Guide to the Project Management Body of Knowledge, Sixth Edition, PMI, USA, 2017.</t>
  </si>
  <si>
    <t>zna i posługuje się w stopniu zaawansowanym słownictwem specjalistycznym związanym z zarządzaniem projektami.</t>
  </si>
  <si>
    <t>zna i rozpoznaje w stopniu zaawansowanym przebieg kompleksowego procesu zarządzania projektami.</t>
  </si>
  <si>
    <t>zna i potrafi stosować narzędzia i techniki zarządcze wspomagające przygotowanie w języku obcym podstawowej dokumentacji projektowej.</t>
  </si>
  <si>
    <t>potrafi komunikować się w języku obcym z zespołem projektowym z wykorzystaniem specjalistycznego słownictwa.</t>
  </si>
  <si>
    <t>potrafi dostrzec potrzebę doskonalenia siebie i zespołu projektowego w zakresie międzynaodowych standardów zarządzania projektami.</t>
  </si>
  <si>
    <t>potafi przygotować prezentację projektu w języku obcym.</t>
  </si>
  <si>
    <t>jest gotów do doskonalenia swoich umiejętności językowych.</t>
  </si>
  <si>
    <t>jest gotów do współpracy w międzynarodowym zespole projektowym.</t>
  </si>
  <si>
    <t>ma świadomość istnienia różnic pojęciowych wynikających z tłumaczenia specjalistyczne słownictwa na język ojczysty.</t>
  </si>
  <si>
    <t>1/ Project Management Processes. 
2/ Project Stockholders. 
3/ Project Scope, Time,  Cost and Quality Management - methods and tools. 
4/ Project team - building the team, communication and problems resolved. 
5/ Project Change and Risk Management.</t>
  </si>
  <si>
    <t>1/ Horine G., Project Management Absolute Beginner's Guide (4th Edition), Que Publishing 2017. 
2/ Nick G., Project Management For Dummies, Wiley 2015.</t>
  </si>
  <si>
    <t>zna metody klasycznego i zwinnego zarządzania, ma wiedzę na temat środowiska zarządzania programem i portfelem projektów.</t>
  </si>
  <si>
    <t xml:space="preserve">potrafi dokonać oceny aktualnie stosowanych praktyk zarządzania projaktami w organizacji i zarekomendować nowe rozwiązania w tym obszarze. </t>
  </si>
  <si>
    <t>polski / obcy</t>
  </si>
  <si>
    <t>obcy</t>
  </si>
  <si>
    <t>Główne cele kształcenia to: 
1) nabycie przez  Studenta wiedzy i umiejętności w zakresie wykorzystania rozwiązań informatycznych w biznesie - Student po zakończeniu przedmiotu powinien rozumieć zadania informatyki i komunikacji w organizacji, nabywa praktycznych umiejętności w zakresie pozyskiwania i przetwarzania informacji, a także posługuje się wybranymi narzędziami informatyczno-komunikacyjnymi;
2) wprowadzenie do języka Studenta autentycznego słownictwa biznesu w kontekście typowych dla biznesu zagadnień - zapoznanie Studenta ze sposobami komunikacji (formalnej i nieformalnej) w różnych, typowych sytuacjach biznesowych; uwrażliwienie Studenta na kwestie różnic kulturowych w komunikacji.
3) przybliżenie Studentom podstawowych terminów, definicji i teorii opisujących życie społeczne,  zrozumienie funkcjonowania współczesnych społeczeństw, umożliwienie osadzenia życia gospodarczego w szerszym kontekście społecznym (kurs socjologii pozwoli dostrzec i rozumieć je jako zjawisko społeczne).</t>
  </si>
  <si>
    <t>ZARZĄDZANIE PROJEKTAMI e-learning</t>
  </si>
  <si>
    <t>w tym w e-learningu</t>
  </si>
  <si>
    <t>ECTS w e-learningu</t>
  </si>
  <si>
    <t>do współpracy w procesach kreatywnych, wykazuje postawę przedsiębiorczą i odpowiedzialną wobec podejmowanych decyzji.</t>
  </si>
  <si>
    <t>inicjować i uczestniczyć w procesach analizowania i projektowania nowego biznesu oraz prowadzenia biznesu w różnych jego fazach życia, na tle diagnozy endo- i egzogenicznej.</t>
  </si>
  <si>
    <t>dr D. Dżega-Pietruszkiewicz</t>
  </si>
  <si>
    <t>Metodyka pisania prac dyplomowych</t>
  </si>
  <si>
    <t>* Frankfort L., Fanning P, "Mistrz ciętej riposty" Wyd. Sensus
* Batko A., "Sztuka perswazji, czyli język wpływu i manipulacji", wyd. Helion</t>
  </si>
  <si>
    <t>*Carnegie D., Jak zdobyć przyjaciół i zjednać sobie ludzi", wyd. Studio Emka
*Leary M., Wywieranie wrażenia, strategie autoprezentacji</t>
  </si>
  <si>
    <t>1.	Autoprezentacja jako sposób na nakłonienie ludzi do postępowania tak, jak chcemy.
2.	Taktyki autoprezentacyjne
3.	Wartości odbiorców autoprezentacji
4.	Autoprezentacja w ujęciu społecznym: normy i cele autoprezentacyjne
5.	Podstawowe techniki kontaktów z ludźmi</t>
  </si>
  <si>
    <t>Cichórz R. Prawo dla studentów kierunków nieprawniczych, Zachodniopomorska Szkoła Biznesu, 2012.   
Siuda W., Zarys prawa gospodarczego dla ekonomistów, Wydawnictwo CONTACT, 2010.   
Ustawa z 6 marca 2018 r. prawo przedsiębiorców; Prawo spółek handlowych (wersja aktualizowana z komentarzem).</t>
  </si>
  <si>
    <t>zal. bez oceny</t>
  </si>
  <si>
    <t>niedostateczny &lt; 51%</t>
  </si>
  <si>
    <t>| niestacjonarne</t>
  </si>
  <si>
    <t>2020/2021</t>
  </si>
  <si>
    <t>Zarządzanie procesowe i logistyka w organizacji</t>
  </si>
  <si>
    <t>zna, rozumie i opisuje sposoby analizy i oceny procesów, w tym narzędzia wspomagajace podejmowanie decyzji. Zna i rozumie istotę zarządzania procesowego w ujęciu logistyczym, w zakresie realizacji procesów zaopatrzenia, produkcji, dystrybucji, obsługi klienta i recyklinu.</t>
  </si>
  <si>
    <t>Podejście procesowe we współczesnych koncepcjach zarządzania.
Istota zarządzania procesowego. Procesy główne i pomocnicze. 
Odzwierciedlenie zarządzania procesowego w ujęciu logistycznym. Logistyka a zarządzania procesowe. Główne procesy logistyczne. 
Ujęcie procesowe w zakresie zaopatrzenia, produkvji, dystrybucji, obsługi klienta i recyklingu.
Kryteria dojrzałości procesowej oraz model adaptacji oraz oceny dojrzałości jako element doskonalenia organizacji.
Kontrola oraz pomiar wydajności procesów. Benchmarking procesu.
Wsparcie IT w zarządzaniu procesowym.
Wartość w tworzeniu i weryfikacji procesów. 
Mapowanie strumienia wartości.
Systemy zarządzania procesem (BPMN 2.0) .
Modelowanie procesów – ujęcie teoretyczne. 
Modelowanie zasobów i dokumentów procesu – zajęcia z wykorzystaniem programów komputerowych (laboratorium np. Adonis). Symulacja modelu
Narzędzia wizualizacji i analizy czasu procesu.</t>
  </si>
  <si>
    <t>1. Bitkowska A. ,Od klasycznego do zintegrowanego zarządzania procesowego w organizacjach., Wyd. C.H. Beck, Warszawa 2019
2. Drejewicz, S., Zrozumieć BPMN modelowanie procesów biznesowych. Wydawnictwo Helion. Gliwice 2012
3. Grajewski Piotr., Procesowe zarządzanie organizacją, PWE, Warszawa 2012
4. Skrzypek E., Hofman M., Zarządzanie procesami w przedsiębiorstwie, Oficyna Wolters Kluwer, Warszawa 2010
5. Coyle, J. J., Bardi, E. J., Langley, J. C. J., &amp; Zarządzanie Logistyczne, W. (2012). PWE.; Harrison, A., &amp; van Hoek, R. (2010). 
6. Zarządzanie logistyką, Polskie Wydawnictwo Ekonomiczne, Warszawa.</t>
  </si>
  <si>
    <t>1. Podstawy zarządzania procesowego, red. K. Szczepańska, M. Bugdoł, Difin, Warszawa 2016
2. Metody podejścia procesowego w organizacjach. Teoria i praktyka, red. A. Bitkowska, E. Weiss, Vizja Pres&amp; It, 2015</t>
  </si>
  <si>
    <t xml:space="preserve">zna podstawowe pojęcia jakości i zarządzania jakością. Zna narzędzia jakości i sposoby ich wdrożenia w przedsiębiorstwach. </t>
  </si>
  <si>
    <t xml:space="preserve">Ewolucja systemu zarządzania jakością. 
Prekursorzy i ich poglądy na jakość. 
Historia normalizacji. Elementy norm ISO 
 Dokumentacja jakości. 
Certyfikacja SZJ. 
 Metody i narzędzia jakości. 
Systemy zintegrowane: jakością, środowiskowy, bezpieczeństwem.
Kompleksowe zarządzanie jakością – TQM. 
Istota metody zarządzania jakością. 
Wybrane techniki i narzędzia zarządzania przez jakość (histogramy, karty kontrolne, diagram Ishikawy, analiza Pareto).
Praktyczne ujęcie metod doskonalenia jakości (Kaizen, 5S, JiT, Six Sigma).
System jakości w przedsiębiorstwie. Budowa i procedury.
Rola jakości w obsłudze klienta.
Istota jakości w ujęciu logistyczym. 
Narzędzia analizy logistycznej wspomagające zarządzanie jakością. 
MUDA i sposoby jej eliminacji, Dom jakości i FMEA. Normalizacja i certyfikacja jakości. </t>
  </si>
  <si>
    <t>1. Hamrol A., Mantura W., Zarządzanie jakością – teoria i praktyka. PWN, Warszawa 2009
2. Karaszewski R. – Skrzypczyńska K., Zarządzanie jakością, "Dom Organizatora", Toruń, 2013. 
3. Wawak S., Zarządzanie jakością. Podstawy, systemy, narzędzia, Helion, Gliwice, 2011. 
4. Karaszewski R., Nowoczesne koncepcje zarządzania jakością, „Dom Organizatora”, Toruń 2009. 
5. Myszewski J.M., Po prostu jakość. Podręcznik zarządzania jakością, Wydawnictwa Akademickie i Profesjonalne, Warszawa 2009
6. Gliwice, Frąś, J. (2015). Normalizacja i zarządzanie jakością w logistyce. Wydawnictwo Politechniki Poznańskiej. Biesok, G. (2013). 
7. Zarządzanie jakością w logistyce. Wydawnictwo Naukowe Akademii Techniczno-Humanistycznej.</t>
  </si>
  <si>
    <t>1. Zarządzanie jakością w administracji i biznesie, red. P. Celej, M. Kaczmarczyk, e-book, 2016
2. Łuczak J., Matuszak-Flejszman A.: Metody i techniki zarządzania jakością. Quality Progress., 2007
3. J. Kowalczyk: Szef firmy w systemie zarządzania przez jakość ISO 9001 - TQM, Wyd. CeDeWu,, 2005
4. 2005 Bozarth, C., &amp; Handfield, R. B. (2007). Wprowadzenie do zarządzania operacjami i łańcuchem dostaw. Helion, Gliwice,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</si>
</sst>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4" x14ac:knownFonts="1">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6"/>
      <color theme="1"/>
      <name val="Calibri"/>
      <family val="2"/>
      <charset val="238"/>
      <scheme val="minor"/>
    </font>
    <font>
      <b/>
      <sz val="12"/>
      <color theme="1"/>
      <name val="Calibri"/>
      <family val="2"/>
      <charset val="238"/>
      <scheme val="minor"/>
    </font>
    <font>
      <sz val="12"/>
      <color theme="1"/>
      <name val="Calibri"/>
      <family val="2"/>
      <charset val="238"/>
      <scheme val="minor"/>
    </font>
    <font>
      <sz val="12"/>
      <color rgb="FF000000"/>
      <name val="Calibri"/>
      <family val="2"/>
      <charset val="238"/>
      <scheme val="minor"/>
    </font>
    <font>
      <b/>
      <sz val="20"/>
      <name val="Century Gothic"/>
      <family val="2"/>
      <charset val="238"/>
    </font>
    <font>
      <b/>
      <sz val="11"/>
      <color theme="1"/>
      <name val="Century Gothic"/>
      <family val="2"/>
      <charset val="238"/>
    </font>
    <font>
      <b/>
      <sz val="14"/>
      <color theme="1"/>
      <name val="Century Gothic"/>
      <family val="2"/>
      <charset val="238"/>
    </font>
    <font>
      <sz val="14"/>
      <color theme="1"/>
      <name val="Century Gothic"/>
      <family val="2"/>
      <charset val="238"/>
    </font>
    <font>
      <sz val="11"/>
      <color theme="1"/>
      <name val="Century Gothic"/>
      <family val="2"/>
      <charset val="238"/>
    </font>
    <font>
      <i/>
      <sz val="9"/>
      <color theme="1"/>
      <name val="Century Gothic"/>
      <family val="2"/>
      <charset val="238"/>
    </font>
    <font>
      <b/>
      <sz val="14"/>
      <color theme="5" tint="-0.499984740745262"/>
      <name val="Century Gothic"/>
      <family val="2"/>
      <charset val="238"/>
    </font>
    <font>
      <i/>
      <sz val="10"/>
      <color theme="5" tint="-0.499984740745262"/>
      <name val="Calibri"/>
      <family val="2"/>
      <charset val="238"/>
      <scheme val="minor"/>
    </font>
    <font>
      <sz val="11"/>
      <name val="Calibri"/>
      <family val="2"/>
      <charset val="238"/>
      <scheme val="minor"/>
    </font>
    <font>
      <b/>
      <sz val="11"/>
      <name val="Century Gothic"/>
      <family val="2"/>
      <charset val="238"/>
    </font>
    <font>
      <sz val="10"/>
      <color theme="5" tint="-0.499984740745262"/>
      <name val="Calibri"/>
      <family val="2"/>
      <charset val="238"/>
      <scheme val="minor"/>
    </font>
    <font>
      <b/>
      <sz val="14"/>
      <name val="Century Gothic"/>
      <family val="2"/>
      <charset val="238"/>
    </font>
    <font>
      <sz val="11"/>
      <color theme="5" tint="-0.499984740745262"/>
      <name val="Calibri"/>
      <family val="2"/>
      <charset val="238"/>
      <scheme val="minor"/>
    </font>
    <font>
      <b/>
      <sz val="18"/>
      <color theme="5" tint="-0.499984740745262"/>
      <name val="Century Gothic"/>
      <family val="2"/>
      <charset val="238"/>
    </font>
    <font>
      <b/>
      <sz val="12"/>
      <color theme="5" tint="-0.499984740745262"/>
      <name val="Century Gothic"/>
      <family val="2"/>
      <charset val="238"/>
    </font>
    <font>
      <b/>
      <sz val="18"/>
      <name val="Century Gothic"/>
      <family val="2"/>
      <charset val="238"/>
    </font>
    <font>
      <sz val="14"/>
      <name val="Century Gothic"/>
      <family val="2"/>
      <charset val="238"/>
    </font>
    <font>
      <sz val="10"/>
      <color theme="1"/>
      <name val="Calibri"/>
      <family val="2"/>
      <charset val="238"/>
      <scheme val="minor"/>
    </font>
    <font>
      <b/>
      <sz val="14"/>
      <color rgb="FF632523"/>
      <name val="Century Gothic"/>
      <family val="2"/>
      <charset val="238"/>
    </font>
    <font>
      <b/>
      <sz val="12"/>
      <name val="Calibri"/>
      <family val="2"/>
      <charset val="238"/>
      <scheme val="minor"/>
    </font>
    <font>
      <b/>
      <sz val="14"/>
      <name val="Calibri"/>
      <family val="2"/>
      <charset val="238"/>
      <scheme val="minor"/>
    </font>
    <font>
      <i/>
      <sz val="10"/>
      <color rgb="FF632523"/>
      <name val="Calibri"/>
      <family val="2"/>
      <charset val="238"/>
      <scheme val="minor"/>
    </font>
    <font>
      <sz val="11"/>
      <name val="Century Gothic"/>
      <family val="2"/>
      <charset val="238"/>
    </font>
    <font>
      <b/>
      <sz val="11"/>
      <color rgb="FFFF0000"/>
      <name val="Century Gothic"/>
      <family val="2"/>
      <charset val="238"/>
    </font>
    <font>
      <sz val="12"/>
      <color theme="0"/>
      <name val="Calibri"/>
      <family val="2"/>
      <charset val="238"/>
      <scheme val="minor"/>
    </font>
    <font>
      <b/>
      <sz val="16"/>
      <color theme="5" tint="-0.499984740745262"/>
      <name val="Calibri"/>
      <family val="2"/>
      <charset val="238"/>
      <scheme val="minor"/>
    </font>
    <font>
      <b/>
      <sz val="14"/>
      <color theme="5" tint="-0.499984740745262"/>
      <name val="Calibri"/>
      <family val="2"/>
      <charset val="238"/>
      <scheme val="minor"/>
    </font>
    <font>
      <b/>
      <sz val="10"/>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4"/>
      <color rgb="FF000000"/>
      <name val="Calibri"/>
      <family val="2"/>
      <charset val="238"/>
      <scheme val="minor"/>
    </font>
    <font>
      <sz val="10"/>
      <name val="Calibri"/>
      <family val="2"/>
      <charset val="238"/>
      <scheme val="minor"/>
    </font>
    <font>
      <b/>
      <sz val="12"/>
      <color theme="1"/>
      <name val="Century Gothic"/>
      <family val="2"/>
      <charset val="238"/>
    </font>
    <font>
      <b/>
      <sz val="10"/>
      <color theme="1"/>
      <name val="Century Gothic"/>
      <family val="2"/>
      <charset val="238"/>
    </font>
    <font>
      <b/>
      <sz val="14"/>
      <color theme="0"/>
      <name val="Calibri"/>
      <family val="2"/>
      <charset val="238"/>
      <scheme val="minor"/>
    </font>
    <font>
      <i/>
      <sz val="11"/>
      <color theme="1"/>
      <name val="Calibri"/>
      <family val="2"/>
      <charset val="238"/>
      <scheme val="minor"/>
    </font>
    <font>
      <i/>
      <sz val="11"/>
      <name val="Calibri"/>
      <family val="2"/>
      <charset val="238"/>
      <scheme val="minor"/>
    </font>
    <font>
      <sz val="9"/>
      <color theme="1"/>
      <name val="Century Gothic"/>
      <family val="2"/>
      <charset val="238"/>
    </font>
    <font>
      <i/>
      <sz val="8"/>
      <color theme="1"/>
      <name val="Century Gothic"/>
      <family val="2"/>
      <charset val="238"/>
    </font>
    <font>
      <sz val="12"/>
      <color theme="1"/>
      <name val="Century Gothic"/>
      <family val="2"/>
      <charset val="238"/>
    </font>
    <font>
      <b/>
      <sz val="20"/>
      <color theme="1"/>
      <name val="Century Gothic"/>
      <family val="2"/>
      <charset val="238"/>
    </font>
    <font>
      <b/>
      <sz val="11"/>
      <name val="Calibri"/>
      <family val="2"/>
      <charset val="238"/>
      <scheme val="minor"/>
    </font>
    <font>
      <sz val="10"/>
      <name val="Century Gothic"/>
      <family val="2"/>
      <charset val="238"/>
    </font>
    <font>
      <sz val="10"/>
      <color rgb="FF000000"/>
      <name val="Calibri"/>
      <family val="2"/>
      <charset val="238"/>
      <scheme val="minor"/>
    </font>
    <font>
      <b/>
      <sz val="15"/>
      <name val="Century Gothic"/>
      <family val="2"/>
      <charset val="238"/>
    </font>
    <font>
      <b/>
      <sz val="13"/>
      <name val="Century Gothic"/>
      <family val="2"/>
      <charset val="238"/>
    </font>
    <font>
      <b/>
      <i/>
      <u/>
      <sz val="12"/>
      <color theme="4" tint="-0.499984740745262"/>
      <name val="Century Gothic"/>
      <family val="2"/>
      <charset val="238"/>
    </font>
    <font>
      <b/>
      <i/>
      <u/>
      <sz val="11"/>
      <color rgb="FF203764"/>
      <name val="Century Gothic"/>
      <family val="2"/>
      <charset val="238"/>
    </font>
    <font>
      <sz val="10"/>
      <color theme="1"/>
      <name val="Century Gothic"/>
      <family val="2"/>
      <charset val="238"/>
    </font>
    <font>
      <i/>
      <sz val="11"/>
      <color theme="5" tint="-0.499984740745262"/>
      <name val="Calibri"/>
      <family val="2"/>
      <charset val="238"/>
      <scheme val="minor"/>
    </font>
    <font>
      <b/>
      <i/>
      <u/>
      <sz val="12"/>
      <color rgb="FF203764"/>
      <name val="Century Gothic"/>
      <family val="2"/>
      <charset val="238"/>
    </font>
    <font>
      <b/>
      <u/>
      <sz val="12"/>
      <name val="Calibri"/>
      <family val="2"/>
      <charset val="238"/>
      <scheme val="minor"/>
    </font>
    <font>
      <b/>
      <i/>
      <u/>
      <sz val="12"/>
      <name val="Calibri"/>
      <family val="2"/>
      <charset val="238"/>
      <scheme val="minor"/>
    </font>
    <font>
      <b/>
      <sz val="18"/>
      <color rgb="FF0094C8"/>
      <name val="Calibri"/>
      <family val="2"/>
      <charset val="238"/>
      <scheme val="minor"/>
    </font>
    <font>
      <b/>
      <sz val="14"/>
      <color rgb="FFBC043D"/>
      <name val="Calibri"/>
      <family val="2"/>
      <charset val="238"/>
      <scheme val="minor"/>
    </font>
    <font>
      <b/>
      <sz val="16"/>
      <color rgb="FFBC043D"/>
      <name val="Calibri"/>
      <family val="2"/>
      <charset val="238"/>
      <scheme val="minor"/>
    </font>
    <font>
      <sz val="11"/>
      <color theme="1"/>
      <name val="Calibri"/>
      <family val="2"/>
      <charset val="238"/>
      <scheme val="minor"/>
    </font>
  </fonts>
  <fills count="30">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2F2F2"/>
        <bgColor rgb="FF000000"/>
      </patternFill>
    </fill>
    <fill>
      <patternFill patternType="solid">
        <fgColor rgb="FFFFFF8F"/>
        <bgColor indexed="64"/>
      </patternFill>
    </fill>
    <fill>
      <patternFill patternType="solid">
        <fgColor rgb="FFFFCCFF"/>
        <bgColor indexed="64"/>
      </patternFill>
    </fill>
    <fill>
      <patternFill patternType="solid">
        <fgColor rgb="FFCCFFCC"/>
        <bgColor indexed="64"/>
      </patternFill>
    </fill>
    <fill>
      <patternFill patternType="solid">
        <fgColor theme="8" tint="0.79998168889431442"/>
        <bgColor indexed="64"/>
      </patternFill>
    </fill>
    <fill>
      <patternFill patternType="solid">
        <fgColor rgb="FFD5D5FF"/>
        <bgColor indexed="64"/>
      </patternFill>
    </fill>
    <fill>
      <patternFill patternType="solid">
        <fgColor rgb="FFE6FD91"/>
        <bgColor indexed="64"/>
      </patternFill>
    </fill>
    <fill>
      <patternFill patternType="solid">
        <fgColor rgb="FFDBFC64"/>
        <bgColor indexed="64"/>
      </patternFill>
    </fill>
    <fill>
      <patternFill patternType="solid">
        <fgColor rgb="FFBDBDFF"/>
        <bgColor indexed="64"/>
      </patternFill>
    </fill>
    <fill>
      <patternFill patternType="solid">
        <fgColor rgb="FFF6BE98"/>
        <bgColor indexed="64"/>
      </patternFill>
    </fill>
    <fill>
      <patternFill patternType="solid">
        <fgColor rgb="FFA3FFA3"/>
        <bgColor indexed="64"/>
      </patternFill>
    </fill>
    <fill>
      <patternFill patternType="solid">
        <fgColor rgb="FFC2DBF0"/>
        <bgColor indexed="64"/>
      </patternFill>
    </fill>
    <fill>
      <patternFill patternType="solid">
        <fgColor rgb="FFFFFF57"/>
        <bgColor indexed="64"/>
      </patternFill>
    </fill>
    <fill>
      <patternFill patternType="solid">
        <fgColor rgb="FFF9D3B9"/>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4"/>
        <bgColor indexed="64"/>
      </patternFill>
    </fill>
    <fill>
      <patternFill patternType="solid">
        <fgColor rgb="FFC6E0B4"/>
        <bgColor indexed="64"/>
      </patternFill>
    </fill>
    <fill>
      <patternFill patternType="solid">
        <fgColor rgb="FFC6E0B4"/>
        <bgColor rgb="FF000000"/>
      </patternFill>
    </fill>
    <fill>
      <patternFill patternType="solid">
        <fgColor rgb="FFA9D08E"/>
        <bgColor indexed="64"/>
      </patternFill>
    </fill>
    <fill>
      <patternFill patternType="solid">
        <fgColor rgb="FFFFFFFF"/>
        <bgColor rgb="FF000000"/>
      </patternFill>
    </fill>
  </fills>
  <borders count="82">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rgb="FF632523"/>
      </left>
      <right style="medium">
        <color rgb="FF632523"/>
      </right>
      <top style="medium">
        <color rgb="FF632523"/>
      </top>
      <bottom style="medium">
        <color rgb="FF632523"/>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top style="medium">
        <color theme="5" tint="-0.499984740745262"/>
      </top>
      <bottom style="medium">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top style="medium">
        <color theme="5" tint="-0.499984740745262"/>
      </top>
      <bottom/>
      <diagonal/>
    </border>
    <border>
      <left/>
      <right/>
      <top style="medium">
        <color theme="5" tint="-0.499984740745262"/>
      </top>
      <bottom/>
      <diagonal/>
    </border>
    <border>
      <left/>
      <right style="thin">
        <color theme="5" tint="-0.499984740745262"/>
      </right>
      <top style="medium">
        <color theme="5" tint="-0.499984740745262"/>
      </top>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top/>
      <bottom style="medium">
        <color theme="5" tint="-0.499984740745262"/>
      </bottom>
      <diagonal/>
    </border>
    <border>
      <left/>
      <right/>
      <top/>
      <bottom style="medium">
        <color theme="5" tint="-0.499984740745262"/>
      </bottom>
      <diagonal/>
    </border>
    <border>
      <left/>
      <right style="thin">
        <color theme="5" tint="-0.499984740745262"/>
      </right>
      <top/>
      <bottom style="medium">
        <color theme="5" tint="-0.499984740745262"/>
      </bottom>
      <diagonal/>
    </border>
    <border>
      <left style="thin">
        <color theme="5" tint="-0.499984740745262"/>
      </left>
      <right/>
      <top style="thin">
        <color theme="5" tint="-0.499984740745262"/>
      </top>
      <bottom style="medium">
        <color theme="5" tint="-0.499984740745262"/>
      </bottom>
      <diagonal/>
    </border>
    <border>
      <left/>
      <right/>
      <top style="thin">
        <color theme="5" tint="-0.499984740745262"/>
      </top>
      <bottom style="medium">
        <color theme="5" tint="-0.499984740745262"/>
      </bottom>
      <diagonal/>
    </border>
    <border>
      <left/>
      <right style="thin">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style="thin">
        <color theme="5" tint="-0.499984740745262"/>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right style="medium">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medium">
        <color theme="5" tint="-0.499984740745262"/>
      </top>
      <bottom/>
      <diagonal/>
    </border>
    <border>
      <left style="medium">
        <color theme="5" tint="-0.499984740745262"/>
      </left>
      <right style="thin">
        <color theme="5" tint="-0.499984740745262"/>
      </right>
      <top/>
      <bottom/>
      <diagonal/>
    </border>
    <border>
      <left style="medium">
        <color theme="5" tint="-0.499984740745262"/>
      </left>
      <right style="thin">
        <color theme="5" tint="-0.499984740745262"/>
      </right>
      <top/>
      <bottom style="medium">
        <color theme="5" tint="-0.499984740745262"/>
      </bottom>
      <diagonal/>
    </border>
    <border>
      <left style="medium">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theme="5" tint="-0.499984740745262"/>
      </left>
      <right/>
      <top style="medium">
        <color theme="5" tint="-0.499984740745262"/>
      </top>
      <bottom style="hair">
        <color theme="5" tint="-0.499984740745262"/>
      </bottom>
      <diagonal/>
    </border>
    <border>
      <left/>
      <right/>
      <top style="medium">
        <color theme="5" tint="-0.499984740745262"/>
      </top>
      <bottom style="hair">
        <color theme="5" tint="-0.499984740745262"/>
      </bottom>
      <diagonal/>
    </border>
    <border>
      <left/>
      <right style="medium">
        <color theme="5" tint="-0.499984740745262"/>
      </right>
      <top style="medium">
        <color theme="5" tint="-0.499984740745262"/>
      </top>
      <bottom style="hair">
        <color theme="5" tint="-0.499984740745262"/>
      </bottom>
      <diagonal/>
    </border>
    <border>
      <left style="thin">
        <color theme="5" tint="-0.499984740745262"/>
      </left>
      <right/>
      <top style="hair">
        <color theme="5" tint="-0.499984740745262"/>
      </top>
      <bottom style="hair">
        <color theme="5" tint="-0.499984740745262"/>
      </bottom>
      <diagonal/>
    </border>
    <border>
      <left/>
      <right/>
      <top style="hair">
        <color theme="5" tint="-0.499984740745262"/>
      </top>
      <bottom style="hair">
        <color theme="5" tint="-0.499984740745262"/>
      </bottom>
      <diagonal/>
    </border>
    <border>
      <left/>
      <right style="medium">
        <color theme="5" tint="-0.499984740745262"/>
      </right>
      <top style="hair">
        <color theme="5" tint="-0.499984740745262"/>
      </top>
      <bottom style="hair">
        <color theme="5" tint="-0.499984740745262"/>
      </bottom>
      <diagonal/>
    </border>
    <border>
      <left style="thin">
        <color theme="5" tint="-0.499984740745262"/>
      </left>
      <right/>
      <top style="hair">
        <color theme="5" tint="-0.499984740745262"/>
      </top>
      <bottom style="thin">
        <color theme="5" tint="-0.499984740745262"/>
      </bottom>
      <diagonal/>
    </border>
    <border>
      <left/>
      <right/>
      <top style="hair">
        <color theme="5" tint="-0.499984740745262"/>
      </top>
      <bottom style="thin">
        <color theme="5" tint="-0.499984740745262"/>
      </bottom>
      <diagonal/>
    </border>
    <border>
      <left/>
      <right style="medium">
        <color theme="5" tint="-0.499984740745262"/>
      </right>
      <top style="hair">
        <color theme="5" tint="-0.499984740745262"/>
      </top>
      <bottom style="thin">
        <color theme="5" tint="-0.499984740745262"/>
      </bottom>
      <diagonal/>
    </border>
    <border>
      <left style="thin">
        <color theme="5" tint="-0.499984740745262"/>
      </left>
      <right/>
      <top style="thin">
        <color theme="5" tint="-0.499984740745262"/>
      </top>
      <bottom style="hair">
        <color theme="5" tint="-0.499984740745262"/>
      </bottom>
      <diagonal/>
    </border>
    <border>
      <left/>
      <right/>
      <top style="thin">
        <color theme="5" tint="-0.499984740745262"/>
      </top>
      <bottom style="hair">
        <color theme="5" tint="-0.499984740745262"/>
      </bottom>
      <diagonal/>
    </border>
    <border>
      <left/>
      <right style="medium">
        <color theme="5" tint="-0.499984740745262"/>
      </right>
      <top style="thin">
        <color theme="5" tint="-0.499984740745262"/>
      </top>
      <bottom style="hair">
        <color theme="5" tint="-0.499984740745262"/>
      </bottom>
      <diagonal/>
    </border>
    <border>
      <left style="thin">
        <color theme="5" tint="-0.499984740745262"/>
      </left>
      <right/>
      <top style="hair">
        <color theme="5" tint="-0.499984740745262"/>
      </top>
      <bottom style="medium">
        <color theme="5" tint="-0.499984740745262"/>
      </bottom>
      <diagonal/>
    </border>
    <border>
      <left/>
      <right/>
      <top style="hair">
        <color theme="5" tint="-0.499984740745262"/>
      </top>
      <bottom style="medium">
        <color theme="5" tint="-0.499984740745262"/>
      </bottom>
      <diagonal/>
    </border>
    <border>
      <left/>
      <right style="medium">
        <color theme="5" tint="-0.499984740745262"/>
      </right>
      <top style="hair">
        <color theme="5" tint="-0.499984740745262"/>
      </top>
      <bottom style="medium">
        <color theme="5" tint="-0.499984740745262"/>
      </bottom>
      <diagonal/>
    </border>
    <border>
      <left/>
      <right/>
      <top style="medium">
        <color indexed="64"/>
      </top>
      <bottom style="medium">
        <color indexed="64"/>
      </bottom>
      <diagonal/>
    </border>
    <border>
      <left/>
      <right/>
      <top style="medium">
        <color indexed="64"/>
      </top>
      <bottom style="medium">
        <color theme="5" tint="-0.499984740745262"/>
      </bottom>
      <diagonal/>
    </border>
    <border>
      <left style="medium">
        <color theme="5" tint="-0.499984740745262"/>
      </left>
      <right/>
      <top style="thin">
        <color theme="5" tint="-0.499984740745262"/>
      </top>
      <bottom style="thin">
        <color theme="5" tint="-0.499984740745262"/>
      </bottom>
      <diagonal/>
    </border>
    <border>
      <left/>
      <right style="medium">
        <color rgb="FF833C0C"/>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diagonal/>
    </border>
    <border>
      <left style="thin">
        <color theme="5" tint="-0.499984740745262"/>
      </left>
      <right style="medium">
        <color theme="5" tint="-0.499984740745262"/>
      </right>
      <top/>
      <bottom style="thin">
        <color theme="5" tint="-0.499984740745262"/>
      </bottom>
      <diagonal/>
    </border>
    <border>
      <left style="thin">
        <color theme="5" tint="-0.499984740745262"/>
      </left>
      <right/>
      <top style="hair">
        <color theme="5" tint="-0.499984740745262"/>
      </top>
      <bottom/>
      <diagonal/>
    </border>
    <border>
      <left/>
      <right/>
      <top style="hair">
        <color theme="5" tint="-0.499984740745262"/>
      </top>
      <bottom/>
      <diagonal/>
    </border>
    <border>
      <left/>
      <right style="medium">
        <color theme="5" tint="-0.499984740745262"/>
      </right>
      <top style="hair">
        <color theme="5" tint="-0.499984740745262"/>
      </top>
      <bottom/>
      <diagonal/>
    </border>
    <border>
      <left style="thin">
        <color theme="5" tint="-0.499984740745262"/>
      </left>
      <right/>
      <top style="medium">
        <color theme="5" tint="-0.499984740745262"/>
      </top>
      <bottom style="thin">
        <color theme="5" tint="-0.499984740745262"/>
      </bottom>
      <diagonal/>
    </border>
    <border>
      <left/>
      <right/>
      <top style="medium">
        <color theme="5" tint="-0.499984740745262"/>
      </top>
      <bottom style="thin">
        <color theme="5" tint="-0.499984740745262"/>
      </bottom>
      <diagonal/>
    </border>
    <border>
      <left/>
      <right style="thin">
        <color theme="5" tint="-0.499984740745262"/>
      </right>
      <top style="medium">
        <color theme="5" tint="-0.499984740745262"/>
      </top>
      <bottom style="thin">
        <color theme="5" tint="-0.499984740745262"/>
      </bottom>
      <diagonal/>
    </border>
    <border>
      <left/>
      <right style="medium">
        <color theme="5" tint="-0.499984740745262"/>
      </right>
      <top/>
      <bottom style="medium">
        <color theme="5" tint="-0.499984740745262"/>
      </bottom>
      <diagonal/>
    </border>
  </borders>
  <cellStyleXfs count="4">
    <xf numFmtId="0" fontId="0" fillId="0" borderId="0"/>
    <xf numFmtId="0" fontId="57" fillId="0" borderId="0" applyNumberFormat="0" applyFill="0" applyBorder="0" applyAlignment="0" applyProtection="0"/>
    <xf numFmtId="0" fontId="58" fillId="15" borderId="3" applyFill="0">
      <alignment horizontal="left" vertical="center"/>
    </xf>
    <xf numFmtId="0" fontId="63" fillId="0" borderId="3"/>
  </cellStyleXfs>
  <cellXfs count="513">
    <xf numFmtId="0" fontId="0" fillId="0" borderId="0" xfId="0"/>
    <xf numFmtId="0" fontId="7" fillId="2" borderId="0" xfId="0" applyFont="1" applyFill="1" applyAlignment="1" applyProtection="1">
      <alignment vertical="center"/>
    </xf>
    <xf numFmtId="0" fontId="0" fillId="0" borderId="0" xfId="0" applyProtection="1"/>
    <xf numFmtId="0" fontId="10" fillId="0" borderId="0" xfId="0" applyFont="1" applyAlignment="1" applyProtection="1">
      <alignment vertical="center"/>
    </xf>
    <xf numFmtId="0" fontId="11" fillId="0" borderId="0" xfId="0" applyFont="1" applyAlignment="1" applyProtection="1">
      <alignment vertical="center"/>
    </xf>
    <xf numFmtId="0" fontId="0" fillId="0" borderId="0" xfId="0" applyBorder="1"/>
    <xf numFmtId="0" fontId="9" fillId="4" borderId="10" xfId="0" applyFont="1" applyFill="1" applyBorder="1" applyAlignment="1" applyProtection="1">
      <alignment horizontal="center" vertical="center"/>
    </xf>
    <xf numFmtId="0" fontId="8" fillId="4" borderId="10" xfId="0" applyFont="1" applyFill="1" applyBorder="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Border="1" applyAlignment="1" applyProtection="1">
      <alignment horizontal="center" vertical="center" wrapText="1"/>
    </xf>
    <xf numFmtId="0" fontId="0" fillId="6" borderId="11" xfId="0" applyFill="1" applyBorder="1" applyProtection="1"/>
    <xf numFmtId="0" fontId="0" fillId="6" borderId="11" xfId="0" applyFill="1" applyBorder="1" applyAlignment="1" applyProtection="1"/>
    <xf numFmtId="0" fontId="8" fillId="4" borderId="3" xfId="0" applyFont="1" applyFill="1" applyBorder="1" applyAlignment="1">
      <alignment horizontal="center" vertical="center" wrapText="1"/>
    </xf>
    <xf numFmtId="0" fontId="1" fillId="0" borderId="0" xfId="0" applyFont="1" applyBorder="1" applyAlignment="1">
      <alignment wrapText="1"/>
    </xf>
    <xf numFmtId="0" fontId="6" fillId="0" borderId="19" xfId="0" applyFont="1" applyBorder="1" applyAlignment="1">
      <alignment vertical="center" wrapText="1"/>
    </xf>
    <xf numFmtId="0" fontId="36" fillId="0" borderId="10" xfId="0" applyFont="1" applyBorder="1" applyAlignment="1">
      <alignment vertical="center" wrapText="1"/>
    </xf>
    <xf numFmtId="0" fontId="23" fillId="3" borderId="10"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36" fillId="0" borderId="19" xfId="0" applyFont="1" applyBorder="1" applyAlignment="1">
      <alignment vertical="center" wrapText="1"/>
    </xf>
    <xf numFmtId="0" fontId="37" fillId="23" borderId="10" xfId="0" applyFont="1" applyFill="1" applyBorder="1" applyAlignment="1">
      <alignment horizontal="center" vertical="center" wrapText="1"/>
    </xf>
    <xf numFmtId="0" fontId="8" fillId="0" borderId="0" xfId="0" applyFont="1" applyFill="1" applyBorder="1" applyAlignment="1" applyProtection="1">
      <alignment horizontal="center" vertical="center" textRotation="90" wrapText="1"/>
    </xf>
    <xf numFmtId="0" fontId="30" fillId="0" borderId="0" xfId="0" applyFont="1" applyFill="1" applyBorder="1" applyAlignment="1" applyProtection="1">
      <alignment horizontal="center" vertical="center" textRotation="90" wrapText="1"/>
    </xf>
    <xf numFmtId="0" fontId="0" fillId="6" borderId="40" xfId="0" applyFill="1" applyBorder="1" applyAlignment="1" applyProtection="1"/>
    <xf numFmtId="0" fontId="8" fillId="6" borderId="44" xfId="0" applyFont="1" applyFill="1" applyBorder="1" applyAlignment="1" applyProtection="1">
      <alignment horizontal="center" vertical="center"/>
    </xf>
    <xf numFmtId="0" fontId="19" fillId="6" borderId="29" xfId="0" applyFont="1" applyFill="1" applyBorder="1" applyAlignment="1" applyProtection="1">
      <alignment horizontal="center" vertical="center"/>
    </xf>
    <xf numFmtId="0" fontId="19" fillId="6" borderId="52" xfId="0" applyFont="1" applyFill="1" applyBorder="1" applyAlignment="1" applyProtection="1">
      <alignment horizontal="center" vertical="center"/>
    </xf>
    <xf numFmtId="0" fontId="41" fillId="25" borderId="0" xfId="0" applyFont="1" applyFill="1" applyBorder="1" applyAlignment="1">
      <alignment horizontal="center" vertical="center"/>
    </xf>
    <xf numFmtId="0" fontId="39" fillId="0" borderId="0" xfId="0" applyFont="1" applyAlignment="1" applyProtection="1"/>
    <xf numFmtId="0" fontId="5" fillId="0" borderId="0" xfId="0" applyFont="1" applyProtection="1"/>
    <xf numFmtId="0" fontId="8" fillId="4" borderId="40" xfId="0" applyFont="1" applyFill="1" applyBorder="1" applyAlignment="1" applyProtection="1">
      <alignment horizontal="center" vertical="center"/>
    </xf>
    <xf numFmtId="0" fontId="0" fillId="0" borderId="20" xfId="0" applyBorder="1"/>
    <xf numFmtId="0" fontId="1" fillId="0" borderId="20" xfId="0" applyFont="1" applyBorder="1" applyAlignment="1"/>
    <xf numFmtId="0" fontId="1" fillId="0" borderId="20" xfId="0" applyFont="1" applyFill="1" applyBorder="1" applyAlignment="1"/>
    <xf numFmtId="0" fontId="0" fillId="0" borderId="20" xfId="0" applyFill="1" applyBorder="1"/>
    <xf numFmtId="0" fontId="13" fillId="2" borderId="16" xfId="0" applyFont="1" applyFill="1" applyBorder="1" applyAlignment="1" applyProtection="1">
      <alignment vertical="center"/>
    </xf>
    <xf numFmtId="0" fontId="0" fillId="0" borderId="3" xfId="0" applyBorder="1" applyAlignment="1" applyProtection="1">
      <alignment horizontal="center"/>
    </xf>
    <xf numFmtId="0" fontId="0" fillId="2" borderId="3" xfId="0" applyFill="1" applyBorder="1" applyAlignment="1" applyProtection="1">
      <alignment horizontal="center"/>
    </xf>
    <xf numFmtId="0" fontId="8" fillId="10" borderId="11" xfId="0" applyFont="1" applyFill="1" applyBorder="1" applyAlignment="1" applyProtection="1">
      <alignment horizontal="center" vertical="center"/>
    </xf>
    <xf numFmtId="0" fontId="8" fillId="12" borderId="11" xfId="0" applyFont="1" applyFill="1" applyBorder="1" applyAlignment="1" applyProtection="1">
      <alignment horizontal="center" vertical="center"/>
    </xf>
    <xf numFmtId="0" fontId="21" fillId="0" borderId="0" xfId="0" applyFont="1" applyFill="1" applyAlignment="1" applyProtection="1">
      <alignment horizontal="center" vertical="center"/>
    </xf>
    <xf numFmtId="0" fontId="14" fillId="6" borderId="44" xfId="0" applyFont="1" applyFill="1" applyBorder="1" applyAlignment="1" applyProtection="1">
      <alignment horizontal="left" vertical="top"/>
    </xf>
    <xf numFmtId="0" fontId="17" fillId="6" borderId="29" xfId="0" applyFont="1" applyFill="1" applyBorder="1" applyAlignment="1" applyProtection="1">
      <alignment horizontal="left" vertical="top"/>
    </xf>
    <xf numFmtId="0" fontId="0" fillId="6" borderId="52" xfId="0" applyFill="1" applyBorder="1" applyProtection="1"/>
    <xf numFmtId="0" fontId="8" fillId="4" borderId="46" xfId="0" applyFont="1" applyFill="1" applyBorder="1" applyAlignment="1" applyProtection="1">
      <alignment horizontal="center" vertical="center"/>
    </xf>
    <xf numFmtId="0" fontId="9" fillId="0" borderId="10" xfId="0" applyFont="1" applyBorder="1" applyAlignment="1" applyProtection="1">
      <alignment horizontal="center" vertical="center"/>
    </xf>
    <xf numFmtId="0" fontId="20" fillId="0" borderId="0" xfId="0" applyFont="1" applyProtection="1"/>
    <xf numFmtId="0" fontId="32" fillId="0" borderId="0" xfId="0" applyFont="1" applyProtection="1"/>
    <xf numFmtId="0" fontId="0" fillId="0" borderId="0" xfId="0" applyAlignment="1" applyProtection="1">
      <alignment horizontal="center"/>
    </xf>
    <xf numFmtId="0" fontId="13" fillId="0" borderId="0" xfId="0" applyFont="1" applyProtection="1"/>
    <xf numFmtId="0" fontId="33" fillId="0" borderId="0" xfId="0" applyFont="1" applyProtection="1"/>
    <xf numFmtId="0" fontId="10" fillId="0" borderId="0" xfId="0" applyFont="1" applyProtection="1"/>
    <xf numFmtId="0" fontId="3" fillId="0" borderId="3" xfId="0" applyFont="1" applyBorder="1" applyAlignment="1" applyProtection="1">
      <alignment horizontal="center" vertical="center"/>
    </xf>
    <xf numFmtId="0" fontId="4" fillId="0" borderId="3" xfId="0" applyFont="1" applyBorder="1" applyAlignment="1" applyProtection="1">
      <alignment horizontal="center" vertical="center"/>
    </xf>
    <xf numFmtId="0" fontId="4" fillId="0" borderId="3" xfId="0" applyFont="1" applyBorder="1" applyAlignment="1" applyProtection="1">
      <alignment horizontal="center" vertical="center" wrapText="1"/>
    </xf>
    <xf numFmtId="0" fontId="34" fillId="0" borderId="3" xfId="0" applyFont="1" applyFill="1" applyBorder="1" applyAlignment="1" applyProtection="1">
      <alignment horizontal="center" vertical="center" wrapText="1"/>
    </xf>
    <xf numFmtId="0" fontId="34" fillId="0" borderId="3" xfId="0" applyFont="1" applyBorder="1" applyAlignment="1" applyProtection="1">
      <alignment horizontal="center" vertical="center" wrapText="1"/>
    </xf>
    <xf numFmtId="0" fontId="4" fillId="15" borderId="3" xfId="0" applyFont="1" applyFill="1" applyBorder="1" applyAlignment="1" applyProtection="1">
      <alignment horizontal="center"/>
    </xf>
    <xf numFmtId="0" fontId="4" fillId="15" borderId="3" xfId="0" applyFont="1" applyFill="1" applyBorder="1" applyAlignment="1" applyProtection="1">
      <alignment horizontal="left"/>
    </xf>
    <xf numFmtId="0" fontId="5" fillId="15" borderId="3" xfId="0" applyFont="1" applyFill="1" applyBorder="1" applyAlignment="1" applyProtection="1">
      <alignment horizontal="center"/>
    </xf>
    <xf numFmtId="0" fontId="2" fillId="15" borderId="3" xfId="0" applyFont="1" applyFill="1" applyBorder="1" applyAlignment="1" applyProtection="1">
      <alignment horizontal="center"/>
    </xf>
    <xf numFmtId="0" fontId="5" fillId="0" borderId="3" xfId="0" applyFont="1" applyBorder="1" applyAlignment="1" applyProtection="1">
      <alignment horizontal="right"/>
    </xf>
    <xf numFmtId="0" fontId="5" fillId="0" borderId="3" xfId="0" applyFont="1" applyBorder="1" applyAlignment="1" applyProtection="1">
      <alignment horizontal="center"/>
    </xf>
    <xf numFmtId="0" fontId="31" fillId="0" borderId="3" xfId="0" applyFont="1" applyBorder="1" applyAlignment="1" applyProtection="1">
      <alignment horizontal="center"/>
    </xf>
    <xf numFmtId="0" fontId="5" fillId="2" borderId="3" xfId="0" applyFont="1" applyFill="1" applyBorder="1" applyAlignment="1" applyProtection="1">
      <alignment horizontal="left"/>
    </xf>
    <xf numFmtId="0" fontId="5" fillId="2" borderId="3" xfId="0" applyFont="1" applyFill="1" applyBorder="1" applyAlignment="1" applyProtection="1">
      <alignment horizontal="center"/>
    </xf>
    <xf numFmtId="0" fontId="31" fillId="2" borderId="3" xfId="0" applyFont="1" applyFill="1" applyBorder="1" applyAlignment="1" applyProtection="1">
      <alignment horizontal="center"/>
    </xf>
    <xf numFmtId="0" fontId="5" fillId="0" borderId="3" xfId="0" applyFont="1" applyFill="1" applyBorder="1" applyAlignment="1" applyProtection="1">
      <alignment horizontal="right"/>
    </xf>
    <xf numFmtId="0" fontId="5" fillId="0" borderId="3" xfId="0" applyFont="1" applyFill="1" applyBorder="1" applyAlignment="1" applyProtection="1">
      <alignment horizontal="center"/>
    </xf>
    <xf numFmtId="0" fontId="4" fillId="15" borderId="3" xfId="0" applyFont="1" applyFill="1" applyBorder="1" applyAlignment="1" applyProtection="1">
      <alignment horizontal="center" vertical="center"/>
    </xf>
    <xf numFmtId="0" fontId="5" fillId="15" borderId="3" xfId="0" applyFont="1" applyFill="1" applyBorder="1" applyAlignment="1" applyProtection="1">
      <alignment horizontal="center" vertical="center" wrapText="1"/>
    </xf>
    <xf numFmtId="0" fontId="2" fillId="15" borderId="3" xfId="0" applyFont="1" applyFill="1" applyBorder="1" applyAlignment="1" applyProtection="1">
      <alignment horizontal="center" vertical="center"/>
    </xf>
    <xf numFmtId="0" fontId="6" fillId="2" borderId="4" xfId="0" applyFont="1" applyFill="1" applyBorder="1" applyAlignment="1" applyProtection="1">
      <alignment horizontal="center"/>
    </xf>
    <xf numFmtId="0" fontId="4" fillId="16" borderId="3" xfId="0" applyFont="1" applyFill="1" applyBorder="1" applyAlignment="1" applyProtection="1">
      <alignment horizontal="center"/>
    </xf>
    <xf numFmtId="0" fontId="4" fillId="16" borderId="3" xfId="0" applyFont="1" applyFill="1" applyBorder="1" applyProtection="1"/>
    <xf numFmtId="0" fontId="5" fillId="16" borderId="3" xfId="0" applyFont="1" applyFill="1" applyBorder="1" applyAlignment="1" applyProtection="1">
      <alignment horizontal="center"/>
    </xf>
    <xf numFmtId="0" fontId="2" fillId="16" borderId="3" xfId="0" applyFont="1" applyFill="1" applyBorder="1" applyAlignment="1" applyProtection="1">
      <alignment horizontal="center"/>
    </xf>
    <xf numFmtId="0" fontId="4" fillId="14" borderId="3" xfId="0" applyFont="1" applyFill="1" applyBorder="1" applyAlignment="1" applyProtection="1">
      <alignment horizontal="center"/>
    </xf>
    <xf numFmtId="0" fontId="5" fillId="14" borderId="3" xfId="0" applyFont="1" applyFill="1" applyBorder="1" applyAlignment="1" applyProtection="1">
      <alignment horizontal="center"/>
    </xf>
    <xf numFmtId="0" fontId="2" fillId="14" borderId="3" xfId="0" applyFont="1" applyFill="1" applyBorder="1" applyAlignment="1" applyProtection="1">
      <alignment horizontal="center"/>
    </xf>
    <xf numFmtId="0" fontId="6" fillId="0" borderId="4" xfId="0" applyFont="1" applyBorder="1" applyAlignment="1" applyProtection="1">
      <alignment horizontal="center"/>
    </xf>
    <xf numFmtId="0" fontId="4" fillId="17" borderId="3" xfId="0" applyFont="1" applyFill="1" applyBorder="1" applyAlignment="1" applyProtection="1">
      <alignment horizontal="center"/>
    </xf>
    <xf numFmtId="0" fontId="4" fillId="17" borderId="3" xfId="0" applyFont="1" applyFill="1" applyBorder="1" applyProtection="1"/>
    <xf numFmtId="0" fontId="5" fillId="17" borderId="3" xfId="0" applyFont="1" applyFill="1" applyBorder="1" applyAlignment="1" applyProtection="1">
      <alignment horizontal="center"/>
    </xf>
    <xf numFmtId="0" fontId="2" fillId="17" borderId="3" xfId="0" applyFont="1" applyFill="1" applyBorder="1" applyAlignment="1" applyProtection="1">
      <alignment horizontal="center"/>
    </xf>
    <xf numFmtId="0" fontId="4" fillId="22" borderId="3" xfId="0" applyFont="1" applyFill="1" applyBorder="1" applyAlignment="1" applyProtection="1">
      <alignment horizontal="center"/>
    </xf>
    <xf numFmtId="0" fontId="5" fillId="22" borderId="3" xfId="0" applyFont="1" applyFill="1" applyBorder="1" applyAlignment="1" applyProtection="1">
      <alignment horizontal="center"/>
    </xf>
    <xf numFmtId="0" fontId="2" fillId="22" borderId="3" xfId="0" applyFont="1" applyFill="1" applyBorder="1" applyAlignment="1" applyProtection="1">
      <alignment horizontal="center"/>
    </xf>
    <xf numFmtId="0" fontId="4" fillId="18" borderId="3" xfId="0" applyFont="1" applyFill="1" applyBorder="1" applyAlignment="1" applyProtection="1">
      <alignment horizontal="center"/>
    </xf>
    <xf numFmtId="0" fontId="4" fillId="18" borderId="3" xfId="0" applyFont="1" applyFill="1" applyBorder="1" applyProtection="1"/>
    <xf numFmtId="0" fontId="5" fillId="18" borderId="3" xfId="0" applyFont="1" applyFill="1" applyBorder="1" applyAlignment="1" applyProtection="1">
      <alignment horizontal="center"/>
    </xf>
    <xf numFmtId="0" fontId="2" fillId="18" borderId="3" xfId="0" applyFont="1" applyFill="1" applyBorder="1" applyAlignment="1" applyProtection="1">
      <alignment horizontal="center"/>
    </xf>
    <xf numFmtId="0" fontId="4" fillId="12" borderId="3" xfId="0" applyFont="1" applyFill="1" applyBorder="1" applyAlignment="1" applyProtection="1">
      <alignment horizontal="center" vertical="center"/>
    </xf>
    <xf numFmtId="0" fontId="5" fillId="12" borderId="3" xfId="0" applyFont="1" applyFill="1" applyBorder="1" applyAlignment="1" applyProtection="1">
      <alignment horizontal="center" vertical="center" wrapText="1"/>
    </xf>
    <xf numFmtId="0" fontId="2" fillId="12" borderId="3" xfId="0" applyFont="1" applyFill="1" applyBorder="1" applyAlignment="1" applyProtection="1">
      <alignment horizontal="center" vertical="center"/>
    </xf>
    <xf numFmtId="0" fontId="4" fillId="19" borderId="3" xfId="0" applyFont="1" applyFill="1" applyBorder="1" applyAlignment="1" applyProtection="1">
      <alignment horizontal="center"/>
    </xf>
    <xf numFmtId="0" fontId="4" fillId="19" borderId="3" xfId="0" applyFont="1" applyFill="1" applyBorder="1" applyProtection="1"/>
    <xf numFmtId="0" fontId="5" fillId="19" borderId="3" xfId="0" applyFont="1" applyFill="1" applyBorder="1" applyAlignment="1" applyProtection="1">
      <alignment horizontal="center"/>
    </xf>
    <xf numFmtId="0" fontId="2" fillId="19" borderId="3" xfId="0" applyFont="1" applyFill="1" applyBorder="1" applyAlignment="1" applyProtection="1">
      <alignment horizontal="center"/>
    </xf>
    <xf numFmtId="0" fontId="4" fillId="13" borderId="3" xfId="0" applyFont="1" applyFill="1" applyBorder="1" applyAlignment="1" applyProtection="1">
      <alignment horizontal="center"/>
    </xf>
    <xf numFmtId="0" fontId="5" fillId="13" borderId="3" xfId="0" applyFont="1" applyFill="1" applyBorder="1" applyAlignment="1" applyProtection="1">
      <alignment horizontal="center"/>
    </xf>
    <xf numFmtId="0" fontId="2" fillId="13" borderId="3" xfId="0" applyFont="1" applyFill="1" applyBorder="1" applyAlignment="1" applyProtection="1">
      <alignment horizontal="center"/>
    </xf>
    <xf numFmtId="0" fontId="31" fillId="0" borderId="3" xfId="0" applyFont="1" applyBorder="1" applyProtection="1"/>
    <xf numFmtId="0" fontId="0" fillId="0" borderId="7" xfId="0" applyBorder="1" applyAlignment="1" applyProtection="1">
      <alignment horizontal="center"/>
    </xf>
    <xf numFmtId="0" fontId="4" fillId="13" borderId="3" xfId="0" applyFont="1" applyFill="1" applyBorder="1" applyAlignment="1" applyProtection="1">
      <alignment horizontal="center" vertical="center"/>
    </xf>
    <xf numFmtId="0" fontId="5" fillId="13" borderId="3" xfId="0" applyFont="1" applyFill="1" applyBorder="1" applyAlignment="1" applyProtection="1">
      <alignment horizontal="center" vertical="center" wrapText="1"/>
    </xf>
    <xf numFmtId="0" fontId="2" fillId="13" borderId="3" xfId="0" applyFont="1" applyFill="1" applyBorder="1" applyAlignment="1" applyProtection="1">
      <alignment horizontal="center" vertical="center"/>
    </xf>
    <xf numFmtId="0" fontId="4" fillId="20" borderId="3" xfId="0" applyFont="1" applyFill="1" applyBorder="1" applyAlignment="1" applyProtection="1">
      <alignment horizontal="center"/>
    </xf>
    <xf numFmtId="0" fontId="4" fillId="20" borderId="3" xfId="0" applyFont="1" applyFill="1" applyBorder="1" applyProtection="1"/>
    <xf numFmtId="0" fontId="5" fillId="20" borderId="3" xfId="0" applyFont="1" applyFill="1" applyBorder="1" applyProtection="1"/>
    <xf numFmtId="0" fontId="2" fillId="20" borderId="3" xfId="0" applyFont="1" applyFill="1" applyBorder="1" applyAlignment="1" applyProtection="1">
      <alignment horizontal="center"/>
    </xf>
    <xf numFmtId="0" fontId="4" fillId="10" borderId="3" xfId="0" applyFont="1" applyFill="1" applyBorder="1" applyAlignment="1" applyProtection="1">
      <alignment horizontal="center"/>
    </xf>
    <xf numFmtId="0" fontId="5" fillId="10" borderId="3" xfId="0" applyFont="1" applyFill="1" applyBorder="1" applyAlignment="1" applyProtection="1">
      <alignment horizontal="center"/>
    </xf>
    <xf numFmtId="0" fontId="2" fillId="10" borderId="3" xfId="0" applyFont="1" applyFill="1" applyBorder="1" applyAlignment="1" applyProtection="1">
      <alignment horizontal="center"/>
    </xf>
    <xf numFmtId="0" fontId="5" fillId="2" borderId="3" xfId="0" applyFont="1" applyFill="1" applyBorder="1" applyAlignment="1" applyProtection="1">
      <alignment horizontal="right"/>
    </xf>
    <xf numFmtId="0" fontId="5" fillId="2" borderId="8" xfId="0" applyFont="1" applyFill="1" applyBorder="1" applyAlignment="1" applyProtection="1">
      <alignment horizontal="center"/>
    </xf>
    <xf numFmtId="0" fontId="4" fillId="10" borderId="8" xfId="0" applyFont="1" applyFill="1" applyBorder="1" applyAlignment="1" applyProtection="1">
      <alignment horizontal="center"/>
    </xf>
    <xf numFmtId="0" fontId="5" fillId="10" borderId="8" xfId="0" applyFont="1" applyFill="1" applyBorder="1" applyAlignment="1" applyProtection="1">
      <alignment horizontal="center"/>
    </xf>
    <xf numFmtId="0" fontId="2" fillId="10" borderId="8" xfId="0" applyFont="1" applyFill="1" applyBorder="1" applyAlignment="1" applyProtection="1">
      <alignment horizontal="center"/>
    </xf>
    <xf numFmtId="0" fontId="5" fillId="0" borderId="3" xfId="0" applyFont="1" applyBorder="1" applyAlignment="1" applyProtection="1">
      <alignment horizontal="left" wrapText="1"/>
    </xf>
    <xf numFmtId="0" fontId="4" fillId="10" borderId="3" xfId="0" applyFont="1" applyFill="1" applyBorder="1" applyAlignment="1" applyProtection="1">
      <alignment horizontal="center" vertical="center"/>
    </xf>
    <xf numFmtId="0" fontId="5" fillId="10" borderId="3" xfId="0" applyFont="1" applyFill="1" applyBorder="1" applyAlignment="1" applyProtection="1">
      <alignment horizontal="center" vertical="center" wrapText="1"/>
    </xf>
    <xf numFmtId="0" fontId="2" fillId="10" borderId="3" xfId="0" applyFont="1" applyFill="1" applyBorder="1" applyAlignment="1" applyProtection="1">
      <alignment horizontal="center" vertical="center"/>
    </xf>
    <xf numFmtId="0" fontId="4" fillId="21" borderId="3" xfId="0" applyFont="1" applyFill="1" applyBorder="1" applyAlignment="1" applyProtection="1">
      <alignment horizontal="center"/>
    </xf>
    <xf numFmtId="0" fontId="4" fillId="21" borderId="3" xfId="0" applyFont="1" applyFill="1" applyBorder="1" applyProtection="1"/>
    <xf numFmtId="0" fontId="5" fillId="21" borderId="3" xfId="0" applyFont="1" applyFill="1" applyBorder="1" applyProtection="1"/>
    <xf numFmtId="0" fontId="2" fillId="21" borderId="3" xfId="0" applyFont="1" applyFill="1" applyBorder="1" applyAlignment="1" applyProtection="1">
      <alignment horizontal="center"/>
    </xf>
    <xf numFmtId="0" fontId="35" fillId="11" borderId="3" xfId="0" applyFont="1" applyFill="1" applyBorder="1" applyAlignment="1" applyProtection="1">
      <alignment horizontal="center"/>
    </xf>
    <xf numFmtId="0" fontId="4" fillId="11" borderId="3" xfId="0" applyFont="1" applyFill="1" applyBorder="1" applyProtection="1"/>
    <xf numFmtId="0" fontId="8" fillId="4" borderId="73" xfId="0" applyFont="1" applyFill="1" applyBorder="1" applyAlignment="1" applyProtection="1">
      <alignment horizontal="center" vertical="center"/>
    </xf>
    <xf numFmtId="0" fontId="14" fillId="26" borderId="37" xfId="0" applyFont="1" applyFill="1" applyBorder="1" applyAlignment="1" applyProtection="1">
      <alignment vertical="center" wrapText="1"/>
    </xf>
    <xf numFmtId="0" fontId="14" fillId="26" borderId="38" xfId="0" applyFont="1" applyFill="1" applyBorder="1" applyAlignment="1" applyProtection="1">
      <alignment vertical="center" wrapText="1"/>
    </xf>
    <xf numFmtId="0" fontId="14" fillId="26" borderId="47" xfId="0" applyFont="1" applyFill="1" applyBorder="1" applyAlignment="1" applyProtection="1">
      <alignment vertical="center" wrapText="1"/>
    </xf>
    <xf numFmtId="0" fontId="2" fillId="14" borderId="3" xfId="0" applyFont="1" applyFill="1" applyBorder="1" applyAlignment="1" applyProtection="1">
      <alignment horizontal="center" vertical="center"/>
    </xf>
    <xf numFmtId="0" fontId="2" fillId="22" borderId="3" xfId="0" applyFont="1" applyFill="1" applyBorder="1" applyAlignment="1" applyProtection="1">
      <alignment horizontal="center" vertical="center"/>
    </xf>
    <xf numFmtId="0" fontId="0" fillId="2" borderId="7" xfId="0" applyFill="1" applyBorder="1" applyAlignment="1" applyProtection="1">
      <alignment horizontal="center"/>
    </xf>
    <xf numFmtId="0" fontId="2" fillId="10" borderId="8" xfId="0" applyFont="1" applyFill="1" applyBorder="1" applyAlignment="1" applyProtection="1">
      <alignment horizontal="center" vertical="center"/>
    </xf>
    <xf numFmtId="0" fontId="4" fillId="11" borderId="3" xfId="0" applyFont="1" applyFill="1" applyBorder="1" applyAlignment="1" applyProtection="1">
      <alignment horizontal="center"/>
    </xf>
    <xf numFmtId="0" fontId="61" fillId="0" borderId="0" xfId="0" applyFont="1" applyProtection="1"/>
    <xf numFmtId="0" fontId="62" fillId="0" borderId="0" xfId="0" applyFont="1" applyProtection="1"/>
    <xf numFmtId="0" fontId="0" fillId="0" borderId="0" xfId="0" applyBorder="1" applyProtection="1"/>
    <xf numFmtId="0" fontId="0" fillId="0" borderId="0" xfId="0" applyBorder="1" applyAlignment="1" applyProtection="1"/>
    <xf numFmtId="0" fontId="15" fillId="0" borderId="0" xfId="0" applyFont="1" applyProtection="1"/>
    <xf numFmtId="0" fontId="8" fillId="22" borderId="11" xfId="0" applyFont="1" applyFill="1" applyBorder="1" applyAlignment="1" applyProtection="1">
      <alignment horizontal="center" vertical="center"/>
    </xf>
    <xf numFmtId="0" fontId="0" fillId="0" borderId="0" xfId="0" applyFill="1" applyBorder="1" applyProtection="1"/>
    <xf numFmtId="0" fontId="54" fillId="26" borderId="0" xfId="1" applyFont="1" applyFill="1" applyAlignment="1" applyProtection="1">
      <alignment vertical="center"/>
    </xf>
    <xf numFmtId="0" fontId="0" fillId="0" borderId="0" xfId="0" applyAlignment="1" applyProtection="1">
      <alignment horizontal="center" vertical="center"/>
    </xf>
    <xf numFmtId="0" fontId="0" fillId="6" borderId="41" xfId="0" applyFill="1" applyBorder="1" applyProtection="1"/>
    <xf numFmtId="0" fontId="46" fillId="4" borderId="10" xfId="0" applyFont="1" applyFill="1" applyBorder="1" applyAlignment="1" applyProtection="1">
      <alignment horizontal="center" vertical="center" wrapText="1"/>
    </xf>
    <xf numFmtId="0" fontId="0" fillId="0" borderId="0" xfId="0" applyAlignment="1" applyProtection="1">
      <alignment vertical="center"/>
    </xf>
    <xf numFmtId="0" fontId="4" fillId="10" borderId="8" xfId="0" applyFont="1" applyFill="1" applyBorder="1" applyAlignment="1" applyProtection="1">
      <alignment horizontal="left"/>
    </xf>
    <xf numFmtId="0" fontId="4" fillId="15" borderId="8" xfId="0" applyFont="1" applyFill="1" applyBorder="1" applyAlignment="1" applyProtection="1">
      <alignment horizontal="left"/>
    </xf>
    <xf numFmtId="0" fontId="0" fillId="6" borderId="44" xfId="0" applyFill="1" applyBorder="1" applyAlignment="1" applyProtection="1">
      <alignment horizontal="center"/>
    </xf>
    <xf numFmtId="0" fontId="0" fillId="6" borderId="29" xfId="0" applyFill="1" applyBorder="1" applyAlignment="1" applyProtection="1">
      <alignment horizontal="center"/>
    </xf>
    <xf numFmtId="0" fontId="0" fillId="6" borderId="52" xfId="0" applyFill="1" applyBorder="1" applyAlignment="1" applyProtection="1">
      <alignment horizontal="center"/>
    </xf>
    <xf numFmtId="0" fontId="39" fillId="4" borderId="10" xfId="0" applyFont="1" applyFill="1" applyBorder="1" applyAlignment="1" applyProtection="1">
      <alignment horizontal="center" vertical="center"/>
    </xf>
    <xf numFmtId="0" fontId="8" fillId="4" borderId="10" xfId="0" applyFont="1" applyFill="1" applyBorder="1" applyAlignment="1" applyProtection="1">
      <alignment horizontal="center" vertical="center"/>
    </xf>
    <xf numFmtId="0" fontId="10" fillId="4" borderId="10" xfId="0" applyFont="1" applyFill="1" applyBorder="1" applyAlignment="1" applyProtection="1">
      <alignment horizontal="center" vertical="center"/>
    </xf>
    <xf numFmtId="0" fontId="8" fillId="4" borderId="50" xfId="0" applyFont="1" applyFill="1" applyBorder="1" applyAlignment="1" applyProtection="1">
      <alignment horizontal="center" vertical="center"/>
    </xf>
    <xf numFmtId="0" fontId="18" fillId="10" borderId="34" xfId="0" applyFont="1" applyFill="1" applyBorder="1" applyAlignment="1" applyProtection="1">
      <alignment horizontal="center" vertical="center" wrapText="1"/>
    </xf>
    <xf numFmtId="0" fontId="57" fillId="10" borderId="35" xfId="1" applyFill="1" applyBorder="1" applyAlignment="1" applyProtection="1">
      <alignment horizontal="center" vertical="center"/>
    </xf>
    <xf numFmtId="0" fontId="18" fillId="10" borderId="36" xfId="0" applyFont="1" applyFill="1" applyBorder="1" applyAlignment="1" applyProtection="1">
      <alignment horizontal="center" vertical="center" wrapText="1"/>
    </xf>
    <xf numFmtId="0" fontId="18" fillId="22" borderId="34" xfId="0" applyFont="1" applyFill="1" applyBorder="1" applyAlignment="1" applyProtection="1">
      <alignment horizontal="center" vertical="center" wrapText="1"/>
    </xf>
    <xf numFmtId="0" fontId="57" fillId="22" borderId="35" xfId="1" applyFill="1" applyBorder="1" applyAlignment="1" applyProtection="1">
      <alignment horizontal="right" vertical="center"/>
    </xf>
    <xf numFmtId="0" fontId="18" fillId="22" borderId="36" xfId="0" applyFont="1" applyFill="1" applyBorder="1" applyAlignment="1" applyProtection="1">
      <alignment horizontal="center" vertical="center" wrapText="1"/>
    </xf>
    <xf numFmtId="0" fontId="18" fillId="12" borderId="34" xfId="0" applyFont="1" applyFill="1" applyBorder="1" applyAlignment="1" applyProtection="1">
      <alignment horizontal="center" vertical="center" wrapText="1"/>
    </xf>
    <xf numFmtId="0" fontId="57" fillId="12" borderId="35" xfId="1" applyFill="1" applyBorder="1" applyAlignment="1" applyProtection="1">
      <alignment horizontal="center" vertical="center"/>
    </xf>
    <xf numFmtId="0" fontId="18" fillId="12" borderId="36" xfId="0" applyFont="1" applyFill="1" applyBorder="1" applyAlignment="1" applyProtection="1">
      <alignment horizontal="center" vertical="center" wrapText="1"/>
    </xf>
    <xf numFmtId="0" fontId="18" fillId="14" borderId="34" xfId="0" applyFont="1" applyFill="1" applyBorder="1" applyAlignment="1" applyProtection="1">
      <alignment horizontal="center" vertical="center" wrapText="1"/>
    </xf>
    <xf numFmtId="0" fontId="57" fillId="14" borderId="35" xfId="1" applyFill="1" applyBorder="1" applyAlignment="1" applyProtection="1">
      <alignment horizontal="center" vertical="center"/>
    </xf>
    <xf numFmtId="0" fontId="18" fillId="14" borderId="35" xfId="0" applyFont="1" applyFill="1" applyBorder="1" applyAlignment="1" applyProtection="1">
      <alignment horizontal="center" vertical="center" wrapText="1"/>
    </xf>
    <xf numFmtId="0" fontId="18" fillId="14" borderId="36" xfId="0" applyFont="1" applyFill="1" applyBorder="1" applyAlignment="1" applyProtection="1">
      <alignment horizontal="center" vertical="center" wrapText="1"/>
    </xf>
    <xf numFmtId="0" fontId="18" fillId="15" borderId="34" xfId="0" applyFont="1" applyFill="1" applyBorder="1" applyAlignment="1" applyProtection="1">
      <alignment horizontal="center" vertical="center" wrapText="1"/>
    </xf>
    <xf numFmtId="0" fontId="57" fillId="15" borderId="35" xfId="1" applyFill="1" applyBorder="1" applyAlignment="1" applyProtection="1">
      <alignment horizontal="center" vertical="center"/>
    </xf>
    <xf numFmtId="0" fontId="18" fillId="15" borderId="35" xfId="0" applyFont="1" applyFill="1" applyBorder="1" applyAlignment="1" applyProtection="1">
      <alignment horizontal="center" vertical="center" wrapText="1"/>
    </xf>
    <xf numFmtId="0" fontId="18" fillId="15" borderId="81" xfId="0" applyFont="1" applyFill="1" applyBorder="1" applyAlignment="1" applyProtection="1">
      <alignment horizontal="center" vertical="center" wrapText="1"/>
    </xf>
    <xf numFmtId="0" fontId="53" fillId="15" borderId="35" xfId="1" applyFont="1" applyFill="1" applyBorder="1" applyAlignment="1" applyProtection="1">
      <alignment horizontal="center" vertical="center"/>
    </xf>
    <xf numFmtId="0" fontId="53" fillId="12" borderId="35" xfId="1" applyFont="1" applyFill="1" applyBorder="1" applyAlignment="1" applyProtection="1">
      <alignment horizontal="center" vertical="center"/>
    </xf>
    <xf numFmtId="0" fontId="53" fillId="14" borderId="35" xfId="1" applyFont="1" applyFill="1" applyBorder="1" applyAlignment="1" applyProtection="1">
      <alignment horizontal="center" vertical="center"/>
    </xf>
    <xf numFmtId="0" fontId="53" fillId="22" borderId="35" xfId="1" applyFont="1" applyFill="1" applyBorder="1" applyAlignment="1" applyProtection="1">
      <alignment horizontal="right" vertical="center"/>
    </xf>
    <xf numFmtId="0" fontId="53" fillId="10" borderId="35" xfId="1" applyFont="1" applyFill="1" applyBorder="1" applyAlignment="1" applyProtection="1">
      <alignment horizontal="center" vertical="center"/>
    </xf>
    <xf numFmtId="0" fontId="58" fillId="15" borderId="3" xfId="2" applyFill="1" applyProtection="1">
      <alignment horizontal="left" vertical="center"/>
    </xf>
    <xf numFmtId="0" fontId="0" fillId="0" borderId="3" xfId="0" applyBorder="1" applyProtection="1"/>
    <xf numFmtId="0" fontId="58" fillId="14" borderId="3" xfId="2" applyFill="1" applyProtection="1">
      <alignment horizontal="left" vertical="center"/>
    </xf>
    <xf numFmtId="0" fontId="58" fillId="22" borderId="3" xfId="2" applyFill="1" applyProtection="1">
      <alignment horizontal="left" vertical="center"/>
    </xf>
    <xf numFmtId="0" fontId="58" fillId="12" borderId="3" xfId="2" applyFill="1" applyProtection="1">
      <alignment horizontal="left" vertical="center"/>
    </xf>
    <xf numFmtId="0" fontId="59" fillId="12" borderId="3" xfId="2" applyFont="1" applyFill="1" applyProtection="1">
      <alignment horizontal="left" vertical="center"/>
    </xf>
    <xf numFmtId="0" fontId="63" fillId="0" borderId="3" xfId="3" applyProtection="1"/>
    <xf numFmtId="0" fontId="58" fillId="13" borderId="3" xfId="2" applyFill="1" applyProtection="1">
      <alignment horizontal="left" vertical="center"/>
    </xf>
    <xf numFmtId="0" fontId="59" fillId="13" borderId="3" xfId="2" applyFont="1" applyFill="1" applyProtection="1">
      <alignment horizontal="left" vertical="center"/>
    </xf>
    <xf numFmtId="0" fontId="58" fillId="10" borderId="3" xfId="2" applyFill="1" applyProtection="1">
      <alignment horizontal="left" vertical="center"/>
    </xf>
    <xf numFmtId="0" fontId="59" fillId="10" borderId="3" xfId="2" applyFont="1" applyFill="1" applyProtection="1">
      <alignment horizontal="left" vertical="center"/>
    </xf>
    <xf numFmtId="0" fontId="5" fillId="22" borderId="3" xfId="0" applyFont="1" applyFill="1" applyBorder="1" applyAlignment="1" applyProtection="1">
      <alignment horizontal="center" vertical="center" wrapText="1"/>
    </xf>
    <xf numFmtId="0" fontId="4" fillId="22" borderId="3" xfId="0" applyFont="1" applyFill="1" applyBorder="1" applyAlignment="1" applyProtection="1">
      <alignment horizontal="center" vertical="center"/>
    </xf>
    <xf numFmtId="0" fontId="58" fillId="22" borderId="3" xfId="2" applyFill="1" applyAlignment="1" applyProtection="1">
      <alignment horizontal="left" vertical="center"/>
    </xf>
    <xf numFmtId="0" fontId="4" fillId="18" borderId="5" xfId="0" applyFont="1" applyFill="1" applyBorder="1" applyAlignment="1" applyProtection="1">
      <alignment horizontal="center"/>
    </xf>
    <xf numFmtId="0" fontId="4" fillId="18" borderId="81" xfId="0" applyFont="1" applyFill="1" applyBorder="1" applyAlignment="1" applyProtection="1">
      <alignment horizontal="center"/>
    </xf>
    <xf numFmtId="0" fontId="60" fillId="0" borderId="5" xfId="0" applyFont="1" applyBorder="1" applyAlignment="1" applyProtection="1">
      <alignment horizontal="center"/>
    </xf>
    <xf numFmtId="0" fontId="60" fillId="0" borderId="6" xfId="0" applyFont="1" applyBorder="1" applyAlignment="1" applyProtection="1">
      <alignment horizontal="center"/>
    </xf>
    <xf numFmtId="0" fontId="3" fillId="15" borderId="3" xfId="0" applyFont="1" applyFill="1" applyBorder="1" applyAlignment="1" applyProtection="1">
      <alignment horizontal="center" vertical="center"/>
    </xf>
    <xf numFmtId="0" fontId="3" fillId="14" borderId="3" xfId="0" applyFont="1" applyFill="1" applyBorder="1" applyAlignment="1" applyProtection="1">
      <alignment horizontal="center" vertical="center"/>
    </xf>
    <xf numFmtId="0" fontId="3" fillId="22" borderId="3" xfId="0" applyFont="1" applyFill="1" applyBorder="1" applyAlignment="1" applyProtection="1">
      <alignment horizontal="center" vertical="center"/>
    </xf>
    <xf numFmtId="0" fontId="4" fillId="17" borderId="5" xfId="0" applyFont="1" applyFill="1" applyBorder="1" applyAlignment="1" applyProtection="1">
      <alignment horizontal="center"/>
    </xf>
    <xf numFmtId="0" fontId="4" fillId="17" borderId="81" xfId="0" applyFont="1" applyFill="1" applyBorder="1" applyAlignment="1" applyProtection="1">
      <alignment horizontal="center"/>
    </xf>
    <xf numFmtId="0" fontId="4" fillId="16" borderId="5" xfId="0" applyFont="1" applyFill="1" applyBorder="1" applyAlignment="1" applyProtection="1">
      <alignment horizontal="center"/>
    </xf>
    <xf numFmtId="0" fontId="4" fillId="16" borderId="6" xfId="0" applyFont="1" applyFill="1" applyBorder="1" applyAlignment="1" applyProtection="1">
      <alignment horizontal="center"/>
    </xf>
    <xf numFmtId="0" fontId="3" fillId="10" borderId="3" xfId="0" applyFont="1" applyFill="1" applyBorder="1" applyAlignment="1" applyProtection="1">
      <alignment horizontal="center" vertical="center"/>
    </xf>
    <xf numFmtId="0" fontId="3" fillId="11" borderId="5" xfId="0" applyFont="1" applyFill="1" applyBorder="1" applyAlignment="1" applyProtection="1">
      <alignment horizontal="center"/>
    </xf>
    <xf numFmtId="0" fontId="3" fillId="11" borderId="12" xfId="0" applyFont="1" applyFill="1" applyBorder="1" applyAlignment="1" applyProtection="1">
      <alignment horizontal="center"/>
    </xf>
    <xf numFmtId="0" fontId="3" fillId="11" borderId="6" xfId="0" applyFont="1" applyFill="1" applyBorder="1" applyAlignment="1" applyProtection="1">
      <alignment horizontal="center"/>
    </xf>
    <xf numFmtId="0" fontId="4" fillId="21" borderId="5" xfId="0" applyFont="1" applyFill="1" applyBorder="1" applyAlignment="1" applyProtection="1">
      <alignment horizontal="center"/>
    </xf>
    <xf numFmtId="0" fontId="4" fillId="21" borderId="81" xfId="0" applyFont="1" applyFill="1" applyBorder="1" applyAlignment="1" applyProtection="1">
      <alignment horizontal="center"/>
    </xf>
    <xf numFmtId="0" fontId="4" fillId="20" borderId="5" xfId="0" applyFont="1" applyFill="1" applyBorder="1" applyAlignment="1" applyProtection="1">
      <alignment horizontal="center"/>
    </xf>
    <xf numFmtId="0" fontId="4" fillId="20" borderId="81" xfId="0" applyFont="1" applyFill="1" applyBorder="1" applyAlignment="1" applyProtection="1">
      <alignment horizontal="center"/>
    </xf>
    <xf numFmtId="0" fontId="4" fillId="19" borderId="5" xfId="0" applyFont="1" applyFill="1" applyBorder="1" applyAlignment="1" applyProtection="1">
      <alignment horizontal="center"/>
    </xf>
    <xf numFmtId="0" fontId="4" fillId="19" borderId="81" xfId="0" applyFont="1" applyFill="1" applyBorder="1" applyAlignment="1" applyProtection="1">
      <alignment horizontal="center"/>
    </xf>
    <xf numFmtId="0" fontId="3" fillId="12" borderId="3"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0" fontId="10" fillId="4" borderId="1" xfId="0" applyFont="1" applyFill="1" applyBorder="1" applyAlignment="1" applyProtection="1">
      <alignment horizontal="center" vertical="center" wrapText="1"/>
    </xf>
    <xf numFmtId="0" fontId="10" fillId="4" borderId="69" xfId="0" applyFont="1" applyFill="1" applyBorder="1" applyAlignment="1" applyProtection="1">
      <alignment horizontal="center" vertical="center" wrapText="1"/>
    </xf>
    <xf numFmtId="0" fontId="10" fillId="4" borderId="2"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47" fillId="5" borderId="69" xfId="0" applyFont="1" applyFill="1" applyBorder="1" applyAlignment="1" applyProtection="1">
      <alignment horizontal="center" vertical="center"/>
    </xf>
    <xf numFmtId="0" fontId="47" fillId="5" borderId="2" xfId="0" applyFont="1" applyFill="1" applyBorder="1" applyAlignment="1" applyProtection="1">
      <alignment horizontal="center" vertical="center"/>
    </xf>
    <xf numFmtId="0" fontId="39" fillId="4" borderId="69" xfId="0" applyFont="1" applyFill="1" applyBorder="1" applyAlignment="1" applyProtection="1">
      <alignment horizontal="center" vertical="center" wrapText="1"/>
    </xf>
    <xf numFmtId="0" fontId="39" fillId="4" borderId="2" xfId="0" applyFont="1" applyFill="1" applyBorder="1" applyAlignment="1" applyProtection="1">
      <alignment horizontal="center" vertical="center" wrapText="1"/>
    </xf>
    <xf numFmtId="0" fontId="39" fillId="4" borderId="69" xfId="0" applyFont="1" applyFill="1" applyBorder="1" applyAlignment="1" applyProtection="1">
      <alignment horizontal="center" vertical="center"/>
    </xf>
    <xf numFmtId="0" fontId="21" fillId="4" borderId="1" xfId="0" applyFont="1" applyFill="1" applyBorder="1" applyAlignment="1" applyProtection="1">
      <alignment horizontal="center" vertical="center"/>
    </xf>
    <xf numFmtId="0" fontId="21" fillId="4" borderId="2" xfId="0" applyFont="1" applyFill="1" applyBorder="1" applyAlignment="1" applyProtection="1">
      <alignment horizontal="center" vertical="center"/>
    </xf>
    <xf numFmtId="0" fontId="39" fillId="4" borderId="1" xfId="0" applyFont="1" applyFill="1" applyBorder="1" applyAlignment="1" applyProtection="1">
      <alignment horizontal="center" vertical="center"/>
    </xf>
    <xf numFmtId="0" fontId="39" fillId="4" borderId="2" xfId="0" applyFont="1" applyFill="1" applyBorder="1" applyAlignment="1" applyProtection="1">
      <alignment horizontal="center" vertical="center"/>
    </xf>
    <xf numFmtId="0" fontId="39" fillId="4" borderId="10"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69"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0" fillId="0" borderId="10" xfId="0" applyBorder="1" applyAlignment="1" applyProtection="1">
      <alignment horizontal="center"/>
    </xf>
    <xf numFmtId="0" fontId="10" fillId="0" borderId="10" xfId="0" applyFont="1" applyFill="1" applyBorder="1" applyAlignment="1" applyProtection="1">
      <alignment horizontal="center" vertical="center"/>
    </xf>
    <xf numFmtId="0" fontId="39" fillId="4" borderId="10" xfId="0" applyFont="1" applyFill="1" applyBorder="1" applyAlignment="1" applyProtection="1">
      <alignment horizontal="center" vertical="center" wrapText="1"/>
    </xf>
    <xf numFmtId="0" fontId="8" fillId="4" borderId="1" xfId="0" applyFont="1" applyFill="1" applyBorder="1" applyAlignment="1" applyProtection="1">
      <alignment horizontal="center" vertical="center" wrapText="1"/>
    </xf>
    <xf numFmtId="0" fontId="8" fillId="4" borderId="2" xfId="0" applyFont="1" applyFill="1" applyBorder="1" applyAlignment="1" applyProtection="1">
      <alignment horizontal="center" vertical="center" wrapText="1"/>
    </xf>
    <xf numFmtId="0" fontId="0" fillId="6" borderId="44" xfId="0" applyFill="1" applyBorder="1" applyAlignment="1" applyProtection="1">
      <alignment horizontal="center"/>
    </xf>
    <xf numFmtId="0" fontId="0" fillId="6" borderId="29" xfId="0" applyFill="1" applyBorder="1" applyAlignment="1" applyProtection="1">
      <alignment horizontal="center"/>
    </xf>
    <xf numFmtId="0" fontId="0" fillId="6" borderId="52" xfId="0" applyFill="1" applyBorder="1" applyAlignment="1" applyProtection="1">
      <alignment horizontal="center"/>
    </xf>
    <xf numFmtId="0" fontId="13" fillId="4" borderId="40" xfId="0" applyFont="1" applyFill="1" applyBorder="1" applyAlignment="1" applyProtection="1">
      <alignment horizontal="center" vertical="center"/>
    </xf>
    <xf numFmtId="0" fontId="13" fillId="4" borderId="11" xfId="0" applyFont="1" applyFill="1" applyBorder="1" applyAlignment="1" applyProtection="1">
      <alignment horizontal="center" vertical="center"/>
    </xf>
    <xf numFmtId="0" fontId="13" fillId="4" borderId="41" xfId="0" applyFont="1" applyFill="1" applyBorder="1" applyAlignment="1" applyProtection="1">
      <alignment horizontal="center" vertical="center"/>
    </xf>
    <xf numFmtId="0" fontId="14" fillId="26" borderId="40" xfId="0" applyFont="1" applyFill="1" applyBorder="1" applyAlignment="1" applyProtection="1">
      <alignment horizontal="center" vertical="center"/>
    </xf>
    <xf numFmtId="0" fontId="14" fillId="26" borderId="11" xfId="0" applyFont="1" applyFill="1" applyBorder="1" applyAlignment="1" applyProtection="1">
      <alignment horizontal="center" vertical="center"/>
    </xf>
    <xf numFmtId="0" fontId="14" fillId="26" borderId="41" xfId="0" applyFont="1" applyFill="1" applyBorder="1" applyAlignment="1" applyProtection="1">
      <alignment horizontal="center" vertical="center"/>
    </xf>
    <xf numFmtId="0" fontId="15" fillId="2" borderId="46" xfId="0" applyFont="1" applyFill="1" applyBorder="1" applyAlignment="1" applyProtection="1">
      <alignment horizontal="left" vertical="center" wrapText="1"/>
    </xf>
    <xf numFmtId="0" fontId="15" fillId="2" borderId="33" xfId="0" applyFont="1" applyFill="1" applyBorder="1" applyAlignment="1" applyProtection="1">
      <alignment horizontal="left" vertical="center" wrapText="1"/>
    </xf>
    <xf numFmtId="0" fontId="15" fillId="2" borderId="53" xfId="0" applyFont="1" applyFill="1" applyBorder="1" applyAlignment="1" applyProtection="1">
      <alignment horizontal="left" vertical="center" wrapText="1"/>
    </xf>
    <xf numFmtId="0" fontId="38" fillId="0" borderId="0" xfId="0" applyFont="1" applyBorder="1" applyAlignment="1" applyProtection="1">
      <alignment horizontal="center" vertical="top" wrapText="1"/>
    </xf>
    <xf numFmtId="0" fontId="15" fillId="0" borderId="46" xfId="0" applyFont="1" applyBorder="1" applyAlignment="1" applyProtection="1">
      <alignment horizontal="left" vertical="top" wrapText="1"/>
    </xf>
    <xf numFmtId="0" fontId="15" fillId="0" borderId="33" xfId="0" applyFont="1" applyBorder="1" applyAlignment="1" applyProtection="1">
      <alignment horizontal="left" vertical="top" wrapText="1"/>
    </xf>
    <xf numFmtId="0" fontId="15" fillId="0" borderId="53" xfId="0" applyFont="1" applyBorder="1" applyAlignment="1" applyProtection="1">
      <alignment horizontal="left" vertical="top" wrapText="1"/>
    </xf>
    <xf numFmtId="0" fontId="8" fillId="24" borderId="71" xfId="0" applyFont="1" applyFill="1" applyBorder="1" applyAlignment="1" applyProtection="1">
      <alignment horizontal="center" vertical="center" wrapText="1"/>
    </xf>
    <xf numFmtId="0" fontId="8" fillId="24" borderId="14" xfId="0" applyFont="1" applyFill="1" applyBorder="1" applyAlignment="1" applyProtection="1">
      <alignment horizontal="center" vertical="center" wrapText="1"/>
    </xf>
    <xf numFmtId="0" fontId="8" fillId="24" borderId="15" xfId="0" applyFont="1" applyFill="1" applyBorder="1" applyAlignment="1" applyProtection="1">
      <alignment horizontal="center" vertical="center" wrapText="1"/>
    </xf>
    <xf numFmtId="0" fontId="16" fillId="24" borderId="13" xfId="0" applyFont="1" applyFill="1" applyBorder="1" applyAlignment="1" applyProtection="1">
      <alignment horizontal="center" vertical="center" wrapText="1"/>
    </xf>
    <xf numFmtId="0" fontId="16" fillId="24" borderId="14" xfId="0" applyFont="1" applyFill="1" applyBorder="1" applyAlignment="1" applyProtection="1">
      <alignment horizontal="center" vertical="center" wrapText="1"/>
    </xf>
    <xf numFmtId="0" fontId="16" fillId="24" borderId="45" xfId="0" applyFont="1" applyFill="1" applyBorder="1" applyAlignment="1" applyProtection="1">
      <alignment horizontal="center" vertical="center" wrapText="1"/>
    </xf>
    <xf numFmtId="0" fontId="16" fillId="24" borderId="15" xfId="0" applyFont="1" applyFill="1" applyBorder="1" applyAlignment="1" applyProtection="1">
      <alignment horizontal="center" vertical="center" wrapText="1"/>
    </xf>
    <xf numFmtId="0" fontId="1" fillId="2" borderId="33" xfId="0" applyFont="1" applyFill="1" applyBorder="1" applyAlignment="1" applyProtection="1">
      <alignment horizontal="left" vertical="center" wrapText="1"/>
    </xf>
    <xf numFmtId="0" fontId="1" fillId="2" borderId="53" xfId="0" applyFont="1" applyFill="1" applyBorder="1" applyAlignment="1" applyProtection="1">
      <alignment horizontal="left" vertical="center" wrapText="1"/>
    </xf>
    <xf numFmtId="0" fontId="14" fillId="7" borderId="40" xfId="0" applyFont="1" applyFill="1" applyBorder="1" applyAlignment="1" applyProtection="1">
      <alignment horizontal="center" vertical="center" wrapText="1"/>
    </xf>
    <xf numFmtId="0" fontId="14" fillId="7" borderId="11" xfId="0" applyFont="1" applyFill="1" applyBorder="1" applyAlignment="1" applyProtection="1">
      <alignment horizontal="center" vertical="center" wrapText="1"/>
    </xf>
    <xf numFmtId="0" fontId="14" fillId="7" borderId="41" xfId="0" applyFont="1" applyFill="1" applyBorder="1" applyAlignment="1" applyProtection="1">
      <alignment horizontal="center" vertical="center" wrapText="1"/>
    </xf>
    <xf numFmtId="0" fontId="14" fillId="26" borderId="40" xfId="0" applyFont="1" applyFill="1" applyBorder="1" applyAlignment="1" applyProtection="1">
      <alignment horizontal="center" vertical="center" wrapText="1"/>
    </xf>
    <xf numFmtId="0" fontId="14" fillId="26" borderId="11" xfId="0" applyFont="1" applyFill="1" applyBorder="1" applyAlignment="1" applyProtection="1">
      <alignment horizontal="center" vertical="center" wrapText="1"/>
    </xf>
    <xf numFmtId="0" fontId="14" fillId="26" borderId="41" xfId="0" applyFont="1" applyFill="1" applyBorder="1" applyAlignment="1" applyProtection="1">
      <alignment horizontal="center" vertical="center" wrapText="1"/>
    </xf>
    <xf numFmtId="0" fontId="13" fillId="4" borderId="71" xfId="0" applyFont="1" applyFill="1" applyBorder="1" applyAlignment="1" applyProtection="1">
      <alignment horizontal="center" vertical="center"/>
    </xf>
    <xf numFmtId="0" fontId="13" fillId="4" borderId="14" xfId="0" applyFont="1" applyFill="1" applyBorder="1" applyAlignment="1" applyProtection="1">
      <alignment horizontal="center" vertical="center"/>
    </xf>
    <xf numFmtId="0" fontId="13" fillId="4" borderId="45" xfId="0" applyFont="1" applyFill="1" applyBorder="1" applyAlignment="1" applyProtection="1">
      <alignment horizontal="center" vertical="center"/>
    </xf>
    <xf numFmtId="0" fontId="8" fillId="10" borderId="13" xfId="0" applyFont="1" applyFill="1" applyBorder="1" applyAlignment="1" applyProtection="1">
      <alignment horizontal="center" vertical="center"/>
    </xf>
    <xf numFmtId="0" fontId="8" fillId="10" borderId="15" xfId="0" applyFont="1" applyFill="1" applyBorder="1" applyAlignment="1" applyProtection="1">
      <alignment horizontal="center" vertical="center"/>
    </xf>
    <xf numFmtId="0" fontId="18" fillId="10" borderId="13" xfId="0" applyFont="1" applyFill="1" applyBorder="1" applyAlignment="1" applyProtection="1">
      <alignment horizontal="center" vertical="center" wrapText="1"/>
    </xf>
    <xf numFmtId="0" fontId="18" fillId="10" borderId="14" xfId="0" applyFont="1" applyFill="1" applyBorder="1" applyAlignment="1" applyProtection="1">
      <alignment horizontal="center" vertical="center" wrapText="1"/>
    </xf>
    <xf numFmtId="0" fontId="18" fillId="10" borderId="15" xfId="0" applyFont="1" applyFill="1" applyBorder="1" applyAlignment="1" applyProtection="1">
      <alignment horizontal="center" vertical="center" wrapText="1"/>
    </xf>
    <xf numFmtId="0" fontId="8" fillId="22" borderId="13" xfId="0" applyFont="1" applyFill="1" applyBorder="1" applyAlignment="1" applyProtection="1">
      <alignment horizontal="center" vertical="center"/>
    </xf>
    <xf numFmtId="0" fontId="8" fillId="22" borderId="15" xfId="0" applyFont="1" applyFill="1" applyBorder="1" applyAlignment="1" applyProtection="1">
      <alignment horizontal="center" vertical="center"/>
    </xf>
    <xf numFmtId="0" fontId="18" fillId="22" borderId="13" xfId="0" applyFont="1" applyFill="1" applyBorder="1" applyAlignment="1" applyProtection="1">
      <alignment horizontal="center" vertical="center" wrapText="1"/>
    </xf>
    <xf numFmtId="0" fontId="18" fillId="22" borderId="14" xfId="0" applyFont="1" applyFill="1" applyBorder="1" applyAlignment="1" applyProtection="1">
      <alignment horizontal="center" vertical="center" wrapText="1"/>
    </xf>
    <xf numFmtId="0" fontId="18" fillId="22" borderId="15" xfId="0" applyFont="1" applyFill="1" applyBorder="1" applyAlignment="1" applyProtection="1">
      <alignment horizontal="center" vertical="center" wrapText="1"/>
    </xf>
    <xf numFmtId="0" fontId="8" fillId="12" borderId="13" xfId="0" applyFont="1" applyFill="1" applyBorder="1" applyAlignment="1" applyProtection="1">
      <alignment horizontal="center" vertical="center"/>
    </xf>
    <xf numFmtId="0" fontId="8" fillId="12" borderId="15" xfId="0" applyFont="1" applyFill="1" applyBorder="1" applyAlignment="1" applyProtection="1">
      <alignment horizontal="center" vertical="center"/>
    </xf>
    <xf numFmtId="0" fontId="18" fillId="12" borderId="13" xfId="0" applyFont="1" applyFill="1" applyBorder="1" applyAlignment="1" applyProtection="1">
      <alignment horizontal="center" vertical="center" wrapText="1"/>
    </xf>
    <xf numFmtId="0" fontId="18" fillId="12" borderId="14" xfId="0" applyFont="1" applyFill="1" applyBorder="1" applyAlignment="1" applyProtection="1">
      <alignment horizontal="center" vertical="center" wrapText="1"/>
    </xf>
    <xf numFmtId="0" fontId="18" fillId="12" borderId="15" xfId="0" applyFont="1" applyFill="1" applyBorder="1" applyAlignment="1" applyProtection="1">
      <alignment horizontal="center" vertical="center" wrapText="1"/>
    </xf>
    <xf numFmtId="0" fontId="8" fillId="14" borderId="13" xfId="0" applyFont="1" applyFill="1" applyBorder="1" applyAlignment="1" applyProtection="1">
      <alignment horizontal="center" vertical="center"/>
    </xf>
    <xf numFmtId="0" fontId="8" fillId="14" borderId="15" xfId="0" applyFont="1" applyFill="1" applyBorder="1" applyAlignment="1" applyProtection="1">
      <alignment horizontal="center" vertical="center"/>
    </xf>
    <xf numFmtId="0" fontId="8" fillId="15" borderId="13" xfId="0" applyFont="1" applyFill="1" applyBorder="1" applyAlignment="1" applyProtection="1">
      <alignment horizontal="center" vertical="center"/>
    </xf>
    <xf numFmtId="0" fontId="8" fillId="15" borderId="15" xfId="0" applyFont="1" applyFill="1" applyBorder="1" applyAlignment="1" applyProtection="1">
      <alignment horizontal="center" vertical="center"/>
    </xf>
    <xf numFmtId="0" fontId="8" fillId="15" borderId="45" xfId="0" applyFont="1" applyFill="1" applyBorder="1" applyAlignment="1" applyProtection="1">
      <alignment horizontal="center" vertical="center"/>
    </xf>
    <xf numFmtId="0" fontId="18" fillId="14" borderId="13" xfId="0" applyFont="1" applyFill="1" applyBorder="1" applyAlignment="1" applyProtection="1">
      <alignment horizontal="center" vertical="center" wrapText="1"/>
    </xf>
    <xf numFmtId="0" fontId="18" fillId="14" borderId="14" xfId="0" applyFont="1" applyFill="1" applyBorder="1" applyAlignment="1" applyProtection="1">
      <alignment horizontal="center" vertical="center" wrapText="1"/>
    </xf>
    <xf numFmtId="0" fontId="18" fillId="14" borderId="15" xfId="0" applyFont="1" applyFill="1" applyBorder="1" applyAlignment="1" applyProtection="1">
      <alignment horizontal="center" vertical="center" wrapText="1"/>
    </xf>
    <xf numFmtId="0" fontId="18" fillId="15" borderId="13" xfId="0" applyFont="1" applyFill="1" applyBorder="1" applyAlignment="1" applyProtection="1">
      <alignment horizontal="center" vertical="center" wrapText="1"/>
    </xf>
    <xf numFmtId="0" fontId="18" fillId="15" borderId="14" xfId="0" applyFont="1" applyFill="1" applyBorder="1" applyAlignment="1" applyProtection="1">
      <alignment horizontal="center" vertical="center" wrapText="1"/>
    </xf>
    <xf numFmtId="0" fontId="18" fillId="15" borderId="45" xfId="0" applyFont="1" applyFill="1" applyBorder="1" applyAlignment="1" applyProtection="1">
      <alignment horizontal="center" vertical="center" wrapText="1"/>
    </xf>
    <xf numFmtId="0" fontId="27" fillId="10" borderId="37" xfId="0" applyFont="1" applyFill="1" applyBorder="1" applyAlignment="1" applyProtection="1">
      <alignment horizontal="center" vertical="center"/>
    </xf>
    <xf numFmtId="0" fontId="27" fillId="10" borderId="38" xfId="0" applyFont="1" applyFill="1" applyBorder="1" applyAlignment="1" applyProtection="1">
      <alignment horizontal="center" vertical="center"/>
    </xf>
    <xf numFmtId="0" fontId="27" fillId="10" borderId="39" xfId="0" applyFont="1" applyFill="1" applyBorder="1" applyAlignment="1" applyProtection="1">
      <alignment horizontal="center" vertical="center"/>
    </xf>
    <xf numFmtId="0" fontId="18" fillId="22" borderId="37" xfId="0" applyFont="1" applyFill="1" applyBorder="1" applyAlignment="1" applyProtection="1">
      <alignment horizontal="center" vertical="center"/>
    </xf>
    <xf numFmtId="0" fontId="18" fillId="22" borderId="38" xfId="0" applyFont="1" applyFill="1" applyBorder="1" applyAlignment="1" applyProtection="1">
      <alignment horizontal="center" vertical="center"/>
    </xf>
    <xf numFmtId="0" fontId="18" fillId="22" borderId="39" xfId="0" applyFont="1" applyFill="1" applyBorder="1" applyAlignment="1" applyProtection="1">
      <alignment horizontal="center" vertical="center"/>
    </xf>
    <xf numFmtId="0" fontId="18" fillId="12" borderId="37" xfId="0" applyFont="1" applyFill="1" applyBorder="1" applyAlignment="1" applyProtection="1">
      <alignment horizontal="center" vertical="center"/>
    </xf>
    <xf numFmtId="0" fontId="18" fillId="12" borderId="38" xfId="0" applyFont="1" applyFill="1" applyBorder="1" applyAlignment="1" applyProtection="1">
      <alignment horizontal="center" vertical="center"/>
    </xf>
    <xf numFmtId="0" fontId="18" fillId="12" borderId="39" xfId="0" applyFont="1" applyFill="1" applyBorder="1" applyAlignment="1" applyProtection="1">
      <alignment horizontal="center" vertical="center"/>
    </xf>
    <xf numFmtId="0" fontId="18" fillId="14" borderId="37" xfId="0" applyFont="1" applyFill="1" applyBorder="1" applyAlignment="1" applyProtection="1">
      <alignment horizontal="center" vertical="center"/>
    </xf>
    <xf numFmtId="0" fontId="18" fillId="14" borderId="38" xfId="0" applyFont="1" applyFill="1" applyBorder="1" applyAlignment="1" applyProtection="1">
      <alignment horizontal="center" vertical="center"/>
    </xf>
    <xf numFmtId="0" fontId="18" fillId="14" borderId="39" xfId="0" applyFont="1" applyFill="1" applyBorder="1" applyAlignment="1" applyProtection="1">
      <alignment horizontal="center" vertical="center"/>
    </xf>
    <xf numFmtId="0" fontId="18" fillId="15" borderId="37" xfId="0" applyFont="1" applyFill="1" applyBorder="1" applyAlignment="1" applyProtection="1">
      <alignment horizontal="center" vertical="center"/>
    </xf>
    <xf numFmtId="0" fontId="18" fillId="15" borderId="38" xfId="0" applyFont="1" applyFill="1" applyBorder="1" applyAlignment="1" applyProtection="1">
      <alignment horizontal="center" vertical="center"/>
    </xf>
    <xf numFmtId="0" fontId="18" fillId="15" borderId="47" xfId="0" applyFont="1" applyFill="1" applyBorder="1" applyAlignment="1" applyProtection="1">
      <alignment horizontal="center" vertical="center"/>
    </xf>
    <xf numFmtId="0" fontId="21" fillId="4" borderId="0" xfId="0" applyFont="1" applyFill="1" applyAlignment="1" applyProtection="1">
      <alignment horizontal="center"/>
    </xf>
    <xf numFmtId="0" fontId="8" fillId="4" borderId="9" xfId="0" applyFont="1" applyFill="1" applyBorder="1" applyAlignment="1" applyProtection="1">
      <alignment horizontal="center" vertical="center"/>
    </xf>
    <xf numFmtId="0" fontId="8" fillId="4" borderId="10" xfId="0" applyFont="1" applyFill="1" applyBorder="1" applyAlignment="1" applyProtection="1">
      <alignment horizontal="center" vertical="center"/>
    </xf>
    <xf numFmtId="0" fontId="22" fillId="3" borderId="10" xfId="0" applyFont="1" applyFill="1" applyBorder="1" applyAlignment="1" applyProtection="1">
      <alignment horizontal="center" vertical="center"/>
    </xf>
    <xf numFmtId="0" fontId="16" fillId="4" borderId="10" xfId="0" applyFont="1" applyFill="1" applyBorder="1" applyAlignment="1" applyProtection="1">
      <alignment horizontal="center" vertical="center"/>
    </xf>
    <xf numFmtId="0" fontId="10" fillId="4" borderId="10" xfId="0" applyFont="1" applyFill="1" applyBorder="1" applyAlignment="1" applyProtection="1">
      <alignment horizontal="center" vertical="center"/>
    </xf>
    <xf numFmtId="0" fontId="8" fillId="4" borderId="44" xfId="0" applyFont="1" applyFill="1" applyBorder="1" applyAlignment="1" applyProtection="1">
      <alignment horizontal="center" vertical="center" textRotation="90"/>
    </xf>
    <xf numFmtId="0" fontId="8" fillId="4" borderId="40" xfId="0" applyFont="1" applyFill="1" applyBorder="1" applyAlignment="1" applyProtection="1">
      <alignment horizontal="center" vertical="center" textRotation="90"/>
    </xf>
    <xf numFmtId="0" fontId="8" fillId="4" borderId="46" xfId="0" applyFont="1" applyFill="1" applyBorder="1" applyAlignment="1" applyProtection="1">
      <alignment horizontal="center" vertical="center" textRotation="90"/>
    </xf>
    <xf numFmtId="0" fontId="50" fillId="0" borderId="57" xfId="0" applyFont="1" applyBorder="1" applyAlignment="1" applyProtection="1">
      <alignment horizontal="left" vertical="top" wrapText="1"/>
    </xf>
    <xf numFmtId="0" fontId="50" fillId="0" borderId="58" xfId="0" applyFont="1" applyBorder="1" applyAlignment="1" applyProtection="1">
      <alignment horizontal="left" vertical="top" wrapText="1"/>
    </xf>
    <xf numFmtId="0" fontId="50" fillId="0" borderId="59" xfId="0" applyFont="1" applyBorder="1" applyAlignment="1" applyProtection="1">
      <alignment horizontal="left" vertical="top" wrapText="1"/>
    </xf>
    <xf numFmtId="0" fontId="8" fillId="4" borderId="48" xfId="0" applyFont="1" applyFill="1" applyBorder="1" applyAlignment="1" applyProtection="1">
      <alignment horizontal="center" vertical="center" textRotation="90"/>
    </xf>
    <xf numFmtId="0" fontId="8" fillId="4" borderId="49" xfId="0" applyFont="1" applyFill="1" applyBorder="1" applyAlignment="1" applyProtection="1">
      <alignment horizontal="center" vertical="center" textRotation="90"/>
    </xf>
    <xf numFmtId="0" fontId="8" fillId="4" borderId="50" xfId="0" applyFont="1" applyFill="1" applyBorder="1" applyAlignment="1" applyProtection="1">
      <alignment horizontal="center" vertical="center" textRotation="90"/>
    </xf>
    <xf numFmtId="0" fontId="36" fillId="0" borderId="21" xfId="0" applyFont="1" applyBorder="1" applyAlignment="1" applyProtection="1">
      <alignment horizontal="left" vertical="center" wrapText="1"/>
    </xf>
    <xf numFmtId="0" fontId="36" fillId="0" borderId="22" xfId="0" applyFont="1" applyBorder="1" applyAlignment="1" applyProtection="1">
      <alignment horizontal="left" vertical="center" wrapText="1"/>
    </xf>
    <xf numFmtId="0" fontId="36" fillId="0" borderId="23" xfId="0" applyFont="1" applyBorder="1" applyAlignment="1" applyProtection="1">
      <alignment horizontal="left" vertical="center" wrapText="1"/>
    </xf>
    <xf numFmtId="0" fontId="36" fillId="0" borderId="24" xfId="0" applyFont="1" applyBorder="1" applyAlignment="1" applyProtection="1">
      <alignment horizontal="left" vertical="center" wrapText="1"/>
    </xf>
    <xf numFmtId="0" fontId="36" fillId="0" borderId="0" xfId="0" applyFont="1" applyBorder="1" applyAlignment="1" applyProtection="1">
      <alignment horizontal="left" vertical="center" wrapText="1"/>
    </xf>
    <xf numFmtId="0" fontId="36" fillId="0" borderId="25" xfId="0" applyFont="1" applyBorder="1" applyAlignment="1" applyProtection="1">
      <alignment horizontal="left" vertical="center" wrapText="1"/>
    </xf>
    <xf numFmtId="0" fontId="36" fillId="0" borderId="34" xfId="0" applyFont="1" applyBorder="1" applyAlignment="1" applyProtection="1">
      <alignment horizontal="left" vertical="center" wrapText="1"/>
    </xf>
    <xf numFmtId="0" fontId="36" fillId="0" borderId="35" xfId="0" applyFont="1" applyBorder="1" applyAlignment="1" applyProtection="1">
      <alignment horizontal="left" vertical="center" wrapText="1"/>
    </xf>
    <xf numFmtId="0" fontId="36" fillId="0" borderId="36" xfId="0" applyFont="1" applyBorder="1" applyAlignment="1" applyProtection="1">
      <alignment horizontal="left" vertical="center" wrapText="1"/>
    </xf>
    <xf numFmtId="0" fontId="8" fillId="4" borderId="40" xfId="0" applyFont="1" applyFill="1" applyBorder="1" applyAlignment="1" applyProtection="1">
      <alignment horizontal="center" vertical="center" wrapText="1"/>
    </xf>
    <xf numFmtId="0" fontId="8" fillId="4" borderId="46" xfId="0" applyFont="1" applyFill="1" applyBorder="1" applyAlignment="1" applyProtection="1">
      <alignment horizontal="center" vertical="center" wrapText="1"/>
    </xf>
    <xf numFmtId="0" fontId="46" fillId="4" borderId="10" xfId="0" applyFont="1" applyFill="1" applyBorder="1" applyAlignment="1" applyProtection="1">
      <alignment horizontal="center" vertical="center"/>
    </xf>
    <xf numFmtId="0" fontId="44" fillId="4" borderId="10" xfId="0" applyFont="1" applyFill="1" applyBorder="1" applyAlignment="1" applyProtection="1">
      <alignment horizontal="center" vertical="center" wrapText="1"/>
    </xf>
    <xf numFmtId="0" fontId="50" fillId="0" borderId="54" xfId="0" applyFont="1" applyBorder="1" applyAlignment="1" applyProtection="1">
      <alignment horizontal="left" vertical="top" wrapText="1"/>
    </xf>
    <xf numFmtId="0" fontId="50" fillId="0" borderId="55" xfId="0" applyFont="1" applyBorder="1" applyAlignment="1" applyProtection="1">
      <alignment horizontal="left" vertical="top" wrapText="1"/>
    </xf>
    <xf numFmtId="0" fontId="50" fillId="0" borderId="56" xfId="0" applyFont="1" applyBorder="1" applyAlignment="1" applyProtection="1">
      <alignment horizontal="left" vertical="top" wrapText="1"/>
    </xf>
    <xf numFmtId="0" fontId="50" fillId="0" borderId="60" xfId="0" applyFont="1" applyBorder="1" applyAlignment="1" applyProtection="1">
      <alignment horizontal="left" vertical="top" wrapText="1"/>
    </xf>
    <xf numFmtId="0" fontId="50" fillId="0" borderId="61" xfId="0" applyFont="1" applyBorder="1" applyAlignment="1" applyProtection="1">
      <alignment horizontal="left" vertical="top" wrapText="1"/>
    </xf>
    <xf numFmtId="0" fontId="50" fillId="0" borderId="62" xfId="0" applyFont="1" applyBorder="1" applyAlignment="1" applyProtection="1">
      <alignment horizontal="left" vertical="top" wrapText="1"/>
    </xf>
    <xf numFmtId="0" fontId="40" fillId="4" borderId="40" xfId="0" applyFont="1" applyFill="1" applyBorder="1" applyAlignment="1" applyProtection="1">
      <alignment horizontal="center" vertical="center" textRotation="90" wrapText="1"/>
    </xf>
    <xf numFmtId="0" fontId="27" fillId="28" borderId="13" xfId="0" applyFont="1" applyFill="1" applyBorder="1" applyAlignment="1" applyProtection="1">
      <alignment horizontal="center" vertical="center"/>
    </xf>
    <xf numFmtId="0" fontId="27" fillId="28" borderId="14" xfId="0" applyFont="1" applyFill="1" applyBorder="1" applyAlignment="1" applyProtection="1">
      <alignment horizontal="center" vertical="center"/>
    </xf>
    <xf numFmtId="0" fontId="27" fillId="28" borderId="15" xfId="0" applyFont="1" applyFill="1" applyBorder="1" applyAlignment="1" applyProtection="1">
      <alignment horizontal="center" vertical="center"/>
    </xf>
    <xf numFmtId="0" fontId="8" fillId="2" borderId="11" xfId="0" applyFont="1" applyFill="1" applyBorder="1" applyAlignment="1" applyProtection="1">
      <alignment horizontal="center" vertical="center" textRotation="90"/>
    </xf>
    <xf numFmtId="0" fontId="28" fillId="27" borderId="13" xfId="0" applyFont="1" applyFill="1" applyBorder="1" applyAlignment="1" applyProtection="1">
      <alignment horizontal="center" wrapText="1"/>
    </xf>
    <xf numFmtId="0" fontId="28" fillId="27" borderId="14" xfId="0" applyFont="1" applyFill="1" applyBorder="1" applyAlignment="1" applyProtection="1">
      <alignment horizontal="center" wrapText="1"/>
    </xf>
    <xf numFmtId="0" fontId="28" fillId="27" borderId="15" xfId="0" applyFont="1" applyFill="1" applyBorder="1" applyAlignment="1" applyProtection="1">
      <alignment horizontal="center" wrapText="1"/>
    </xf>
    <xf numFmtId="0" fontId="49" fillId="2" borderId="13" xfId="0" applyFont="1" applyFill="1" applyBorder="1" applyAlignment="1" applyProtection="1">
      <alignment horizontal="center" vertical="top"/>
    </xf>
    <xf numFmtId="0" fontId="49" fillId="2" borderId="14" xfId="0" applyFont="1" applyFill="1" applyBorder="1" applyAlignment="1" applyProtection="1">
      <alignment horizontal="center" vertical="top"/>
    </xf>
    <xf numFmtId="0" fontId="49" fillId="2" borderId="45" xfId="0" applyFont="1" applyFill="1" applyBorder="1" applyAlignment="1" applyProtection="1">
      <alignment horizontal="center" vertical="top"/>
    </xf>
    <xf numFmtId="0" fontId="26" fillId="7" borderId="13" xfId="0" applyFont="1" applyFill="1" applyBorder="1" applyAlignment="1" applyProtection="1">
      <alignment horizontal="center" vertical="center"/>
    </xf>
    <xf numFmtId="0" fontId="26" fillId="7" borderId="14" xfId="0" applyFont="1" applyFill="1" applyBorder="1" applyAlignment="1" applyProtection="1">
      <alignment horizontal="center" vertical="center"/>
    </xf>
    <xf numFmtId="0" fontId="26" fillId="7" borderId="45" xfId="0" applyFont="1" applyFill="1" applyBorder="1" applyAlignment="1" applyProtection="1">
      <alignment horizontal="center" vertical="center"/>
    </xf>
    <xf numFmtId="0" fontId="8" fillId="6" borderId="71" xfId="0" applyFont="1" applyFill="1" applyBorder="1" applyAlignment="1" applyProtection="1">
      <alignment horizontal="center" vertical="center" textRotation="90"/>
    </xf>
    <xf numFmtId="0" fontId="8" fillId="6" borderId="14" xfId="0" applyFont="1" applyFill="1" applyBorder="1" applyAlignment="1" applyProtection="1">
      <alignment horizontal="center" vertical="center" textRotation="90"/>
    </xf>
    <xf numFmtId="0" fontId="8" fillId="6" borderId="45" xfId="0" applyFont="1" applyFill="1" applyBorder="1" applyAlignment="1" applyProtection="1">
      <alignment horizontal="center" vertical="center" textRotation="90"/>
    </xf>
    <xf numFmtId="0" fontId="8" fillId="4" borderId="11" xfId="0" applyFont="1" applyFill="1" applyBorder="1" applyAlignment="1" applyProtection="1">
      <alignment horizontal="center" vertical="center" textRotation="90"/>
    </xf>
    <xf numFmtId="0" fontId="13" fillId="4" borderId="11" xfId="0" applyFont="1" applyFill="1" applyBorder="1" applyAlignment="1" applyProtection="1">
      <alignment horizontal="center"/>
    </xf>
    <xf numFmtId="0" fontId="13" fillId="4" borderId="41" xfId="0" applyFont="1" applyFill="1" applyBorder="1" applyAlignment="1" applyProtection="1">
      <alignment horizontal="center"/>
    </xf>
    <xf numFmtId="0" fontId="56" fillId="7" borderId="11" xfId="0" applyFont="1" applyFill="1" applyBorder="1" applyAlignment="1" applyProtection="1">
      <alignment horizontal="center" vertical="center" wrapText="1"/>
    </xf>
    <xf numFmtId="0" fontId="56" fillId="7" borderId="41" xfId="0" applyFont="1" applyFill="1" applyBorder="1" applyAlignment="1" applyProtection="1">
      <alignment horizontal="center" vertical="center" wrapText="1"/>
    </xf>
    <xf numFmtId="0" fontId="0" fillId="2" borderId="11" xfId="0" applyFont="1" applyFill="1" applyBorder="1" applyAlignment="1" applyProtection="1">
      <alignment horizontal="left" vertical="top" wrapText="1"/>
    </xf>
    <xf numFmtId="0" fontId="0" fillId="2" borderId="41" xfId="0" applyFont="1" applyFill="1" applyBorder="1" applyAlignment="1" applyProtection="1">
      <alignment horizontal="left" vertical="top" wrapText="1"/>
    </xf>
    <xf numFmtId="0" fontId="29" fillId="7" borderId="11" xfId="0" applyFont="1" applyFill="1" applyBorder="1" applyAlignment="1" applyProtection="1">
      <alignment horizontal="center" vertical="center" wrapText="1"/>
    </xf>
    <xf numFmtId="0" fontId="29" fillId="7" borderId="4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xf>
    <xf numFmtId="0" fontId="15" fillId="2" borderId="14" xfId="0" applyFont="1" applyFill="1" applyBorder="1" applyAlignment="1" applyProtection="1">
      <alignment horizontal="center" vertical="center"/>
    </xf>
    <xf numFmtId="0" fontId="15" fillId="2" borderId="15"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50" fillId="0" borderId="63" xfId="0" applyFont="1" applyBorder="1" applyAlignment="1" applyProtection="1">
      <alignment horizontal="left" vertical="top" wrapText="1"/>
    </xf>
    <xf numFmtId="0" fontId="50" fillId="0" borderId="64" xfId="0" applyFont="1" applyBorder="1" applyAlignment="1" applyProtection="1">
      <alignment horizontal="left" vertical="top" wrapText="1"/>
    </xf>
    <xf numFmtId="0" fontId="50" fillId="0" borderId="65" xfId="0" applyFont="1" applyBorder="1" applyAlignment="1" applyProtection="1">
      <alignment horizontal="left" vertical="top" wrapText="1"/>
    </xf>
    <xf numFmtId="0" fontId="36" fillId="0" borderId="30" xfId="0" applyFont="1" applyBorder="1" applyAlignment="1" applyProtection="1">
      <alignment horizontal="left" vertical="center" wrapText="1"/>
    </xf>
    <xf numFmtId="0" fontId="36" fillId="0" borderId="31" xfId="0" applyFont="1" applyBorder="1" applyAlignment="1" applyProtection="1">
      <alignment horizontal="left" vertical="center" wrapText="1"/>
    </xf>
    <xf numFmtId="0" fontId="36" fillId="0" borderId="32" xfId="0" applyFont="1" applyBorder="1" applyAlignment="1" applyProtection="1">
      <alignment horizontal="left" vertical="center" wrapText="1"/>
    </xf>
    <xf numFmtId="0" fontId="36" fillId="0" borderId="26" xfId="0" applyFont="1" applyBorder="1" applyAlignment="1" applyProtection="1">
      <alignment horizontal="left" vertical="center" wrapText="1"/>
    </xf>
    <xf numFmtId="0" fontId="36" fillId="0" borderId="27" xfId="0" applyFont="1" applyBorder="1" applyAlignment="1" applyProtection="1">
      <alignment horizontal="left" vertical="center" wrapText="1"/>
    </xf>
    <xf numFmtId="0" fontId="36" fillId="0" borderId="28" xfId="0" applyFont="1" applyBorder="1" applyAlignment="1" applyProtection="1">
      <alignment horizontal="left" vertical="center" wrapText="1"/>
    </xf>
    <xf numFmtId="0" fontId="8" fillId="4" borderId="21" xfId="0" applyFont="1" applyFill="1" applyBorder="1" applyAlignment="1" applyProtection="1">
      <alignment horizontal="center" vertical="center" wrapText="1"/>
    </xf>
    <xf numFmtId="0" fontId="8" fillId="4" borderId="22" xfId="0" applyFont="1" applyFill="1" applyBorder="1" applyAlignment="1" applyProtection="1">
      <alignment horizontal="center" vertical="center" wrapText="1"/>
    </xf>
    <xf numFmtId="0" fontId="8" fillId="4" borderId="42" xfId="0" applyFont="1" applyFill="1" applyBorder="1" applyAlignment="1" applyProtection="1">
      <alignment horizontal="center" vertical="center" wrapText="1"/>
    </xf>
    <xf numFmtId="0" fontId="8" fillId="4" borderId="26" xfId="0" applyFont="1" applyFill="1" applyBorder="1" applyAlignment="1" applyProtection="1">
      <alignment horizontal="center" vertical="center" wrapText="1"/>
    </xf>
    <xf numFmtId="0" fontId="8" fillId="4" borderId="27" xfId="0" applyFont="1" applyFill="1" applyBorder="1" applyAlignment="1" applyProtection="1">
      <alignment horizontal="center" vertical="center" wrapText="1"/>
    </xf>
    <xf numFmtId="0" fontId="8" fillId="4" borderId="43" xfId="0" applyFont="1" applyFill="1" applyBorder="1" applyAlignment="1" applyProtection="1">
      <alignment horizontal="center" vertical="center" wrapText="1"/>
    </xf>
    <xf numFmtId="0" fontId="8" fillId="4" borderId="21" xfId="0" applyFont="1" applyFill="1" applyBorder="1" applyAlignment="1" applyProtection="1">
      <alignment horizontal="center" vertical="center"/>
    </xf>
    <xf numFmtId="0" fontId="8" fillId="4" borderId="22" xfId="0" applyFont="1" applyFill="1" applyBorder="1" applyAlignment="1" applyProtection="1">
      <alignment horizontal="center" vertical="center"/>
    </xf>
    <xf numFmtId="0" fontId="8" fillId="4" borderId="23" xfId="0" applyFont="1" applyFill="1" applyBorder="1" applyAlignment="1" applyProtection="1">
      <alignment horizontal="center" vertical="center"/>
    </xf>
    <xf numFmtId="0" fontId="8" fillId="4" borderId="26" xfId="0" applyFont="1" applyFill="1" applyBorder="1" applyAlignment="1" applyProtection="1">
      <alignment horizontal="center" vertical="center"/>
    </xf>
    <xf numFmtId="0" fontId="8" fillId="4" borderId="27" xfId="0" applyFont="1" applyFill="1" applyBorder="1" applyAlignment="1" applyProtection="1">
      <alignment horizontal="center" vertical="center"/>
    </xf>
    <xf numFmtId="0" fontId="8" fillId="4" borderId="28" xfId="0" applyFont="1" applyFill="1" applyBorder="1" applyAlignment="1" applyProtection="1">
      <alignment horizontal="center" vertical="center"/>
    </xf>
    <xf numFmtId="0" fontId="15" fillId="26" borderId="37" xfId="0" applyFont="1" applyFill="1" applyBorder="1" applyAlignment="1" applyProtection="1">
      <alignment horizontal="center" vertical="center"/>
    </xf>
    <xf numFmtId="0" fontId="15" fillId="26" borderId="38" xfId="0" applyFont="1" applyFill="1" applyBorder="1" applyAlignment="1" applyProtection="1">
      <alignment horizontal="center" vertical="center"/>
    </xf>
    <xf numFmtId="0" fontId="15" fillId="26" borderId="39" xfId="0" applyFont="1" applyFill="1" applyBorder="1" applyAlignment="1" applyProtection="1">
      <alignment horizontal="center" vertical="center"/>
    </xf>
    <xf numFmtId="0" fontId="25" fillId="9" borderId="40" xfId="0" applyFont="1" applyFill="1" applyBorder="1" applyAlignment="1" applyProtection="1">
      <alignment horizontal="center"/>
    </xf>
    <xf numFmtId="0" fontId="25" fillId="9" borderId="11" xfId="0" applyFont="1" applyFill="1" applyBorder="1" applyAlignment="1" applyProtection="1">
      <alignment horizontal="center"/>
    </xf>
    <xf numFmtId="0" fontId="25" fillId="9" borderId="41" xfId="0" applyFont="1" applyFill="1" applyBorder="1" applyAlignment="1" applyProtection="1">
      <alignment horizontal="center"/>
    </xf>
    <xf numFmtId="0" fontId="8" fillId="2" borderId="17" xfId="0" applyFont="1" applyFill="1" applyBorder="1" applyAlignment="1" applyProtection="1">
      <alignment horizontal="center" vertical="center" textRotation="90" wrapText="1"/>
    </xf>
    <xf numFmtId="0" fontId="8" fillId="2" borderId="18" xfId="0" applyFont="1" applyFill="1" applyBorder="1" applyAlignment="1" applyProtection="1">
      <alignment horizontal="center" vertical="center" textRotation="90" wrapText="1"/>
    </xf>
    <xf numFmtId="0" fontId="55" fillId="0" borderId="13" xfId="0" applyFont="1" applyFill="1" applyBorder="1" applyAlignment="1" applyProtection="1">
      <alignment horizontal="center"/>
    </xf>
    <xf numFmtId="0" fontId="55" fillId="0" borderId="14" xfId="0" applyFont="1" applyFill="1" applyBorder="1" applyAlignment="1" applyProtection="1">
      <alignment horizontal="center"/>
    </xf>
    <xf numFmtId="0" fontId="55" fillId="0" borderId="15" xfId="0" applyFont="1" applyFill="1" applyBorder="1" applyAlignment="1" applyProtection="1">
      <alignment horizontal="center"/>
    </xf>
    <xf numFmtId="0" fontId="39" fillId="4" borderId="40" xfId="0" applyFont="1" applyFill="1" applyBorder="1" applyAlignment="1" applyProtection="1">
      <alignment horizontal="center" vertical="center" textRotation="90"/>
    </xf>
    <xf numFmtId="0" fontId="50" fillId="0" borderId="66" xfId="0" applyFont="1" applyBorder="1" applyAlignment="1" applyProtection="1">
      <alignment horizontal="left" vertical="top" wrapText="1"/>
    </xf>
    <xf numFmtId="0" fontId="50" fillId="0" borderId="67" xfId="0" applyFont="1" applyBorder="1" applyAlignment="1" applyProtection="1">
      <alignment horizontal="left" vertical="top" wrapText="1"/>
    </xf>
    <xf numFmtId="0" fontId="50" fillId="0" borderId="68" xfId="0" applyFont="1" applyBorder="1" applyAlignment="1" applyProtection="1">
      <alignment horizontal="left" vertical="top" wrapText="1"/>
    </xf>
    <xf numFmtId="0" fontId="8" fillId="23" borderId="9"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69" xfId="0" applyFont="1" applyFill="1" applyBorder="1" applyAlignment="1" applyProtection="1">
      <alignment horizontal="center" vertical="center"/>
    </xf>
    <xf numFmtId="0" fontId="9" fillId="3" borderId="2" xfId="0" applyFont="1" applyFill="1" applyBorder="1" applyAlignment="1" applyProtection="1">
      <alignment horizontal="center" vertical="center"/>
    </xf>
    <xf numFmtId="0" fontId="9" fillId="23" borderId="1" xfId="0" applyFont="1" applyFill="1" applyBorder="1" applyAlignment="1" applyProtection="1">
      <alignment horizontal="center" vertical="center"/>
    </xf>
    <xf numFmtId="0" fontId="9" fillId="23" borderId="69" xfId="0" applyFont="1" applyFill="1" applyBorder="1" applyAlignment="1" applyProtection="1">
      <alignment horizontal="center" vertical="center"/>
    </xf>
    <xf numFmtId="0" fontId="9" fillId="23" borderId="2" xfId="0" applyFont="1" applyFill="1" applyBorder="1" applyAlignment="1" applyProtection="1">
      <alignment horizontal="center" vertical="center"/>
    </xf>
    <xf numFmtId="0" fontId="0" fillId="0" borderId="70" xfId="0" applyBorder="1" applyAlignment="1" applyProtection="1">
      <alignment horizontal="center"/>
    </xf>
    <xf numFmtId="0" fontId="46" fillId="0" borderId="1" xfId="0"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15" fillId="0" borderId="45" xfId="0" applyFont="1" applyFill="1" applyBorder="1" applyAlignment="1" applyProtection="1">
      <alignment horizontal="center"/>
    </xf>
    <xf numFmtId="0" fontId="29" fillId="8" borderId="13" xfId="0" applyFont="1" applyFill="1" applyBorder="1" applyAlignment="1" applyProtection="1">
      <alignment horizontal="center" vertical="center"/>
    </xf>
    <xf numFmtId="0" fontId="29" fillId="8" borderId="14" xfId="0" applyFont="1" applyFill="1" applyBorder="1" applyAlignment="1" applyProtection="1">
      <alignment horizontal="center" vertical="center"/>
    </xf>
    <xf numFmtId="0" fontId="29" fillId="8" borderId="15" xfId="0" applyFont="1" applyFill="1" applyBorder="1" applyAlignment="1" applyProtection="1">
      <alignment horizontal="center" vertical="center"/>
    </xf>
    <xf numFmtId="0" fontId="16" fillId="8" borderId="13" xfId="0" applyFont="1" applyFill="1" applyBorder="1" applyAlignment="1" applyProtection="1">
      <alignment horizontal="center" vertical="center"/>
    </xf>
    <xf numFmtId="0" fontId="16" fillId="8" borderId="14" xfId="0" applyFont="1" applyFill="1" applyBorder="1" applyAlignment="1" applyProtection="1">
      <alignment horizontal="center" vertical="center"/>
    </xf>
    <xf numFmtId="0" fontId="16" fillId="8" borderId="15" xfId="0" applyFont="1" applyFill="1" applyBorder="1" applyAlignment="1" applyProtection="1">
      <alignment horizontal="center" vertical="center"/>
    </xf>
    <xf numFmtId="0" fontId="8" fillId="28" borderId="13" xfId="0" applyFont="1" applyFill="1" applyBorder="1" applyAlignment="1" applyProtection="1">
      <alignment horizontal="center" vertical="center" wrapText="1"/>
    </xf>
    <xf numFmtId="0" fontId="8" fillId="28" borderId="14" xfId="0" applyFont="1" applyFill="1" applyBorder="1" applyAlignment="1" applyProtection="1">
      <alignment horizontal="center" vertical="center" wrapText="1"/>
    </xf>
    <xf numFmtId="0" fontId="8" fillId="28" borderId="15" xfId="0" applyFont="1" applyFill="1" applyBorder="1" applyAlignment="1" applyProtection="1">
      <alignment horizontal="center" vertical="center" wrapText="1"/>
    </xf>
    <xf numFmtId="0" fontId="40" fillId="8" borderId="13" xfId="0" applyFont="1" applyFill="1" applyBorder="1" applyAlignment="1" applyProtection="1">
      <alignment horizontal="center"/>
    </xf>
    <xf numFmtId="0" fontId="40" fillId="8" borderId="14" xfId="0" applyFont="1" applyFill="1" applyBorder="1" applyAlignment="1" applyProtection="1">
      <alignment horizontal="center"/>
    </xf>
    <xf numFmtId="0" fontId="40" fillId="8" borderId="15" xfId="0" applyFont="1" applyFill="1" applyBorder="1" applyAlignment="1" applyProtection="1">
      <alignment horizontal="center"/>
    </xf>
    <xf numFmtId="0" fontId="8" fillId="4" borderId="16" xfId="0" applyFont="1" applyFill="1" applyBorder="1" applyAlignment="1" applyProtection="1">
      <alignment horizontal="center" vertical="center" textRotation="90" wrapText="1"/>
    </xf>
    <xf numFmtId="0" fontId="8" fillId="4" borderId="17" xfId="0" applyFont="1" applyFill="1" applyBorder="1" applyAlignment="1" applyProtection="1">
      <alignment horizontal="center" vertical="center" textRotation="90" wrapText="1"/>
    </xf>
    <xf numFmtId="0" fontId="8" fillId="4" borderId="18" xfId="0" applyFont="1" applyFill="1" applyBorder="1" applyAlignment="1" applyProtection="1">
      <alignment horizontal="center" vertical="center" textRotation="90" wrapText="1"/>
    </xf>
    <xf numFmtId="0" fontId="14" fillId="7" borderId="13" xfId="0" applyFont="1" applyFill="1" applyBorder="1" applyAlignment="1" applyProtection="1">
      <alignment horizontal="center"/>
    </xf>
    <xf numFmtId="0" fontId="14" fillId="7" borderId="14" xfId="0" applyFont="1" applyFill="1" applyBorder="1" applyAlignment="1" applyProtection="1">
      <alignment horizontal="center"/>
    </xf>
    <xf numFmtId="0" fontId="14" fillId="7" borderId="45" xfId="0" applyFont="1" applyFill="1" applyBorder="1" applyAlignment="1" applyProtection="1">
      <alignment horizontal="center"/>
    </xf>
    <xf numFmtId="0" fontId="8" fillId="6" borderId="51" xfId="0" applyFont="1" applyFill="1" applyBorder="1" applyAlignment="1" applyProtection="1">
      <alignment horizontal="center" vertical="center" textRotation="90" wrapText="1"/>
    </xf>
    <xf numFmtId="0" fontId="8" fillId="6" borderId="18" xfId="0" applyFont="1" applyFill="1" applyBorder="1" applyAlignment="1" applyProtection="1">
      <alignment horizontal="center" vertical="center" textRotation="90" wrapText="1"/>
    </xf>
    <xf numFmtId="0" fontId="8" fillId="6" borderId="74" xfId="0" applyFont="1" applyFill="1" applyBorder="1" applyAlignment="1" applyProtection="1">
      <alignment horizontal="center" vertical="center" textRotation="90" wrapText="1"/>
    </xf>
    <xf numFmtId="0" fontId="16" fillId="28" borderId="13" xfId="0" applyFont="1" applyFill="1" applyBorder="1" applyAlignment="1" applyProtection="1">
      <alignment horizontal="center" vertical="center"/>
    </xf>
    <xf numFmtId="0" fontId="16" fillId="28" borderId="14" xfId="0" applyFont="1" applyFill="1" applyBorder="1" applyAlignment="1" applyProtection="1">
      <alignment horizontal="center" vertical="center"/>
    </xf>
    <xf numFmtId="0" fontId="16" fillId="28" borderId="15" xfId="0" applyFont="1" applyFill="1" applyBorder="1" applyAlignment="1" applyProtection="1">
      <alignment horizontal="center" vertical="center"/>
    </xf>
    <xf numFmtId="0" fontId="8" fillId="28" borderId="13" xfId="0" applyFont="1" applyFill="1" applyBorder="1" applyAlignment="1" applyProtection="1">
      <alignment horizontal="center"/>
    </xf>
    <xf numFmtId="0" fontId="8" fillId="28" borderId="14" xfId="0" applyFont="1" applyFill="1" applyBorder="1" applyAlignment="1" applyProtection="1">
      <alignment horizontal="center"/>
    </xf>
    <xf numFmtId="0" fontId="8" fillId="28" borderId="15" xfId="0" applyFont="1" applyFill="1" applyBorder="1" applyAlignment="1" applyProtection="1">
      <alignment horizontal="center"/>
    </xf>
    <xf numFmtId="0" fontId="14" fillId="26" borderId="13" xfId="0" applyFont="1" applyFill="1" applyBorder="1" applyAlignment="1" applyProtection="1">
      <alignment horizontal="center"/>
    </xf>
    <xf numFmtId="0" fontId="14" fillId="26" borderId="14" xfId="0" applyFont="1" applyFill="1" applyBorder="1" applyAlignment="1" applyProtection="1">
      <alignment horizontal="center"/>
    </xf>
    <xf numFmtId="0" fontId="14" fillId="26" borderId="45" xfId="0" applyFont="1" applyFill="1" applyBorder="1" applyAlignment="1" applyProtection="1">
      <alignment horizontal="center"/>
    </xf>
    <xf numFmtId="0" fontId="13" fillId="4" borderId="13" xfId="0" applyFont="1" applyFill="1" applyBorder="1" applyAlignment="1" applyProtection="1">
      <alignment horizontal="center" vertical="center"/>
    </xf>
    <xf numFmtId="0" fontId="8" fillId="8" borderId="13" xfId="0" applyFont="1" applyFill="1" applyBorder="1" applyAlignment="1" applyProtection="1">
      <alignment horizontal="center"/>
    </xf>
    <xf numFmtId="0" fontId="8" fillId="8" borderId="14" xfId="0" applyFont="1" applyFill="1" applyBorder="1" applyAlignment="1" applyProtection="1">
      <alignment horizontal="center"/>
    </xf>
    <xf numFmtId="0" fontId="8" fillId="8" borderId="15" xfId="0" applyFont="1" applyFill="1" applyBorder="1" applyAlignment="1" applyProtection="1">
      <alignment horizontal="center"/>
    </xf>
    <xf numFmtId="0" fontId="16" fillId="3" borderId="13" xfId="0" applyFont="1" applyFill="1" applyBorder="1" applyAlignment="1" applyProtection="1">
      <alignment horizontal="center" vertical="center"/>
    </xf>
    <xf numFmtId="0" fontId="16" fillId="3" borderId="14" xfId="0" applyFont="1" applyFill="1" applyBorder="1" applyAlignment="1" applyProtection="1">
      <alignment horizontal="center" vertical="center"/>
    </xf>
    <xf numFmtId="0" fontId="16" fillId="3" borderId="15" xfId="0" applyFont="1" applyFill="1" applyBorder="1" applyAlignment="1" applyProtection="1">
      <alignment horizontal="center" vertical="center"/>
    </xf>
    <xf numFmtId="0" fontId="8" fillId="4" borderId="44" xfId="0" applyFont="1" applyFill="1" applyBorder="1" applyAlignment="1" applyProtection="1">
      <alignment horizontal="center" vertical="center" textRotation="90" wrapText="1"/>
    </xf>
    <xf numFmtId="0" fontId="50" fillId="0" borderId="75" xfId="0" applyFont="1" applyBorder="1" applyAlignment="1" applyProtection="1">
      <alignment horizontal="left" vertical="top" wrapText="1"/>
    </xf>
    <xf numFmtId="0" fontId="50" fillId="0" borderId="76" xfId="0" applyFont="1" applyBorder="1" applyAlignment="1" applyProtection="1">
      <alignment horizontal="left" vertical="top" wrapText="1"/>
    </xf>
    <xf numFmtId="0" fontId="50" fillId="0" borderId="77" xfId="0" applyFont="1" applyBorder="1" applyAlignment="1" applyProtection="1">
      <alignment horizontal="left" vertical="top" wrapText="1"/>
    </xf>
    <xf numFmtId="0" fontId="0" fillId="2" borderId="11" xfId="0" applyFill="1" applyBorder="1" applyAlignment="1" applyProtection="1">
      <alignment horizontal="left" vertical="top" wrapText="1"/>
    </xf>
    <xf numFmtId="0" fontId="0" fillId="2" borderId="41" xfId="0" applyFill="1" applyBorder="1" applyAlignment="1" applyProtection="1">
      <alignment horizontal="left" vertical="top" wrapText="1"/>
    </xf>
    <xf numFmtId="0" fontId="15" fillId="0" borderId="46" xfId="0" applyFont="1" applyFill="1" applyBorder="1" applyAlignment="1" applyProtection="1">
      <alignment horizontal="left" vertical="center" wrapText="1"/>
    </xf>
    <xf numFmtId="0" fontId="15" fillId="0" borderId="33" xfId="0" applyFont="1" applyFill="1" applyBorder="1" applyAlignment="1" applyProtection="1">
      <alignment horizontal="left" vertical="center" wrapText="1"/>
    </xf>
    <xf numFmtId="0" fontId="15" fillId="0" borderId="53" xfId="0" applyFont="1" applyFill="1" applyBorder="1" applyAlignment="1" applyProtection="1">
      <alignment horizontal="left" vertical="center" wrapText="1"/>
    </xf>
    <xf numFmtId="0" fontId="9" fillId="24" borderId="71" xfId="0" applyFont="1" applyFill="1" applyBorder="1" applyAlignment="1" applyProtection="1">
      <alignment horizontal="center" vertical="center" wrapText="1"/>
    </xf>
    <xf numFmtId="0" fontId="18" fillId="24" borderId="13" xfId="0" applyFont="1" applyFill="1" applyBorder="1" applyAlignment="1" applyProtection="1">
      <alignment horizontal="center" vertical="center" wrapText="1"/>
    </xf>
    <xf numFmtId="0" fontId="18" fillId="10" borderId="21" xfId="0" applyFont="1" applyFill="1" applyBorder="1" applyAlignment="1" applyProtection="1">
      <alignment horizontal="center" vertical="center" wrapText="1"/>
    </xf>
    <xf numFmtId="0" fontId="18" fillId="10" borderId="22" xfId="0" applyFont="1" applyFill="1" applyBorder="1" applyAlignment="1" applyProtection="1">
      <alignment horizontal="center" vertical="center" wrapText="1"/>
    </xf>
    <xf numFmtId="0" fontId="18" fillId="10" borderId="23" xfId="0" applyFont="1" applyFill="1" applyBorder="1" applyAlignment="1" applyProtection="1">
      <alignment horizontal="center" vertical="center" wrapText="1"/>
    </xf>
    <xf numFmtId="0" fontId="18" fillId="22" borderId="21" xfId="0" applyFont="1" applyFill="1" applyBorder="1" applyAlignment="1" applyProtection="1">
      <alignment horizontal="center" vertical="center" wrapText="1"/>
    </xf>
    <xf numFmtId="0" fontId="18" fillId="22" borderId="22" xfId="0" applyFont="1" applyFill="1" applyBorder="1" applyAlignment="1" applyProtection="1">
      <alignment horizontal="center" vertical="center" wrapText="1"/>
    </xf>
    <xf numFmtId="0" fontId="18" fillId="22" borderId="23" xfId="0" applyFont="1" applyFill="1" applyBorder="1" applyAlignment="1" applyProtection="1">
      <alignment horizontal="center" vertical="center" wrapText="1"/>
    </xf>
    <xf numFmtId="0" fontId="18" fillId="12" borderId="21" xfId="0" applyFont="1" applyFill="1" applyBorder="1" applyAlignment="1" applyProtection="1">
      <alignment horizontal="center" vertical="center" wrapText="1"/>
    </xf>
    <xf numFmtId="0" fontId="18" fillId="12" borderId="22" xfId="0" applyFont="1" applyFill="1" applyBorder="1" applyAlignment="1" applyProtection="1">
      <alignment horizontal="center" vertical="center" wrapText="1"/>
    </xf>
    <xf numFmtId="0" fontId="18" fillId="12" borderId="23" xfId="0" applyFont="1" applyFill="1" applyBorder="1" applyAlignment="1" applyProtection="1">
      <alignment horizontal="center" vertical="center" wrapText="1"/>
    </xf>
    <xf numFmtId="0" fontId="18" fillId="14" borderId="21" xfId="0" applyFont="1" applyFill="1" applyBorder="1" applyAlignment="1" applyProtection="1">
      <alignment horizontal="center" vertical="center" wrapText="1"/>
    </xf>
    <xf numFmtId="0" fontId="18" fillId="14" borderId="22" xfId="0" applyFont="1" applyFill="1" applyBorder="1" applyAlignment="1" applyProtection="1">
      <alignment horizontal="center" vertical="center" wrapText="1"/>
    </xf>
    <xf numFmtId="0" fontId="18" fillId="14" borderId="23" xfId="0" applyFont="1" applyFill="1" applyBorder="1" applyAlignment="1" applyProtection="1">
      <alignment horizontal="center" vertical="center" wrapText="1"/>
    </xf>
    <xf numFmtId="0" fontId="18" fillId="15" borderId="21" xfId="0" applyFont="1" applyFill="1" applyBorder="1" applyAlignment="1" applyProtection="1">
      <alignment horizontal="center" vertical="center" wrapText="1"/>
    </xf>
    <xf numFmtId="0" fontId="18" fillId="15" borderId="22" xfId="0" applyFont="1" applyFill="1" applyBorder="1" applyAlignment="1" applyProtection="1">
      <alignment horizontal="center" vertical="center" wrapText="1"/>
    </xf>
    <xf numFmtId="0" fontId="18" fillId="15" borderId="42" xfId="0" applyFont="1" applyFill="1" applyBorder="1" applyAlignment="1" applyProtection="1">
      <alignment horizontal="center" vertical="center" wrapText="1"/>
    </xf>
    <xf numFmtId="0" fontId="36" fillId="0" borderId="0" xfId="0" applyFont="1" applyAlignment="1" applyProtection="1">
      <alignment horizontal="left" vertical="center" wrapText="1"/>
    </xf>
    <xf numFmtId="0" fontId="15" fillId="0" borderId="46" xfId="0" applyFont="1" applyBorder="1" applyAlignment="1" applyProtection="1">
      <alignment horizontal="left" vertical="center" wrapText="1"/>
    </xf>
    <xf numFmtId="0" fontId="15" fillId="0" borderId="33" xfId="0" applyFont="1" applyBorder="1" applyAlignment="1" applyProtection="1">
      <alignment horizontal="left" vertical="center" wrapText="1"/>
    </xf>
    <xf numFmtId="0" fontId="15" fillId="0" borderId="53" xfId="0" applyFont="1" applyBorder="1" applyAlignment="1" applyProtection="1">
      <alignment horizontal="left" vertical="center" wrapText="1"/>
    </xf>
    <xf numFmtId="0" fontId="15" fillId="0" borderId="13" xfId="0" applyFont="1" applyBorder="1" applyAlignment="1" applyProtection="1">
      <alignment horizontal="center"/>
    </xf>
    <xf numFmtId="0" fontId="15" fillId="0" borderId="14" xfId="0" applyFont="1" applyBorder="1" applyAlignment="1" applyProtection="1">
      <alignment horizontal="center"/>
    </xf>
    <xf numFmtId="0" fontId="15" fillId="0" borderId="45" xfId="0" applyFont="1" applyBorder="1" applyAlignment="1" applyProtection="1">
      <alignment horizontal="center"/>
    </xf>
    <xf numFmtId="0" fontId="36" fillId="0" borderId="78" xfId="0" applyFont="1" applyBorder="1" applyAlignment="1" applyProtection="1">
      <alignment horizontal="left" vertical="center" wrapText="1"/>
    </xf>
    <xf numFmtId="0" fontId="36" fillId="0" borderId="79" xfId="0" applyFont="1" applyBorder="1" applyAlignment="1" applyProtection="1">
      <alignment horizontal="left" vertical="center" wrapText="1"/>
    </xf>
    <xf numFmtId="0" fontId="36" fillId="0" borderId="80" xfId="0" applyFont="1" applyBorder="1" applyAlignment="1" applyProtection="1">
      <alignment horizontal="left" vertical="center" wrapText="1"/>
    </xf>
    <xf numFmtId="0" fontId="36" fillId="0" borderId="13"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36" fillId="0" borderId="15" xfId="0" applyFont="1" applyBorder="1" applyAlignment="1" applyProtection="1">
      <alignment horizontal="left" vertical="center" wrapText="1"/>
    </xf>
    <xf numFmtId="0" fontId="0" fillId="2" borderId="13" xfId="0" applyFont="1" applyFill="1" applyBorder="1" applyAlignment="1" applyProtection="1">
      <alignment horizontal="left" vertical="top" wrapText="1"/>
    </xf>
    <xf numFmtId="0" fontId="0" fillId="2" borderId="14" xfId="0" applyFont="1" applyFill="1" applyBorder="1" applyAlignment="1" applyProtection="1">
      <alignment horizontal="left" vertical="top" wrapText="1"/>
    </xf>
    <xf numFmtId="0" fontId="0" fillId="2" borderId="45" xfId="0" applyFont="1" applyFill="1" applyBorder="1" applyAlignment="1" applyProtection="1">
      <alignment horizontal="left" vertical="top" wrapText="1"/>
    </xf>
    <xf numFmtId="0" fontId="36" fillId="29" borderId="13" xfId="0" applyFont="1" applyFill="1" applyBorder="1" applyAlignment="1" applyProtection="1">
      <alignment horizontal="left" vertical="top" wrapText="1"/>
    </xf>
    <xf numFmtId="0" fontId="36" fillId="29" borderId="14" xfId="0" applyFont="1" applyFill="1" applyBorder="1" applyAlignment="1" applyProtection="1">
      <alignment horizontal="left" vertical="top" wrapText="1"/>
    </xf>
    <xf numFmtId="0" fontId="36" fillId="29" borderId="72" xfId="0" applyFont="1" applyFill="1" applyBorder="1" applyAlignment="1" applyProtection="1">
      <alignment horizontal="left" vertical="top" wrapText="1"/>
    </xf>
    <xf numFmtId="0" fontId="51" fillId="3" borderId="10" xfId="0" applyFont="1" applyFill="1" applyBorder="1" applyAlignment="1" applyProtection="1">
      <alignment horizontal="center" vertical="center"/>
    </xf>
    <xf numFmtId="0" fontId="52" fillId="3" borderId="10" xfId="0" applyFont="1" applyFill="1" applyBorder="1" applyAlignment="1" applyProtection="1">
      <alignment horizontal="center" vertical="center"/>
    </xf>
  </cellXfs>
  <cellStyles count="4">
    <cellStyle name="Hiperłącze" xfId="1" builtinId="8" customBuiltin="1"/>
    <cellStyle name="Kurs" xfId="3" xr:uid="{0950E400-AA11-4029-85D2-F363454D3991}"/>
    <cellStyle name="Modul" xfId="2" xr:uid="{A27BC503-8025-4008-A2E5-90EDAAA0B9E9}"/>
    <cellStyle name="Normalny" xfId="0" builtinId="0"/>
  </cellStyles>
  <dxfs count="0"/>
  <tableStyles count="0" defaultTableStyle="TableStyleMedium2" defaultPivotStyle="PivotStyleLight16"/>
  <colors>
    <mruColors>
      <color rgb="FF203764"/>
      <color rgb="FFC6E0B4"/>
      <color rgb="FFF2F2F2"/>
      <color rgb="FFD5D5FF"/>
      <color rgb="FFFFFF8F"/>
      <color rgb="FFF9D3B9"/>
      <color rgb="FFE6FD91"/>
      <color rgb="FFCCFFCC"/>
      <color rgb="FFA9D08E"/>
      <color rgb="FFFFD1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png"/></Relationships>
</file>

<file path=xl/drawings/_rels/drawing58.xml.rels><?xml version="1.0" encoding="UTF-8" standalone="yes"?>
<Relationships xmlns="http://schemas.openxmlformats.org/package/2006/relationships"><Relationship Id="rId1" Type="http://schemas.openxmlformats.org/officeDocument/2006/relationships/image" Target="../media/image5.png"/></Relationships>
</file>

<file path=xl/drawings/_rels/drawing59.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60.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5</xdr:col>
      <xdr:colOff>222885</xdr:colOff>
      <xdr:row>0</xdr:row>
      <xdr:rowOff>0</xdr:rowOff>
    </xdr:from>
    <xdr:to>
      <xdr:col>11</xdr:col>
      <xdr:colOff>111868</xdr:colOff>
      <xdr:row>4</xdr:row>
      <xdr:rowOff>63484</xdr:rowOff>
    </xdr:to>
    <xdr:pic>
      <xdr:nvPicPr>
        <xdr:cNvPr id="2" name="Obraz 1">
          <a:extLst>
            <a:ext uri="{FF2B5EF4-FFF2-40B4-BE49-F238E27FC236}">
              <a16:creationId xmlns:a16="http://schemas.microsoft.com/office/drawing/2014/main" id="{64009226-995D-4779-82EA-8EB92E3415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397240" y="0"/>
          <a:ext cx="4300963" cy="11607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CC54B7C0-B721-4E3C-8F18-D6C8D0B5F2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A147F583-2F76-4F98-A511-B54F4E1977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290B92D9-5168-4FFB-A448-59ABB24926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DC414307-B384-4A39-8BAA-684C71877E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C971FE7A-BA20-47F0-9761-1D59546CDA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67B463D6-9E75-488F-9B24-6F992E790F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490D072F-C44D-449A-A56C-5CA618C313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2F6CB0F6-9A78-4DEE-8C6B-FFA7D90BF6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0E17F6B8-A4F8-4F35-BCFE-87DF63D037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FC9D75BC-B998-4D4D-8FE1-FC8271977D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118831</xdr:colOff>
      <xdr:row>2</xdr:row>
      <xdr:rowOff>349880</xdr:rowOff>
    </xdr:to>
    <xdr:pic>
      <xdr:nvPicPr>
        <xdr:cNvPr id="2" name="Obraz 1">
          <a:extLst>
            <a:ext uri="{FF2B5EF4-FFF2-40B4-BE49-F238E27FC236}">
              <a16:creationId xmlns:a16="http://schemas.microsoft.com/office/drawing/2014/main" id="{43545B23-EE3D-4FD6-9CCA-A07BDDE073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81857" y="0"/>
          <a:ext cx="3036203" cy="79619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7B44B21D-52B4-4AF5-BBBB-B7459A173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F4EFFDD9-71F6-4C42-99BB-66579A6F00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60A6270A-B6C8-42E6-9D23-634D59EE6A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0D5D3B57-05DB-4F17-972F-944DF3FEFE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9DB54D9F-627F-4F3F-9B26-9B7BB25383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12A70172-326B-4C32-8C74-FCCDFC3D5F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0B5ADE81-0F74-423C-AADF-C6847ECAAC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A339338C-4BD5-41B0-BA0B-438FBB9470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60349678-717D-4C23-A33A-30ABA1C2AA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5F95AB5D-8E91-4277-A2CE-3D3BDAD68A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4" name="Obraz 3">
          <a:extLst>
            <a:ext uri="{FF2B5EF4-FFF2-40B4-BE49-F238E27FC236}">
              <a16:creationId xmlns:a16="http://schemas.microsoft.com/office/drawing/2014/main" id="{CB32DD2C-C6FE-4D7E-8996-2B01D155FE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3440" y="0"/>
          <a:ext cx="2444516" cy="67414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04D56318-525E-45F0-8646-AD33ABBBE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61A3795C-D432-4634-8543-FCCC9AAF76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05EFB817-FF6F-4315-8193-1860AEEF72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52190</xdr:colOff>
      <xdr:row>3</xdr:row>
      <xdr:rowOff>98216</xdr:rowOff>
    </xdr:to>
    <xdr:pic>
      <xdr:nvPicPr>
        <xdr:cNvPr id="2" name="Obraz 1">
          <a:extLst>
            <a:ext uri="{FF2B5EF4-FFF2-40B4-BE49-F238E27FC236}">
              <a16:creationId xmlns:a16="http://schemas.microsoft.com/office/drawing/2014/main" id="{D8E77A88-9119-4FA5-9C7A-9B97729D35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9465" y="0"/>
          <a:ext cx="2444516" cy="67414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93121</xdr:rowOff>
    </xdr:to>
    <xdr:pic>
      <xdr:nvPicPr>
        <xdr:cNvPr id="2" name="Obraz 1">
          <a:extLst>
            <a:ext uri="{FF2B5EF4-FFF2-40B4-BE49-F238E27FC236}">
              <a16:creationId xmlns:a16="http://schemas.microsoft.com/office/drawing/2014/main" id="{840FD437-D32D-4748-8217-AF9F6D7C5B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7250" y="0"/>
          <a:ext cx="2444516" cy="67414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7AE1D9B5-AAAA-4BEE-BC24-B9251CB117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A948A076-3D95-4A2E-B719-FDDDBE65BC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2063331C-D6B7-4C74-90AE-115A1E5688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95667D0A-82B8-4E5D-A371-8774EE8DF3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BBFAD177-0848-441B-9DDD-D0595A4D3C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49659</xdr:colOff>
      <xdr:row>3</xdr:row>
      <xdr:rowOff>93575</xdr:rowOff>
    </xdr:to>
    <xdr:pic>
      <xdr:nvPicPr>
        <xdr:cNvPr id="2" name="Obraz 1">
          <a:extLst>
            <a:ext uri="{FF2B5EF4-FFF2-40B4-BE49-F238E27FC236}">
              <a16:creationId xmlns:a16="http://schemas.microsoft.com/office/drawing/2014/main" id="{2BA9E82A-B7D4-4F0A-BFC0-681FFB014E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91786" y="0"/>
          <a:ext cx="2444516" cy="67414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685AF041-EA65-4E8B-92A4-2F7DC9B654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82E71BD7-605A-49B4-9B7C-9BB75E08E6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6969503B-97C9-49F7-9FB2-33162F2795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D0373B5D-9914-45D5-A12B-398E0811C8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E4750721-2487-4AFF-BC52-84A77CDB8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47004</xdr:colOff>
      <xdr:row>3</xdr:row>
      <xdr:rowOff>98000</xdr:rowOff>
    </xdr:to>
    <xdr:pic>
      <xdr:nvPicPr>
        <xdr:cNvPr id="2" name="Obraz 1">
          <a:extLst>
            <a:ext uri="{FF2B5EF4-FFF2-40B4-BE49-F238E27FC236}">
              <a16:creationId xmlns:a16="http://schemas.microsoft.com/office/drawing/2014/main" id="{16D5002B-A044-48C1-8465-74EEF756C9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75634" y="0"/>
          <a:ext cx="2444516" cy="67414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860C8ED1-BEC2-4A58-A250-C9825F3C6D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367E9918-59C2-4C91-8D6D-5A4E632357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D1F6206D-ADF2-4825-9E20-A31797A3B7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040BD3C9-73AB-4966-9EDD-4A7A812A10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52190</xdr:colOff>
      <xdr:row>3</xdr:row>
      <xdr:rowOff>98216</xdr:rowOff>
    </xdr:to>
    <xdr:pic>
      <xdr:nvPicPr>
        <xdr:cNvPr id="2" name="Obraz 1">
          <a:extLst>
            <a:ext uri="{FF2B5EF4-FFF2-40B4-BE49-F238E27FC236}">
              <a16:creationId xmlns:a16="http://schemas.microsoft.com/office/drawing/2014/main" id="{B639BEAB-C543-4CE5-9F4F-F94D496B18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9465" y="0"/>
          <a:ext cx="2444516" cy="674146"/>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6B23461D-B881-4B33-8F55-4D6C9E77B3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FE9DB189-FA5A-4D4B-889B-BB3B108D22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1B5F2201-32F5-47D3-85E3-AFD5B09A69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49659</xdr:colOff>
      <xdr:row>3</xdr:row>
      <xdr:rowOff>93575</xdr:rowOff>
    </xdr:to>
    <xdr:pic>
      <xdr:nvPicPr>
        <xdr:cNvPr id="2" name="Obraz 1">
          <a:extLst>
            <a:ext uri="{FF2B5EF4-FFF2-40B4-BE49-F238E27FC236}">
              <a16:creationId xmlns:a16="http://schemas.microsoft.com/office/drawing/2014/main" id="{0D0697F5-363E-4C87-9F33-815C43E718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91786" y="0"/>
          <a:ext cx="2444516" cy="67414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64E06124-D9AF-4679-9C7E-22AC014ED7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EA55E3CD-0007-4F4F-85A0-797ECDBB6B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8AC1E31D-4EE3-46EA-BE4B-909C095439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B12D68AA-8B87-4C1B-AE69-EE88882FD6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4A8CEA2B-5378-45C4-AC15-8D59AD1CA7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8413452A-8D94-4A7B-9E3D-95B6519927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1E781B54-1F4E-4447-8511-DEE3DCFBE2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9F33CAAF-12BD-4C7E-B657-0AF373B941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DE1FCAAA-0F41-4123-B4D8-9BAB7755ED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F9863269-FC63-4AD4-AA00-CCD3D5EB22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696B6BFE-BCFC-4808-B833-1F4E654BA5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zpsb.pl/wp-content/uploads/2019/10/ZARZ&#260;DZANIE-e-1_Kurs-3-1_2019-20.pdf" TargetMode="External"/><Relationship Id="rId7" Type="http://schemas.openxmlformats.org/officeDocument/2006/relationships/vmlDrawing" Target="../drawings/vmlDrawing13.vml"/><Relationship Id="rId2" Type="http://schemas.openxmlformats.org/officeDocument/2006/relationships/hyperlink" Target="https://www.zpsb.pl/wp-content/uploads/2019/10/ZARZ&#260;DZANIE-e-1_Kurs-3-4_2019-20.pdf" TargetMode="External"/><Relationship Id="rId1" Type="http://schemas.openxmlformats.org/officeDocument/2006/relationships/hyperlink" Target="https://www.zpsb.pl/wp-content/uploads/2019/10/ZARZ&#260;DZANIE-e-1_Kurs-3-2_2019-20.pdf"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https://www.zpsb.pl/wp-content/uploads/2019/10/ZARZ&#260;DZANIE-e-1_Kurs-3-3_2019-20.pdf"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7.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zpsb.pl/wp-content/uploads/2019/10/ZARZ&#260;DZANIE-e-1_Kurs-4-1_2019-20.pdf" TargetMode="External"/><Relationship Id="rId1" Type="http://schemas.openxmlformats.org/officeDocument/2006/relationships/hyperlink" Target="https://www.zpsb.pl/wp-content/uploads/2019/10/ZARZ&#260;DZANIE-e-1_Kurs-4-2_2019-20.pdf" TargetMode="External"/><Relationship Id="rId5" Type="http://schemas.openxmlformats.org/officeDocument/2006/relationships/vmlDrawing" Target="../drawings/vmlDrawing18.vm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zpsb.pl/wp-content/uploads/2019/10/ZARZ&#260;DZANIE-e-1_Kurs-1-1_2019-20.pdf" TargetMode="External"/><Relationship Id="rId7" Type="http://schemas.openxmlformats.org/officeDocument/2006/relationships/drawing" Target="../drawings/drawing2.xml"/><Relationship Id="rId2" Type="http://schemas.openxmlformats.org/officeDocument/2006/relationships/hyperlink" Target="https://www.zpsb.pl/wp-content/uploads/2019/10/ZARZ&#260;DZANIE-e-1_Kurs-1-5_2019-20.pdf" TargetMode="External"/><Relationship Id="rId1" Type="http://schemas.openxmlformats.org/officeDocument/2006/relationships/hyperlink" Target="https://www.zpsb.pl/wp-content/uploads/2019/10/ZARZ&#260;DZANIE-e-1_Kurs-1-4_2019-20.pdf" TargetMode="External"/><Relationship Id="rId6" Type="http://schemas.openxmlformats.org/officeDocument/2006/relationships/printerSettings" Target="../printerSettings/printerSettings2.bin"/><Relationship Id="rId5" Type="http://schemas.openxmlformats.org/officeDocument/2006/relationships/hyperlink" Target="https://www.zpsb.pl/wp-content/uploads/2019/10/ZARZ&#260;DZANIE-e-1_Kurs-1-2_2019-20.pdf" TargetMode="External"/><Relationship Id="rId4" Type="http://schemas.openxmlformats.org/officeDocument/2006/relationships/hyperlink" Target="https://www.zpsb.pl/wp-content/uploads/2019/10/ZARZ&#260;DZANIE-e-1_Kurs-1-3_2019-20.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hyperlink" Target="https://www.zpsb.pl/wp-content/uploads/2019/10/ZARZ&#260;DZANIE-e-1_Kurs-5-3_2019-20.pdf" TargetMode="External"/><Relationship Id="rId2" Type="http://schemas.openxmlformats.org/officeDocument/2006/relationships/hyperlink" Target="https://www.zpsb.pl/wp-content/uploads/2019/10/ZARZ&#260;DZANIE-e-1_Kurs-5-1_2019-20.pdf" TargetMode="External"/><Relationship Id="rId1" Type="http://schemas.openxmlformats.org/officeDocument/2006/relationships/hyperlink" Target="https://www.zpsb.pl/wp-content/uploads/2019/10/ZARZ&#260;DZANIE-e-1_Kurs-5-2_2019-20.pdf" TargetMode="External"/><Relationship Id="rId6" Type="http://schemas.openxmlformats.org/officeDocument/2006/relationships/vmlDrawing" Target="../drawings/vmlDrawing21.vml"/><Relationship Id="rId5" Type="http://schemas.openxmlformats.org/officeDocument/2006/relationships/drawing" Target="../drawings/drawing21.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24.vml"/></Relationships>
</file>

<file path=xl/worksheets/_rels/sheet25.xml.rels><?xml version="1.0" encoding="UTF-8" standalone="yes"?>
<Relationships xmlns="http://schemas.openxmlformats.org/package/2006/relationships"><Relationship Id="rId3" Type="http://schemas.openxmlformats.org/officeDocument/2006/relationships/hyperlink" Target="https://www.zpsb.pl/wp-content/uploads/2019/10/ZARZ&#260;DZANIE-e-1_Kurs-6-3_2019-20.pdf" TargetMode="External"/><Relationship Id="rId2" Type="http://schemas.openxmlformats.org/officeDocument/2006/relationships/hyperlink" Target="https://www.zpsb.pl/wp-content/uploads/2019/10/ZARZ&#260;DZANIE-e-1_Kurs-6-1_2019-20.pdf" TargetMode="External"/><Relationship Id="rId1" Type="http://schemas.openxmlformats.org/officeDocument/2006/relationships/hyperlink" Target="https://www.zpsb.pl/wp-content/uploads/2019/10/ZARZ&#260;DZANIE-e-1_Kurs-6-2_2019-20.pdf" TargetMode="External"/><Relationship Id="rId6" Type="http://schemas.openxmlformats.org/officeDocument/2006/relationships/vmlDrawing" Target="../drawings/vmlDrawing25.vml"/><Relationship Id="rId5" Type="http://schemas.openxmlformats.org/officeDocument/2006/relationships/drawing" Target="../drawings/drawing25.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zpsb.pl/wp-content/uploads/2019/10/ZARZ&#260;DZANIE-e-1_Kurs-7-1_2019-20.pdf" TargetMode="External"/><Relationship Id="rId1" Type="http://schemas.openxmlformats.org/officeDocument/2006/relationships/hyperlink" Target="https://www.zpsb.pl/wp-content/uploads/2019/10/ZARZ&#260;DZANIE-e-1_Kurs-7-2_2019-20.pdf" TargetMode="External"/><Relationship Id="rId5" Type="http://schemas.openxmlformats.org/officeDocument/2006/relationships/vmlDrawing" Target="../drawings/vmlDrawing29.vm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hyperlink" Target="https://www.zpsb.pl/wp-content/uploads/2019/10/ZARZ&#260;DZANIE-e-1_Kurs-8-1_2019-20.pdf" TargetMode="External"/><Relationship Id="rId7" Type="http://schemas.openxmlformats.org/officeDocument/2006/relationships/vmlDrawing" Target="../drawings/vmlDrawing32.vml"/><Relationship Id="rId2" Type="http://schemas.openxmlformats.org/officeDocument/2006/relationships/hyperlink" Target="https://www.zpsb.pl/wp-content/uploads/2019/10/ZARZ&#260;DZANIE-e-1_Kurs-8-4_2019-20.pdf" TargetMode="External"/><Relationship Id="rId1" Type="http://schemas.openxmlformats.org/officeDocument/2006/relationships/hyperlink" Target="https://www.zpsb.pl/wp-content/uploads/2019/10/ZARZ&#260;DZANIE-e-1_Kurs-8-2_2019-20.pdf" TargetMode="External"/><Relationship Id="rId6" Type="http://schemas.openxmlformats.org/officeDocument/2006/relationships/drawing" Target="../drawings/drawing32.xml"/><Relationship Id="rId5" Type="http://schemas.openxmlformats.org/officeDocument/2006/relationships/printerSettings" Target="../printerSettings/printerSettings32.bin"/><Relationship Id="rId4" Type="http://schemas.openxmlformats.org/officeDocument/2006/relationships/hyperlink" Target="https://www.zpsb.pl/wp-content/uploads/2019/10/ZARZ&#260;DZANIE-e-1_Kurs-8-3_2019-20.pdf"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5.v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6.v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zpsb.pl/wp-content/uploads/2019/10/ZARZ&#260;DZANIE-e-1_Kurs-9-1_ZP_2019-20.pdf" TargetMode="External"/><Relationship Id="rId1" Type="http://schemas.openxmlformats.org/officeDocument/2006/relationships/hyperlink" Target="https://www.zpsb.pl/wp-content/uploads/2019/10/ZARZ&#260;DZANIE-e-1_Kurs-9-2_ZP_2019-20.pdf" TargetMode="External"/><Relationship Id="rId5" Type="http://schemas.openxmlformats.org/officeDocument/2006/relationships/vmlDrawing" Target="../drawings/vmlDrawing37.vm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8.v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9.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hyperlink" Target="https://www.zpsb.pl/wp-content/uploads/2019/10/ZARZ&#260;DZANIE-e-1_Kurs-10-3_2019-20.pdf" TargetMode="External"/><Relationship Id="rId2" Type="http://schemas.openxmlformats.org/officeDocument/2006/relationships/hyperlink" Target="https://www.zpsb.pl/wp-content/uploads/2019/10/ZARZ&#260;DZANIE-e-1_Kurs-10-1_2019-20.pdf" TargetMode="External"/><Relationship Id="rId1" Type="http://schemas.openxmlformats.org/officeDocument/2006/relationships/hyperlink" Target="https://www.zpsb.pl/wp-content/uploads/2019/10/ZARZ&#260;DZANIE-e-1_Kurs-10-2_2019-20.pdf" TargetMode="External"/><Relationship Id="rId6" Type="http://schemas.openxmlformats.org/officeDocument/2006/relationships/vmlDrawing" Target="../drawings/vmlDrawing40.vml"/><Relationship Id="rId5" Type="http://schemas.openxmlformats.org/officeDocument/2006/relationships/drawing" Target="../drawings/drawing40.xm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1.v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2.v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3.vml"/></Relationships>
</file>

<file path=xl/worksheets/_rels/sheet44.xml.rels><?xml version="1.0" encoding="UTF-8" standalone="yes"?>
<Relationships xmlns="http://schemas.openxmlformats.org/package/2006/relationships"><Relationship Id="rId3" Type="http://schemas.openxmlformats.org/officeDocument/2006/relationships/hyperlink" Target="https://www.zpsb.pl/wp-content/uploads/2019/10/ZARZ&#260;DZANIE-e-1_Kurs-11-3_ZP_2019-20.pdf" TargetMode="External"/><Relationship Id="rId2" Type="http://schemas.openxmlformats.org/officeDocument/2006/relationships/hyperlink" Target="https://www.zpsb.pl/wp-content/uploads/2019/10/ZARZ&#260;DZANIE-e-1_Kurs-11-1_ZP_2019-20.pdf" TargetMode="External"/><Relationship Id="rId1" Type="http://schemas.openxmlformats.org/officeDocument/2006/relationships/hyperlink" Target="https://www.zpsb.pl/wp-content/uploads/2019/10/ZARZ&#260;DZANIE-e-1_Kurs-11-2_ZP_2019-20.pdf" TargetMode="External"/><Relationship Id="rId6" Type="http://schemas.openxmlformats.org/officeDocument/2006/relationships/vmlDrawing" Target="../drawings/vmlDrawing44.vml"/><Relationship Id="rId5" Type="http://schemas.openxmlformats.org/officeDocument/2006/relationships/drawing" Target="../drawings/drawing44.xm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5.v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6.v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https://www.zpsb.pl/wp-content/uploads/2019/10/ZARZ&#260;DZANIE-e-1_Kurs-12-1_2019-20.pdf" TargetMode="External"/><Relationship Id="rId4" Type="http://schemas.openxmlformats.org/officeDocument/2006/relationships/vmlDrawing" Target="../drawings/vmlDrawing48.vm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9.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5.vm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https://www.zpsb.pl/wp-content/uploads/2019/10/ZARZ&#260;DZANIE-e-1_Kurs-13-1_2019-20.pdf" TargetMode="External"/><Relationship Id="rId4" Type="http://schemas.openxmlformats.org/officeDocument/2006/relationships/vmlDrawing" Target="../drawings/vmlDrawing50.v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51.vml"/></Relationships>
</file>

<file path=xl/worksheets/_rels/sheet52.xml.rels><?xml version="1.0" encoding="UTF-8" standalone="yes"?>
<Relationships xmlns="http://schemas.openxmlformats.org/package/2006/relationships"><Relationship Id="rId3" Type="http://schemas.openxmlformats.org/officeDocument/2006/relationships/hyperlink" Target="https://www.zpsb.pl/wp-content/uploads/2019/10/ZARZ&#260;DZANIE-e-1_Kurs-14-3_ZP_2019-20.pdf" TargetMode="External"/><Relationship Id="rId2" Type="http://schemas.openxmlformats.org/officeDocument/2006/relationships/hyperlink" Target="https://www.zpsb.pl/wp-content/uploads/2019/10/ZARZ&#260;DZANIE-e-1_Kurs-14-1_ZP_2019-20.pdf" TargetMode="External"/><Relationship Id="rId1" Type="http://schemas.openxmlformats.org/officeDocument/2006/relationships/hyperlink" Target="https://www.zpsb.pl/wp-content/uploads/2019/10/ZARZ&#260;DZANIE-e-1_Kurs-14-2_ZP_2019-20.pdf" TargetMode="External"/><Relationship Id="rId6" Type="http://schemas.openxmlformats.org/officeDocument/2006/relationships/vmlDrawing" Target="../drawings/vmlDrawing52.vml"/><Relationship Id="rId5" Type="http://schemas.openxmlformats.org/officeDocument/2006/relationships/drawing" Target="../drawings/drawing52.xm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53.vm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54.vm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55.v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https://www.zpsb.pl/wp-content/uploads/2019/09/EKONOMIA-1_Kurs-1-1_2019-20.pdf" TargetMode="External"/><Relationship Id="rId1" Type="http://schemas.openxmlformats.org/officeDocument/2006/relationships/hyperlink" Target="https://www.zpsb.pl/wp-content/uploads/2019/09/EKONOMIA-1_Kurs-1-2_2019-20.pdf" TargetMode="External"/><Relationship Id="rId5" Type="http://schemas.openxmlformats.org/officeDocument/2006/relationships/vmlDrawing" Target="../drawings/vmlDrawing56.vml"/><Relationship Id="rId4"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57.vm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58.vm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9.bin"/><Relationship Id="rId1" Type="http://schemas.openxmlformats.org/officeDocument/2006/relationships/hyperlink" Target="https://www.zpsb.pl/wp-content/uploads/2019/10/ZARZ&#260;DZANIE-e-1_Kurs-16-1_ZP_2019-20.pdf" TargetMode="External"/><Relationship Id="rId4" Type="http://schemas.openxmlformats.org/officeDocument/2006/relationships/vmlDrawing" Target="../drawings/vmlDrawing59.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6.v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60.v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hyperlink" Target="https://www.zpsb.pl/wp-content/uploads/2019/10/ZARZ&#260;DZANIE-e-1_Kurs-2-1_2019-20.pdf" TargetMode="External"/><Relationship Id="rId7" Type="http://schemas.openxmlformats.org/officeDocument/2006/relationships/vmlDrawing" Target="../drawings/vmlDrawing8.vml"/><Relationship Id="rId2" Type="http://schemas.openxmlformats.org/officeDocument/2006/relationships/hyperlink" Target="https://www.zpsb.pl/wp-content/uploads/2019/10/ZARZ&#260;DZANIE-e-1_Kurs-2-4_2019-20.pdf" TargetMode="External"/><Relationship Id="rId1" Type="http://schemas.openxmlformats.org/officeDocument/2006/relationships/hyperlink" Target="https://www.zpsb.pl/wp-content/uploads/2019/10/ZARZ&#260;DZANIE-e-1_Kurs-2-2_2019-20.pdf"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www.zpsb.pl/wp-content/uploads/2019/10/ZARZ&#260;DZANIE-e-1_Kurs-2-3_2019-20.pdf"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tabColor rgb="FFD5D5FF"/>
    <pageSetUpPr fitToPage="1"/>
  </sheetPr>
  <dimension ref="A1:K78"/>
  <sheetViews>
    <sheetView showGridLines="0" showZeros="0" tabSelected="1" zoomScaleNormal="100" workbookViewId="0">
      <selection activeCell="P31" sqref="P31"/>
    </sheetView>
  </sheetViews>
  <sheetFormatPr defaultColWidth="8.7109375" defaultRowHeight="15" x14ac:dyDescent="0.25"/>
  <cols>
    <col min="1" max="1" width="21.42578125" style="2" customWidth="1"/>
    <col min="2" max="2" width="14" style="2" customWidth="1"/>
    <col min="3" max="3" width="62.42578125" style="2" customWidth="1"/>
    <col min="4" max="4" width="7.7109375" style="47" customWidth="1"/>
    <col min="5" max="5" width="13.7109375" style="2" customWidth="1"/>
    <col min="6" max="6" width="17" style="2" customWidth="1"/>
    <col min="7" max="10" width="9.7109375" style="2" customWidth="1"/>
    <col min="11" max="13" width="8.7109375" style="2"/>
    <col min="14" max="14" width="14.140625" style="2" customWidth="1"/>
    <col min="15" max="16384" width="8.7109375" style="2"/>
  </cols>
  <sheetData>
    <row r="1" spans="1:11" ht="23.25" x14ac:dyDescent="0.35">
      <c r="A1" s="45" t="s">
        <v>0</v>
      </c>
      <c r="B1" s="46"/>
    </row>
    <row r="2" spans="1:11" ht="21" x14ac:dyDescent="0.35">
      <c r="A2" s="48" t="s">
        <v>186</v>
      </c>
      <c r="B2" s="138" t="s">
        <v>895</v>
      </c>
    </row>
    <row r="3" spans="1:11" ht="21" x14ac:dyDescent="0.35">
      <c r="A3" s="48" t="s">
        <v>1</v>
      </c>
      <c r="B3" s="138" t="s">
        <v>189</v>
      </c>
    </row>
    <row r="4" spans="1:11" ht="21" x14ac:dyDescent="0.35">
      <c r="A4" s="48" t="s">
        <v>187</v>
      </c>
      <c r="B4" s="138" t="s">
        <v>188</v>
      </c>
      <c r="C4" s="137" t="s">
        <v>894</v>
      </c>
    </row>
    <row r="5" spans="1:11" ht="21" x14ac:dyDescent="0.35">
      <c r="A5" s="48" t="s">
        <v>190</v>
      </c>
      <c r="B5" s="138" t="s">
        <v>191</v>
      </c>
      <c r="C5" s="49"/>
    </row>
    <row r="6" spans="1:11" ht="10.15" customHeight="1" thickBot="1" x14ac:dyDescent="0.3">
      <c r="A6" s="50"/>
    </row>
    <row r="7" spans="1:11" ht="24" thickBot="1" x14ac:dyDescent="0.4">
      <c r="A7" s="48" t="s">
        <v>2</v>
      </c>
      <c r="B7" s="196" t="s">
        <v>881</v>
      </c>
      <c r="C7" s="197"/>
    </row>
    <row r="8" spans="1:11" ht="10.15" customHeight="1" thickBot="1" x14ac:dyDescent="0.3"/>
    <row r="9" spans="1:11" ht="51.75" thickBot="1" x14ac:dyDescent="0.3">
      <c r="A9" s="51" t="s">
        <v>3</v>
      </c>
      <c r="B9" s="52" t="s">
        <v>4</v>
      </c>
      <c r="C9" s="52" t="s">
        <v>5</v>
      </c>
      <c r="D9" s="52" t="s">
        <v>6</v>
      </c>
      <c r="E9" s="53" t="s">
        <v>7</v>
      </c>
      <c r="F9" s="52" t="s">
        <v>8</v>
      </c>
      <c r="G9" s="54" t="s">
        <v>9</v>
      </c>
      <c r="H9" s="54" t="s">
        <v>882</v>
      </c>
      <c r="I9" s="54" t="s">
        <v>883</v>
      </c>
      <c r="J9" s="54" t="s">
        <v>134</v>
      </c>
      <c r="K9" s="55" t="s">
        <v>414</v>
      </c>
    </row>
    <row r="10" spans="1:11" ht="16.5" thickBot="1" x14ac:dyDescent="0.3">
      <c r="A10" s="198" t="s">
        <v>10</v>
      </c>
      <c r="B10" s="56" t="s">
        <v>345</v>
      </c>
      <c r="C10" s="180" t="s">
        <v>11</v>
      </c>
      <c r="D10" s="56">
        <f>SUM(D11:D15)</f>
        <v>17</v>
      </c>
      <c r="E10" s="56"/>
      <c r="F10" s="58" t="s">
        <v>12</v>
      </c>
      <c r="G10" s="59">
        <f>SUM(G11:G15)</f>
        <v>68</v>
      </c>
      <c r="H10" s="70">
        <f t="shared" ref="H10:I10" si="0">SUM(H11:H15)</f>
        <v>20</v>
      </c>
      <c r="I10" s="70">
        <f t="shared" si="0"/>
        <v>6</v>
      </c>
      <c r="J10" s="59">
        <f t="shared" ref="J10:K10" si="1">SUM(J11:J15)</f>
        <v>357</v>
      </c>
      <c r="K10" s="59">
        <f t="shared" si="1"/>
        <v>425</v>
      </c>
    </row>
    <row r="11" spans="1:11" ht="16.5" thickBot="1" x14ac:dyDescent="0.3">
      <c r="A11" s="198"/>
      <c r="B11" s="60" t="s">
        <v>13</v>
      </c>
      <c r="C11" s="181" t="s">
        <v>14</v>
      </c>
      <c r="D11" s="61">
        <v>8</v>
      </c>
      <c r="E11" s="61" t="s">
        <v>15</v>
      </c>
      <c r="F11" s="62"/>
      <c r="G11" s="35">
        <v>24</v>
      </c>
      <c r="H11" s="35">
        <v>12</v>
      </c>
      <c r="I11" s="35">
        <v>4</v>
      </c>
      <c r="J11" s="35">
        <f t="shared" ref="J11:J67" si="2">K11-G11</f>
        <v>176</v>
      </c>
      <c r="K11" s="35">
        <f>D11*25</f>
        <v>200</v>
      </c>
    </row>
    <row r="12" spans="1:11" ht="16.5" thickBot="1" x14ac:dyDescent="0.3">
      <c r="A12" s="198"/>
      <c r="B12" s="60" t="s">
        <v>16</v>
      </c>
      <c r="C12" s="181" t="s">
        <v>17</v>
      </c>
      <c r="D12" s="64">
        <v>1</v>
      </c>
      <c r="E12" s="64" t="s">
        <v>15</v>
      </c>
      <c r="F12" s="65"/>
      <c r="G12" s="36">
        <v>6</v>
      </c>
      <c r="H12" s="35">
        <v>0</v>
      </c>
      <c r="I12" s="35">
        <v>0</v>
      </c>
      <c r="J12" s="36">
        <f t="shared" si="2"/>
        <v>19</v>
      </c>
      <c r="K12" s="35">
        <f t="shared" ref="K12:K67" si="3">D12*25</f>
        <v>25</v>
      </c>
    </row>
    <row r="13" spans="1:11" ht="16.5" thickBot="1" x14ac:dyDescent="0.3">
      <c r="A13" s="198"/>
      <c r="B13" s="60" t="s">
        <v>18</v>
      </c>
      <c r="C13" s="181" t="s">
        <v>19</v>
      </c>
      <c r="D13" s="64">
        <v>2</v>
      </c>
      <c r="E13" s="64" t="s">
        <v>892</v>
      </c>
      <c r="F13" s="65"/>
      <c r="G13" s="36">
        <v>12</v>
      </c>
      <c r="H13" s="35">
        <v>0</v>
      </c>
      <c r="I13" s="35">
        <v>0</v>
      </c>
      <c r="J13" s="36">
        <f t="shared" si="2"/>
        <v>38</v>
      </c>
      <c r="K13" s="35">
        <f t="shared" si="3"/>
        <v>50</v>
      </c>
    </row>
    <row r="14" spans="1:11" ht="16.5" thickBot="1" x14ac:dyDescent="0.3">
      <c r="A14" s="198"/>
      <c r="B14" s="60" t="s">
        <v>184</v>
      </c>
      <c r="C14" s="181" t="s">
        <v>20</v>
      </c>
      <c r="D14" s="64">
        <v>2</v>
      </c>
      <c r="E14" s="64" t="s">
        <v>15</v>
      </c>
      <c r="F14" s="65"/>
      <c r="G14" s="36">
        <v>12</v>
      </c>
      <c r="H14" s="35">
        <v>0</v>
      </c>
      <c r="I14" s="35">
        <v>0</v>
      </c>
      <c r="J14" s="36">
        <f t="shared" si="2"/>
        <v>38</v>
      </c>
      <c r="K14" s="35">
        <f t="shared" si="3"/>
        <v>50</v>
      </c>
    </row>
    <row r="15" spans="1:11" ht="16.5" thickBot="1" x14ac:dyDescent="0.3">
      <c r="A15" s="198"/>
      <c r="B15" s="66" t="s">
        <v>183</v>
      </c>
      <c r="C15" s="181" t="s">
        <v>21</v>
      </c>
      <c r="D15" s="64">
        <v>4</v>
      </c>
      <c r="E15" s="67" t="s">
        <v>22</v>
      </c>
      <c r="F15" s="65"/>
      <c r="G15" s="35">
        <v>14</v>
      </c>
      <c r="H15" s="35">
        <v>8</v>
      </c>
      <c r="I15" s="35">
        <v>2</v>
      </c>
      <c r="J15" s="35">
        <f t="shared" si="2"/>
        <v>86</v>
      </c>
      <c r="K15" s="35">
        <f t="shared" si="3"/>
        <v>100</v>
      </c>
    </row>
    <row r="16" spans="1:11" ht="32.25" thickBot="1" x14ac:dyDescent="0.3">
      <c r="A16" s="198"/>
      <c r="B16" s="68" t="s">
        <v>346</v>
      </c>
      <c r="C16" s="180" t="s">
        <v>23</v>
      </c>
      <c r="D16" s="68">
        <f>SUM(D17:D20)</f>
        <v>12</v>
      </c>
      <c r="E16" s="68"/>
      <c r="F16" s="69" t="s">
        <v>24</v>
      </c>
      <c r="G16" s="70">
        <f>SUM(G17:G20)</f>
        <v>88</v>
      </c>
      <c r="H16" s="70">
        <f t="shared" ref="H16:I16" si="4">SUM(H17:H20)</f>
        <v>48</v>
      </c>
      <c r="I16" s="70">
        <f t="shared" si="4"/>
        <v>8</v>
      </c>
      <c r="J16" s="70">
        <f t="shared" ref="J16:K16" si="5">SUM(J17:J20)</f>
        <v>212</v>
      </c>
      <c r="K16" s="70">
        <f t="shared" si="5"/>
        <v>300</v>
      </c>
    </row>
    <row r="17" spans="1:11" ht="16.5" thickBot="1" x14ac:dyDescent="0.3">
      <c r="A17" s="198"/>
      <c r="B17" s="60" t="s">
        <v>25</v>
      </c>
      <c r="C17" s="181" t="s">
        <v>26</v>
      </c>
      <c r="D17" s="64">
        <v>4</v>
      </c>
      <c r="E17" s="64" t="s">
        <v>22</v>
      </c>
      <c r="F17" s="65"/>
      <c r="G17" s="36">
        <v>30</v>
      </c>
      <c r="H17" s="36">
        <v>16</v>
      </c>
      <c r="I17" s="36">
        <v>3</v>
      </c>
      <c r="J17" s="36">
        <f t="shared" si="2"/>
        <v>70</v>
      </c>
      <c r="K17" s="36">
        <f t="shared" si="3"/>
        <v>100</v>
      </c>
    </row>
    <row r="18" spans="1:11" ht="16.5" thickBot="1" x14ac:dyDescent="0.3">
      <c r="A18" s="198"/>
      <c r="B18" s="60" t="s">
        <v>27</v>
      </c>
      <c r="C18" s="181" t="s">
        <v>28</v>
      </c>
      <c r="D18" s="64">
        <v>3</v>
      </c>
      <c r="E18" s="71" t="s">
        <v>15</v>
      </c>
      <c r="F18" s="65"/>
      <c r="G18" s="36">
        <v>24</v>
      </c>
      <c r="H18" s="36">
        <v>12</v>
      </c>
      <c r="I18" s="36">
        <v>2</v>
      </c>
      <c r="J18" s="36">
        <f t="shared" si="2"/>
        <v>51</v>
      </c>
      <c r="K18" s="36">
        <f t="shared" si="3"/>
        <v>75</v>
      </c>
    </row>
    <row r="19" spans="1:11" ht="16.5" thickBot="1" x14ac:dyDescent="0.3">
      <c r="A19" s="198"/>
      <c r="B19" s="60" t="s">
        <v>29</v>
      </c>
      <c r="C19" s="181" t="s">
        <v>896</v>
      </c>
      <c r="D19" s="64">
        <v>3</v>
      </c>
      <c r="E19" s="71" t="s">
        <v>15</v>
      </c>
      <c r="F19" s="65"/>
      <c r="G19" s="36">
        <v>20</v>
      </c>
      <c r="H19" s="36">
        <v>12</v>
      </c>
      <c r="I19" s="36">
        <v>2</v>
      </c>
      <c r="J19" s="36">
        <f t="shared" si="2"/>
        <v>55</v>
      </c>
      <c r="K19" s="36">
        <f t="shared" si="3"/>
        <v>75</v>
      </c>
    </row>
    <row r="20" spans="1:11" ht="16.5" thickBot="1" x14ac:dyDescent="0.3">
      <c r="A20" s="198"/>
      <c r="B20" s="60" t="s">
        <v>30</v>
      </c>
      <c r="C20" s="181" t="s">
        <v>31</v>
      </c>
      <c r="D20" s="64">
        <v>2</v>
      </c>
      <c r="E20" s="71" t="s">
        <v>15</v>
      </c>
      <c r="F20" s="65"/>
      <c r="G20" s="36">
        <v>14</v>
      </c>
      <c r="H20" s="35">
        <v>8</v>
      </c>
      <c r="I20" s="35">
        <v>1</v>
      </c>
      <c r="J20" s="36">
        <f t="shared" si="2"/>
        <v>36</v>
      </c>
      <c r="K20" s="36">
        <f t="shared" si="3"/>
        <v>50</v>
      </c>
    </row>
    <row r="21" spans="1:11" ht="16.5" thickBot="1" x14ac:dyDescent="0.3">
      <c r="A21" s="198"/>
      <c r="B21" s="57"/>
      <c r="C21" s="150"/>
      <c r="D21" s="57"/>
      <c r="E21" s="57"/>
      <c r="F21" s="57"/>
      <c r="G21" s="59">
        <f>SUM(G22:G23)</f>
        <v>6</v>
      </c>
      <c r="H21" s="59">
        <f t="shared" ref="H21:I21" si="6">SUM(H22:H23)</f>
        <v>2</v>
      </c>
      <c r="I21" s="59">
        <f t="shared" si="6"/>
        <v>0</v>
      </c>
      <c r="J21" s="57"/>
      <c r="K21" s="57"/>
    </row>
    <row r="22" spans="1:11" ht="16.5" thickBot="1" x14ac:dyDescent="0.3">
      <c r="A22" s="198"/>
      <c r="B22" s="60"/>
      <c r="C22" s="63" t="s">
        <v>32</v>
      </c>
      <c r="D22" s="64">
        <v>0</v>
      </c>
      <c r="E22" s="64" t="s">
        <v>892</v>
      </c>
      <c r="F22" s="65"/>
      <c r="G22" s="36">
        <v>2</v>
      </c>
      <c r="H22" s="35">
        <v>2</v>
      </c>
      <c r="I22" s="35">
        <v>0</v>
      </c>
      <c r="J22" s="36"/>
      <c r="K22" s="36"/>
    </row>
    <row r="23" spans="1:11" ht="16.5" thickBot="1" x14ac:dyDescent="0.3">
      <c r="A23" s="198"/>
      <c r="B23" s="60"/>
      <c r="C23" s="63" t="s">
        <v>33</v>
      </c>
      <c r="D23" s="64">
        <v>0</v>
      </c>
      <c r="E23" s="64" t="s">
        <v>892</v>
      </c>
      <c r="F23" s="65"/>
      <c r="G23" s="36">
        <v>4</v>
      </c>
      <c r="H23" s="35"/>
      <c r="I23" s="35"/>
      <c r="J23" s="36"/>
      <c r="K23" s="36"/>
    </row>
    <row r="24" spans="1:11" ht="16.5" thickBot="1" x14ac:dyDescent="0.3">
      <c r="A24" s="198"/>
      <c r="B24" s="203" t="s">
        <v>194</v>
      </c>
      <c r="C24" s="204"/>
      <c r="D24" s="72">
        <f>D16+D10</f>
        <v>29</v>
      </c>
      <c r="E24" s="73"/>
      <c r="F24" s="74"/>
      <c r="G24" s="75">
        <f>G16+G10+G21</f>
        <v>162</v>
      </c>
      <c r="H24" s="75">
        <f t="shared" ref="H24:I24" si="7">H16+H10+H21</f>
        <v>70</v>
      </c>
      <c r="I24" s="75">
        <f t="shared" si="7"/>
        <v>14</v>
      </c>
      <c r="J24" s="75">
        <f>J16+J10+J21</f>
        <v>569</v>
      </c>
      <c r="K24" s="75">
        <f>K16+K10+K21</f>
        <v>725</v>
      </c>
    </row>
    <row r="25" spans="1:11" ht="16.5" thickBot="1" x14ac:dyDescent="0.3">
      <c r="A25" s="199" t="s">
        <v>34</v>
      </c>
      <c r="B25" s="76" t="s">
        <v>182</v>
      </c>
      <c r="C25" s="182" t="s">
        <v>35</v>
      </c>
      <c r="D25" s="76">
        <f>SUM(D26:D29)</f>
        <v>13</v>
      </c>
      <c r="E25" s="76"/>
      <c r="F25" s="77" t="s">
        <v>36</v>
      </c>
      <c r="G25" s="78">
        <f>SUM(G26:G29)</f>
        <v>90</v>
      </c>
      <c r="H25" s="132">
        <f t="shared" ref="H25:I25" si="8">SUM(H26:H29)</f>
        <v>30</v>
      </c>
      <c r="I25" s="132">
        <f t="shared" si="8"/>
        <v>4</v>
      </c>
      <c r="J25" s="78">
        <f t="shared" ref="J25:K25" si="9">SUM(J26:J29)</f>
        <v>235</v>
      </c>
      <c r="K25" s="78">
        <f t="shared" si="9"/>
        <v>325</v>
      </c>
    </row>
    <row r="26" spans="1:11" ht="16.5" thickBot="1" x14ac:dyDescent="0.3">
      <c r="A26" s="199"/>
      <c r="B26" s="60" t="s">
        <v>37</v>
      </c>
      <c r="C26" s="181" t="s">
        <v>38</v>
      </c>
      <c r="D26" s="61">
        <v>3</v>
      </c>
      <c r="E26" s="79" t="s">
        <v>15</v>
      </c>
      <c r="F26" s="65"/>
      <c r="G26" s="35">
        <v>18</v>
      </c>
      <c r="H26" s="36">
        <v>12</v>
      </c>
      <c r="I26" s="36">
        <v>1</v>
      </c>
      <c r="J26" s="35">
        <f t="shared" si="2"/>
        <v>57</v>
      </c>
      <c r="K26" s="35">
        <f t="shared" si="3"/>
        <v>75</v>
      </c>
    </row>
    <row r="27" spans="1:11" ht="16.5" thickBot="1" x14ac:dyDescent="0.3">
      <c r="A27" s="199"/>
      <c r="B27" s="60" t="s">
        <v>185</v>
      </c>
      <c r="C27" s="181" t="s">
        <v>39</v>
      </c>
      <c r="D27" s="64">
        <v>4</v>
      </c>
      <c r="E27" s="71" t="s">
        <v>15</v>
      </c>
      <c r="F27" s="65"/>
      <c r="G27" s="36">
        <v>24</v>
      </c>
      <c r="H27" s="36">
        <v>12</v>
      </c>
      <c r="I27" s="36">
        <v>2</v>
      </c>
      <c r="J27" s="35">
        <f t="shared" si="2"/>
        <v>76</v>
      </c>
      <c r="K27" s="35">
        <f t="shared" si="3"/>
        <v>100</v>
      </c>
    </row>
    <row r="28" spans="1:11" ht="16.5" thickBot="1" x14ac:dyDescent="0.3">
      <c r="A28" s="199"/>
      <c r="B28" s="60" t="s">
        <v>40</v>
      </c>
      <c r="C28" s="181" t="s">
        <v>41</v>
      </c>
      <c r="D28" s="61">
        <v>4</v>
      </c>
      <c r="E28" s="79" t="s">
        <v>22</v>
      </c>
      <c r="F28" s="65"/>
      <c r="G28" s="35">
        <v>36</v>
      </c>
      <c r="H28" s="36">
        <v>0</v>
      </c>
      <c r="I28" s="36">
        <v>0</v>
      </c>
      <c r="J28" s="35">
        <f t="shared" si="2"/>
        <v>64</v>
      </c>
      <c r="K28" s="35">
        <f t="shared" si="3"/>
        <v>100</v>
      </c>
    </row>
    <row r="29" spans="1:11" ht="16.5" thickBot="1" x14ac:dyDescent="0.3">
      <c r="A29" s="199"/>
      <c r="B29" s="66" t="s">
        <v>362</v>
      </c>
      <c r="C29" s="181" t="s">
        <v>42</v>
      </c>
      <c r="D29" s="67">
        <v>2</v>
      </c>
      <c r="E29" s="79" t="s">
        <v>15</v>
      </c>
      <c r="F29" s="62"/>
      <c r="G29" s="35">
        <v>12</v>
      </c>
      <c r="H29" s="36">
        <v>6</v>
      </c>
      <c r="I29" s="36">
        <v>1</v>
      </c>
      <c r="J29" s="35">
        <f t="shared" si="2"/>
        <v>38</v>
      </c>
      <c r="K29" s="35">
        <f t="shared" si="3"/>
        <v>50</v>
      </c>
    </row>
    <row r="30" spans="1:11" ht="16.5" thickBot="1" x14ac:dyDescent="0.3">
      <c r="A30" s="199"/>
      <c r="B30" s="76" t="s">
        <v>347</v>
      </c>
      <c r="C30" s="182" t="s">
        <v>43</v>
      </c>
      <c r="D30" s="76">
        <f>SUM(D31:D32)</f>
        <v>16</v>
      </c>
      <c r="E30" s="76"/>
      <c r="F30" s="77" t="s">
        <v>44</v>
      </c>
      <c r="G30" s="78">
        <f>SUM(G31:G32)</f>
        <v>64</v>
      </c>
      <c r="H30" s="132">
        <f t="shared" ref="H30:I30" si="10">SUM(H31:H32)</f>
        <v>40</v>
      </c>
      <c r="I30" s="132">
        <f t="shared" si="10"/>
        <v>10</v>
      </c>
      <c r="J30" s="78">
        <f>SUM(J31:J32)</f>
        <v>336</v>
      </c>
      <c r="K30" s="78">
        <f>SUM(K31:K32)</f>
        <v>400</v>
      </c>
    </row>
    <row r="31" spans="1:11" ht="16.5" thickBot="1" x14ac:dyDescent="0.3">
      <c r="A31" s="199"/>
      <c r="B31" s="60" t="s">
        <v>45</v>
      </c>
      <c r="C31" s="181" t="s">
        <v>46</v>
      </c>
      <c r="D31" s="64">
        <v>8</v>
      </c>
      <c r="E31" s="71" t="s">
        <v>22</v>
      </c>
      <c r="F31" s="65"/>
      <c r="G31" s="36">
        <v>32</v>
      </c>
      <c r="H31" s="35">
        <v>20</v>
      </c>
      <c r="I31" s="35">
        <v>5</v>
      </c>
      <c r="J31" s="36">
        <f t="shared" si="2"/>
        <v>168</v>
      </c>
      <c r="K31" s="35">
        <f t="shared" si="3"/>
        <v>200</v>
      </c>
    </row>
    <row r="32" spans="1:11" ht="16.5" thickBot="1" x14ac:dyDescent="0.3">
      <c r="A32" s="199"/>
      <c r="B32" s="60" t="s">
        <v>47</v>
      </c>
      <c r="C32" s="181" t="s">
        <v>48</v>
      </c>
      <c r="D32" s="64">
        <v>8</v>
      </c>
      <c r="E32" s="71" t="s">
        <v>22</v>
      </c>
      <c r="F32" s="65"/>
      <c r="G32" s="36">
        <v>32</v>
      </c>
      <c r="H32" s="36">
        <v>20</v>
      </c>
      <c r="I32" s="36">
        <v>5</v>
      </c>
      <c r="J32" s="36">
        <f t="shared" si="2"/>
        <v>168</v>
      </c>
      <c r="K32" s="35">
        <f t="shared" si="3"/>
        <v>200</v>
      </c>
    </row>
    <row r="33" spans="1:11" ht="16.5" thickBot="1" x14ac:dyDescent="0.3">
      <c r="A33" s="199"/>
      <c r="B33" s="201" t="s">
        <v>194</v>
      </c>
      <c r="C33" s="202"/>
      <c r="D33" s="80">
        <f>D30+D25</f>
        <v>29</v>
      </c>
      <c r="E33" s="81"/>
      <c r="F33" s="82"/>
      <c r="G33" s="83">
        <f>G30+G25</f>
        <v>154</v>
      </c>
      <c r="H33" s="83">
        <f t="shared" ref="H33:I33" si="11">H30+H25</f>
        <v>70</v>
      </c>
      <c r="I33" s="83">
        <f t="shared" si="11"/>
        <v>14</v>
      </c>
      <c r="J33" s="83">
        <f>J30+J25</f>
        <v>571</v>
      </c>
      <c r="K33" s="83">
        <f>K30+K25</f>
        <v>725</v>
      </c>
    </row>
    <row r="34" spans="1:11" ht="16.5" customHeight="1" thickBot="1" x14ac:dyDescent="0.3">
      <c r="A34" s="200" t="s">
        <v>49</v>
      </c>
      <c r="B34" s="84" t="s">
        <v>348</v>
      </c>
      <c r="C34" s="183" t="s">
        <v>50</v>
      </c>
      <c r="D34" s="84">
        <f>SUM(D35:D37)</f>
        <v>4</v>
      </c>
      <c r="E34" s="84"/>
      <c r="F34" s="85" t="s">
        <v>51</v>
      </c>
      <c r="G34" s="86">
        <f>SUM(G35:G37)</f>
        <v>34</v>
      </c>
      <c r="H34" s="133">
        <f t="shared" ref="H34:I34" si="12">SUM(H35:H37)</f>
        <v>6</v>
      </c>
      <c r="I34" s="133">
        <f t="shared" si="12"/>
        <v>1</v>
      </c>
      <c r="J34" s="86">
        <f>SUM(J35:J37)</f>
        <v>66</v>
      </c>
      <c r="K34" s="86">
        <f>SUM(K35:K37)</f>
        <v>100</v>
      </c>
    </row>
    <row r="35" spans="1:11" ht="16.5" customHeight="1" thickBot="1" x14ac:dyDescent="0.3">
      <c r="A35" s="200"/>
      <c r="B35" s="60" t="s">
        <v>363</v>
      </c>
      <c r="C35" s="181" t="s">
        <v>52</v>
      </c>
      <c r="D35" s="61">
        <v>1</v>
      </c>
      <c r="E35" s="79" t="s">
        <v>15</v>
      </c>
      <c r="F35" s="62"/>
      <c r="G35" s="35">
        <v>10</v>
      </c>
      <c r="H35" s="35">
        <v>0</v>
      </c>
      <c r="I35" s="35">
        <v>0</v>
      </c>
      <c r="J35" s="35">
        <f t="shared" ref="J35:J37" si="13">K35-G35</f>
        <v>15</v>
      </c>
      <c r="K35" s="35">
        <f t="shared" ref="K35:K37" si="14">D35*25</f>
        <v>25</v>
      </c>
    </row>
    <row r="36" spans="1:11" ht="16.5" customHeight="1" thickBot="1" x14ac:dyDescent="0.3">
      <c r="A36" s="200"/>
      <c r="B36" s="60" t="s">
        <v>364</v>
      </c>
      <c r="C36" s="181" t="s">
        <v>53</v>
      </c>
      <c r="D36" s="61">
        <v>1</v>
      </c>
      <c r="E36" s="79" t="s">
        <v>15</v>
      </c>
      <c r="F36" s="62"/>
      <c r="G36" s="35">
        <v>10</v>
      </c>
      <c r="H36" s="35">
        <v>0</v>
      </c>
      <c r="I36" s="35">
        <v>0</v>
      </c>
      <c r="J36" s="35">
        <f t="shared" si="13"/>
        <v>15</v>
      </c>
      <c r="K36" s="35">
        <f t="shared" si="14"/>
        <v>25</v>
      </c>
    </row>
    <row r="37" spans="1:11" ht="16.5" customHeight="1" thickBot="1" x14ac:dyDescent="0.3">
      <c r="A37" s="200"/>
      <c r="B37" s="60" t="s">
        <v>365</v>
      </c>
      <c r="C37" s="181" t="s">
        <v>54</v>
      </c>
      <c r="D37" s="67">
        <v>2</v>
      </c>
      <c r="E37" s="79" t="s">
        <v>15</v>
      </c>
      <c r="F37" s="62"/>
      <c r="G37" s="35">
        <v>14</v>
      </c>
      <c r="H37" s="35">
        <v>6</v>
      </c>
      <c r="I37" s="35">
        <v>1</v>
      </c>
      <c r="J37" s="35">
        <f t="shared" si="13"/>
        <v>36</v>
      </c>
      <c r="K37" s="35">
        <f t="shared" si="14"/>
        <v>50</v>
      </c>
    </row>
    <row r="38" spans="1:11" ht="32.25" thickBot="1" x14ac:dyDescent="0.3">
      <c r="A38" s="200"/>
      <c r="B38" s="192" t="s">
        <v>349</v>
      </c>
      <c r="C38" s="193" t="s">
        <v>55</v>
      </c>
      <c r="D38" s="192">
        <f>SUM(D39:D41)</f>
        <v>18</v>
      </c>
      <c r="E38" s="192"/>
      <c r="F38" s="191" t="s">
        <v>65</v>
      </c>
      <c r="G38" s="133">
        <f>SUM(G39:G41)</f>
        <v>94</v>
      </c>
      <c r="H38" s="133">
        <f t="shared" ref="H38:I38" si="15">SUM(H39:H41)</f>
        <v>52</v>
      </c>
      <c r="I38" s="133">
        <f t="shared" si="15"/>
        <v>10</v>
      </c>
      <c r="J38" s="133">
        <f t="shared" ref="J38:K38" si="16">SUM(J39:J41)</f>
        <v>356</v>
      </c>
      <c r="K38" s="133">
        <f t="shared" si="16"/>
        <v>450</v>
      </c>
    </row>
    <row r="39" spans="1:11" ht="16.5" customHeight="1" thickBot="1" x14ac:dyDescent="0.3">
      <c r="A39" s="200"/>
      <c r="B39" s="60" t="s">
        <v>366</v>
      </c>
      <c r="C39" s="181" t="s">
        <v>56</v>
      </c>
      <c r="D39" s="64">
        <v>7</v>
      </c>
      <c r="E39" s="71" t="s">
        <v>22</v>
      </c>
      <c r="F39" s="65"/>
      <c r="G39" s="36">
        <v>38</v>
      </c>
      <c r="H39" s="35">
        <v>20</v>
      </c>
      <c r="I39" s="35">
        <v>4</v>
      </c>
      <c r="J39" s="36">
        <f>K39-G39</f>
        <v>137</v>
      </c>
      <c r="K39" s="35">
        <f>D39*25</f>
        <v>175</v>
      </c>
    </row>
    <row r="40" spans="1:11" ht="16.5" customHeight="1" thickBot="1" x14ac:dyDescent="0.3">
      <c r="A40" s="200"/>
      <c r="B40" s="60" t="s">
        <v>367</v>
      </c>
      <c r="C40" s="181" t="s">
        <v>57</v>
      </c>
      <c r="D40" s="64">
        <v>7</v>
      </c>
      <c r="E40" s="71" t="s">
        <v>22</v>
      </c>
      <c r="F40" s="65"/>
      <c r="G40" s="36">
        <v>38</v>
      </c>
      <c r="H40" s="35">
        <v>20</v>
      </c>
      <c r="I40" s="35">
        <v>4</v>
      </c>
      <c r="J40" s="36">
        <f>K40-G40</f>
        <v>137</v>
      </c>
      <c r="K40" s="35">
        <f>D40*25</f>
        <v>175</v>
      </c>
    </row>
    <row r="41" spans="1:11" ht="16.5" customHeight="1" thickBot="1" x14ac:dyDescent="0.3">
      <c r="A41" s="200"/>
      <c r="B41" s="60" t="s">
        <v>368</v>
      </c>
      <c r="C41" s="181" t="s">
        <v>58</v>
      </c>
      <c r="D41" s="64">
        <v>4</v>
      </c>
      <c r="E41" s="71" t="s">
        <v>15</v>
      </c>
      <c r="F41" s="65"/>
      <c r="G41" s="36">
        <v>18</v>
      </c>
      <c r="H41" s="36">
        <v>12</v>
      </c>
      <c r="I41" s="36">
        <v>2</v>
      </c>
      <c r="J41" s="36">
        <f>K41-G41</f>
        <v>82</v>
      </c>
      <c r="K41" s="35">
        <f>D41*25</f>
        <v>100</v>
      </c>
    </row>
    <row r="42" spans="1:11" ht="16.5" customHeight="1" thickBot="1" x14ac:dyDescent="0.3">
      <c r="A42" s="200"/>
      <c r="B42" s="84" t="s">
        <v>350</v>
      </c>
      <c r="C42" s="183" t="s">
        <v>59</v>
      </c>
      <c r="D42" s="84">
        <f>SUM(D43:D44)</f>
        <v>10</v>
      </c>
      <c r="E42" s="84"/>
      <c r="F42" s="85" t="s">
        <v>60</v>
      </c>
      <c r="G42" s="86">
        <f>SUM(G43:G44)</f>
        <v>44</v>
      </c>
      <c r="H42" s="133">
        <f t="shared" ref="H42:I42" si="17">SUM(H43:H44)</f>
        <v>22</v>
      </c>
      <c r="I42" s="133">
        <f t="shared" si="17"/>
        <v>6</v>
      </c>
      <c r="J42" s="86">
        <f>SUM(J43:J44)</f>
        <v>206</v>
      </c>
      <c r="K42" s="86">
        <f>SUM(K43:K44)</f>
        <v>250</v>
      </c>
    </row>
    <row r="43" spans="1:11" ht="16.5" customHeight="1" thickBot="1" x14ac:dyDescent="0.3">
      <c r="A43" s="200"/>
      <c r="B43" s="60" t="s">
        <v>369</v>
      </c>
      <c r="C43" s="181" t="s">
        <v>61</v>
      </c>
      <c r="D43" s="64">
        <v>5</v>
      </c>
      <c r="E43" s="71" t="s">
        <v>15</v>
      </c>
      <c r="F43" s="65"/>
      <c r="G43" s="36">
        <v>24</v>
      </c>
      <c r="H43" s="35">
        <v>12</v>
      </c>
      <c r="I43" s="35">
        <v>3</v>
      </c>
      <c r="J43" s="36">
        <f t="shared" ref="J43:J44" si="18">K43-G43</f>
        <v>101</v>
      </c>
      <c r="K43" s="35">
        <f t="shared" ref="K43:K44" si="19">D43*25</f>
        <v>125</v>
      </c>
    </row>
    <row r="44" spans="1:11" ht="16.5" customHeight="1" thickBot="1" x14ac:dyDescent="0.3">
      <c r="A44" s="200"/>
      <c r="B44" s="60" t="s">
        <v>370</v>
      </c>
      <c r="C44" s="181" t="s">
        <v>62</v>
      </c>
      <c r="D44" s="64">
        <v>5</v>
      </c>
      <c r="E44" s="71" t="s">
        <v>15</v>
      </c>
      <c r="F44" s="65"/>
      <c r="G44" s="36">
        <v>20</v>
      </c>
      <c r="H44" s="35">
        <v>10</v>
      </c>
      <c r="I44" s="35">
        <v>3</v>
      </c>
      <c r="J44" s="36">
        <f t="shared" si="18"/>
        <v>105</v>
      </c>
      <c r="K44" s="35">
        <f t="shared" si="19"/>
        <v>125</v>
      </c>
    </row>
    <row r="45" spans="1:11" ht="16.5" customHeight="1" thickBot="1" x14ac:dyDescent="0.3">
      <c r="A45" s="200"/>
      <c r="B45" s="194" t="s">
        <v>194</v>
      </c>
      <c r="C45" s="195"/>
      <c r="D45" s="87">
        <f>D38+D34+D42</f>
        <v>32</v>
      </c>
      <c r="E45" s="88"/>
      <c r="F45" s="89"/>
      <c r="G45" s="90">
        <f>G38+G34+G42</f>
        <v>172</v>
      </c>
      <c r="H45" s="90">
        <f t="shared" ref="H45:I45" si="20">H38+H34+H42</f>
        <v>80</v>
      </c>
      <c r="I45" s="90">
        <f t="shared" si="20"/>
        <v>17</v>
      </c>
      <c r="J45" s="90">
        <f t="shared" ref="J45:K45" si="21">J38+J34+J42</f>
        <v>628</v>
      </c>
      <c r="K45" s="90">
        <f t="shared" si="21"/>
        <v>800</v>
      </c>
    </row>
    <row r="46" spans="1:11" ht="32.25" customHeight="1" thickBot="1" x14ac:dyDescent="0.3">
      <c r="A46" s="215" t="s">
        <v>63</v>
      </c>
      <c r="B46" s="91" t="s">
        <v>351</v>
      </c>
      <c r="C46" s="184" t="s">
        <v>64</v>
      </c>
      <c r="D46" s="91">
        <f>SUM(D47:D50)</f>
        <v>18</v>
      </c>
      <c r="E46" s="91"/>
      <c r="F46" s="92" t="s">
        <v>65</v>
      </c>
      <c r="G46" s="93">
        <f>SUM(G47:G50)</f>
        <v>90</v>
      </c>
      <c r="H46" s="93">
        <f t="shared" ref="H46:I46" si="22">SUM(H47:H50)</f>
        <v>48</v>
      </c>
      <c r="I46" s="93">
        <f t="shared" si="22"/>
        <v>11</v>
      </c>
      <c r="J46" s="93">
        <f t="shared" ref="J46:K46" si="23">SUM(J47:J50)</f>
        <v>360</v>
      </c>
      <c r="K46" s="93">
        <f t="shared" si="23"/>
        <v>450</v>
      </c>
    </row>
    <row r="47" spans="1:11" ht="16.5" customHeight="1" thickBot="1" x14ac:dyDescent="0.3">
      <c r="A47" s="215"/>
      <c r="B47" s="60" t="s">
        <v>66</v>
      </c>
      <c r="C47" s="181" t="s">
        <v>67</v>
      </c>
      <c r="D47" s="64">
        <v>6</v>
      </c>
      <c r="E47" s="71" t="s">
        <v>22</v>
      </c>
      <c r="F47" s="65"/>
      <c r="G47" s="36">
        <v>26</v>
      </c>
      <c r="H47" s="35">
        <v>14</v>
      </c>
      <c r="I47" s="35">
        <v>4</v>
      </c>
      <c r="J47" s="36">
        <f t="shared" ref="J47:J50" si="24">K47-G47</f>
        <v>124</v>
      </c>
      <c r="K47" s="35">
        <f t="shared" ref="K47:K50" si="25">D47*25</f>
        <v>150</v>
      </c>
    </row>
    <row r="48" spans="1:11" ht="16.5" customHeight="1" thickBot="1" x14ac:dyDescent="0.3">
      <c r="A48" s="215"/>
      <c r="B48" s="60" t="s">
        <v>68</v>
      </c>
      <c r="C48" s="181" t="s">
        <v>69</v>
      </c>
      <c r="D48" s="64">
        <v>6</v>
      </c>
      <c r="E48" s="71" t="s">
        <v>22</v>
      </c>
      <c r="F48" s="65"/>
      <c r="G48" s="36">
        <v>26</v>
      </c>
      <c r="H48" s="35">
        <v>14</v>
      </c>
      <c r="I48" s="35">
        <v>4</v>
      </c>
      <c r="J48" s="36">
        <f t="shared" si="24"/>
        <v>124</v>
      </c>
      <c r="K48" s="35">
        <f t="shared" si="25"/>
        <v>150</v>
      </c>
    </row>
    <row r="49" spans="1:11" ht="16.5" customHeight="1" thickBot="1" x14ac:dyDescent="0.3">
      <c r="A49" s="215"/>
      <c r="B49" s="60" t="s">
        <v>70</v>
      </c>
      <c r="C49" s="181" t="s">
        <v>71</v>
      </c>
      <c r="D49" s="64">
        <v>4</v>
      </c>
      <c r="E49" s="71" t="s">
        <v>15</v>
      </c>
      <c r="F49" s="65"/>
      <c r="G49" s="36">
        <v>24</v>
      </c>
      <c r="H49" s="35">
        <v>12</v>
      </c>
      <c r="I49" s="35">
        <v>2</v>
      </c>
      <c r="J49" s="36">
        <f t="shared" si="24"/>
        <v>76</v>
      </c>
      <c r="K49" s="35">
        <f t="shared" si="25"/>
        <v>100</v>
      </c>
    </row>
    <row r="50" spans="1:11" ht="16.5" customHeight="1" thickBot="1" x14ac:dyDescent="0.3">
      <c r="A50" s="215"/>
      <c r="B50" s="60" t="s">
        <v>72</v>
      </c>
      <c r="C50" s="181" t="s">
        <v>73</v>
      </c>
      <c r="D50" s="64">
        <v>2</v>
      </c>
      <c r="E50" s="71" t="s">
        <v>15</v>
      </c>
      <c r="F50" s="65"/>
      <c r="G50" s="36">
        <v>14</v>
      </c>
      <c r="H50" s="35">
        <v>8</v>
      </c>
      <c r="I50" s="35">
        <v>1</v>
      </c>
      <c r="J50" s="36">
        <f t="shared" si="24"/>
        <v>36</v>
      </c>
      <c r="K50" s="35">
        <f t="shared" si="25"/>
        <v>50</v>
      </c>
    </row>
    <row r="51" spans="1:11" ht="32.25" thickBot="1" x14ac:dyDescent="0.3">
      <c r="A51" s="215"/>
      <c r="B51" s="91" t="s">
        <v>352</v>
      </c>
      <c r="C51" s="185" t="s">
        <v>765</v>
      </c>
      <c r="D51" s="91">
        <f>SUM(D52:D53)</f>
        <v>8</v>
      </c>
      <c r="E51" s="91"/>
      <c r="F51" s="92" t="s">
        <v>886</v>
      </c>
      <c r="G51" s="93">
        <f>SUM(G52:G53)</f>
        <v>52</v>
      </c>
      <c r="H51" s="93">
        <f t="shared" ref="H51:I51" si="26">SUM(H52:H53)</f>
        <v>28</v>
      </c>
      <c r="I51" s="93">
        <f t="shared" si="26"/>
        <v>5</v>
      </c>
      <c r="J51" s="93">
        <f>SUM(J52:J53)</f>
        <v>148</v>
      </c>
      <c r="K51" s="93">
        <f>SUM(K52:K53)</f>
        <v>200</v>
      </c>
    </row>
    <row r="52" spans="1:11" ht="16.5" customHeight="1" thickBot="1" x14ac:dyDescent="0.3">
      <c r="A52" s="215"/>
      <c r="B52" s="60" t="s">
        <v>371</v>
      </c>
      <c r="C52" s="186" t="s">
        <v>763</v>
      </c>
      <c r="D52" s="64">
        <v>2</v>
      </c>
      <c r="E52" s="79" t="s">
        <v>15</v>
      </c>
      <c r="F52" s="64"/>
      <c r="G52" s="35">
        <v>12</v>
      </c>
      <c r="H52" s="35">
        <v>8</v>
      </c>
      <c r="I52" s="35">
        <v>1</v>
      </c>
      <c r="J52" s="35">
        <f t="shared" ref="J52:J53" si="27">K52-G52</f>
        <v>38</v>
      </c>
      <c r="K52" s="35">
        <f t="shared" ref="K52:K53" si="28">D52*25</f>
        <v>50</v>
      </c>
    </row>
    <row r="53" spans="1:11" ht="16.5" customHeight="1" thickBot="1" x14ac:dyDescent="0.3">
      <c r="A53" s="215"/>
      <c r="B53" s="60" t="s">
        <v>372</v>
      </c>
      <c r="C53" s="186" t="s">
        <v>764</v>
      </c>
      <c r="D53" s="64">
        <v>6</v>
      </c>
      <c r="E53" s="79" t="s">
        <v>15</v>
      </c>
      <c r="F53" s="64"/>
      <c r="G53" s="35">
        <v>40</v>
      </c>
      <c r="H53" s="36">
        <v>20</v>
      </c>
      <c r="I53" s="36">
        <v>4</v>
      </c>
      <c r="J53" s="35">
        <f t="shared" si="27"/>
        <v>110</v>
      </c>
      <c r="K53" s="35">
        <f t="shared" si="28"/>
        <v>150</v>
      </c>
    </row>
    <row r="54" spans="1:11" ht="16.5" customHeight="1" thickBot="1" x14ac:dyDescent="0.3">
      <c r="A54" s="215"/>
      <c r="B54" s="213" t="s">
        <v>194</v>
      </c>
      <c r="C54" s="214"/>
      <c r="D54" s="94">
        <f>D51+D46</f>
        <v>26</v>
      </c>
      <c r="E54" s="95"/>
      <c r="F54" s="96"/>
      <c r="G54" s="97">
        <f>G51+G46</f>
        <v>142</v>
      </c>
      <c r="H54" s="97">
        <f t="shared" ref="H54:I54" si="29">H51+H46</f>
        <v>76</v>
      </c>
      <c r="I54" s="97">
        <f t="shared" si="29"/>
        <v>16</v>
      </c>
      <c r="J54" s="97">
        <f t="shared" ref="J54:K54" si="30">J51+J46</f>
        <v>508</v>
      </c>
      <c r="K54" s="97">
        <f t="shared" si="30"/>
        <v>650</v>
      </c>
    </row>
    <row r="55" spans="1:11" ht="16.5" customHeight="1" thickBot="1" x14ac:dyDescent="0.3">
      <c r="A55" s="216" t="s">
        <v>74</v>
      </c>
      <c r="B55" s="98" t="s">
        <v>353</v>
      </c>
      <c r="C55" s="187" t="s">
        <v>75</v>
      </c>
      <c r="D55" s="98">
        <f>SUM(D56:D58)</f>
        <v>7</v>
      </c>
      <c r="E55" s="98"/>
      <c r="F55" s="99" t="s">
        <v>12</v>
      </c>
      <c r="G55" s="100">
        <f>SUM(G56:G58)</f>
        <v>30</v>
      </c>
      <c r="H55" s="105">
        <f t="shared" ref="H55:I55" si="31">SUM(H56:H58)</f>
        <v>0</v>
      </c>
      <c r="I55" s="105">
        <f t="shared" si="31"/>
        <v>0</v>
      </c>
      <c r="J55" s="100">
        <f t="shared" ref="J55:K55" si="32">SUM(J56:J58)</f>
        <v>145</v>
      </c>
      <c r="K55" s="100">
        <f t="shared" si="32"/>
        <v>175</v>
      </c>
    </row>
    <row r="56" spans="1:11" ht="16.5" customHeight="1" thickBot="1" x14ac:dyDescent="0.3">
      <c r="A56" s="216"/>
      <c r="B56" s="60" t="s">
        <v>373</v>
      </c>
      <c r="C56" s="181" t="s">
        <v>887</v>
      </c>
      <c r="D56" s="61">
        <v>2</v>
      </c>
      <c r="E56" s="64" t="s">
        <v>892</v>
      </c>
      <c r="F56" s="101"/>
      <c r="G56" s="35">
        <v>6</v>
      </c>
      <c r="H56" s="35">
        <v>0</v>
      </c>
      <c r="I56" s="35">
        <v>0</v>
      </c>
      <c r="J56" s="35">
        <f t="shared" ref="J56:J58" si="33">K56-G56</f>
        <v>44</v>
      </c>
      <c r="K56" s="35">
        <f t="shared" ref="K56:K58" si="34">D56*25</f>
        <v>50</v>
      </c>
    </row>
    <row r="57" spans="1:11" ht="16.5" customHeight="1" thickBot="1" x14ac:dyDescent="0.3">
      <c r="A57" s="216"/>
      <c r="B57" s="60" t="s">
        <v>374</v>
      </c>
      <c r="C57" s="181" t="s">
        <v>76</v>
      </c>
      <c r="D57" s="61">
        <v>2</v>
      </c>
      <c r="E57" s="79" t="s">
        <v>15</v>
      </c>
      <c r="F57" s="101"/>
      <c r="G57" s="35">
        <v>12</v>
      </c>
      <c r="H57" s="35">
        <v>0</v>
      </c>
      <c r="I57" s="35">
        <v>0</v>
      </c>
      <c r="J57" s="35">
        <f t="shared" si="33"/>
        <v>38</v>
      </c>
      <c r="K57" s="35">
        <f t="shared" si="34"/>
        <v>50</v>
      </c>
    </row>
    <row r="58" spans="1:11" ht="16.5" customHeight="1" thickBot="1" x14ac:dyDescent="0.3">
      <c r="A58" s="216"/>
      <c r="B58" s="60" t="s">
        <v>375</v>
      </c>
      <c r="C58" s="181" t="s">
        <v>77</v>
      </c>
      <c r="D58" s="61">
        <v>3</v>
      </c>
      <c r="E58" s="64" t="s">
        <v>892</v>
      </c>
      <c r="F58" s="101"/>
      <c r="G58" s="35">
        <v>12</v>
      </c>
      <c r="H58" s="35">
        <v>0</v>
      </c>
      <c r="I58" s="35">
        <v>0</v>
      </c>
      <c r="J58" s="35">
        <f t="shared" si="33"/>
        <v>63</v>
      </c>
      <c r="K58" s="35">
        <f t="shared" si="34"/>
        <v>75</v>
      </c>
    </row>
    <row r="59" spans="1:11" ht="32.25" thickBot="1" x14ac:dyDescent="0.3">
      <c r="A59" s="216"/>
      <c r="B59" s="103" t="s">
        <v>355</v>
      </c>
      <c r="C59" s="188" t="s">
        <v>766</v>
      </c>
      <c r="D59" s="103">
        <f>SUM(D60:D62)</f>
        <v>14</v>
      </c>
      <c r="E59" s="103"/>
      <c r="F59" s="104" t="s">
        <v>886</v>
      </c>
      <c r="G59" s="105">
        <f>SUM(G60:G62)</f>
        <v>86</v>
      </c>
      <c r="H59" s="105">
        <f t="shared" ref="H59:I59" si="35">SUM(H60:H62)</f>
        <v>46</v>
      </c>
      <c r="I59" s="105">
        <f t="shared" si="35"/>
        <v>9</v>
      </c>
      <c r="J59" s="105">
        <f>SUM(J60:J62)</f>
        <v>264</v>
      </c>
      <c r="K59" s="105">
        <f>SUM(K60:K62)</f>
        <v>350</v>
      </c>
    </row>
    <row r="60" spans="1:11" ht="16.5" customHeight="1" thickBot="1" x14ac:dyDescent="0.3">
      <c r="A60" s="216"/>
      <c r="B60" s="60" t="s">
        <v>78</v>
      </c>
      <c r="C60" s="186" t="s">
        <v>769</v>
      </c>
      <c r="D60" s="64">
        <v>5</v>
      </c>
      <c r="E60" s="79" t="s">
        <v>15</v>
      </c>
      <c r="F60" s="64"/>
      <c r="G60" s="35">
        <v>26</v>
      </c>
      <c r="H60" s="35">
        <v>14</v>
      </c>
      <c r="I60" s="35">
        <v>3</v>
      </c>
      <c r="J60" s="35">
        <f t="shared" ref="J60:J62" si="36">K60-G60</f>
        <v>99</v>
      </c>
      <c r="K60" s="35">
        <f t="shared" ref="K60:K62" si="37">D60*25</f>
        <v>125</v>
      </c>
    </row>
    <row r="61" spans="1:11" ht="16.5" customHeight="1" thickBot="1" x14ac:dyDescent="0.3">
      <c r="A61" s="216"/>
      <c r="B61" s="60" t="s">
        <v>79</v>
      </c>
      <c r="C61" s="186" t="s">
        <v>770</v>
      </c>
      <c r="D61" s="64">
        <v>4</v>
      </c>
      <c r="E61" s="79" t="s">
        <v>15</v>
      </c>
      <c r="F61" s="64"/>
      <c r="G61" s="35">
        <v>30</v>
      </c>
      <c r="H61" s="35">
        <v>16</v>
      </c>
      <c r="I61" s="35">
        <v>3</v>
      </c>
      <c r="J61" s="35">
        <f t="shared" si="36"/>
        <v>70</v>
      </c>
      <c r="K61" s="35">
        <f t="shared" si="37"/>
        <v>100</v>
      </c>
    </row>
    <row r="62" spans="1:11" ht="16.5" customHeight="1" thickBot="1" x14ac:dyDescent="0.3">
      <c r="A62" s="216"/>
      <c r="B62" s="60" t="s">
        <v>80</v>
      </c>
      <c r="C62" s="186" t="s">
        <v>771</v>
      </c>
      <c r="D62" s="64">
        <v>5</v>
      </c>
      <c r="E62" s="71" t="s">
        <v>15</v>
      </c>
      <c r="F62" s="64"/>
      <c r="G62" s="36">
        <v>30</v>
      </c>
      <c r="H62" s="35">
        <v>16</v>
      </c>
      <c r="I62" s="35">
        <v>3</v>
      </c>
      <c r="J62" s="35">
        <f t="shared" si="36"/>
        <v>95</v>
      </c>
      <c r="K62" s="35">
        <f t="shared" si="37"/>
        <v>125</v>
      </c>
    </row>
    <row r="63" spans="1:11" ht="31.5" customHeight="1" thickBot="1" x14ac:dyDescent="0.3">
      <c r="A63" s="216"/>
      <c r="B63" s="103" t="s">
        <v>354</v>
      </c>
      <c r="C63" s="187" t="s">
        <v>81</v>
      </c>
      <c r="D63" s="103">
        <f>SUM(D64)</f>
        <v>2</v>
      </c>
      <c r="E63" s="103"/>
      <c r="F63" s="104" t="s">
        <v>24</v>
      </c>
      <c r="G63" s="105">
        <f>G64</f>
        <v>40</v>
      </c>
      <c r="H63" s="105">
        <f t="shared" ref="H63:I63" si="38">H64</f>
        <v>0</v>
      </c>
      <c r="I63" s="105">
        <f t="shared" si="38"/>
        <v>0</v>
      </c>
      <c r="J63" s="105">
        <f t="shared" ref="J63:K63" si="39">J64</f>
        <v>10</v>
      </c>
      <c r="K63" s="105">
        <f t="shared" si="39"/>
        <v>50</v>
      </c>
    </row>
    <row r="64" spans="1:11" ht="16.5" thickBot="1" x14ac:dyDescent="0.3">
      <c r="A64" s="216"/>
      <c r="B64" s="66" t="s">
        <v>82</v>
      </c>
      <c r="C64" s="181" t="s">
        <v>83</v>
      </c>
      <c r="D64" s="64">
        <v>2</v>
      </c>
      <c r="E64" s="64" t="s">
        <v>892</v>
      </c>
      <c r="F64" s="65"/>
      <c r="G64" s="36">
        <v>40</v>
      </c>
      <c r="H64" s="36">
        <v>0</v>
      </c>
      <c r="I64" s="36">
        <v>0</v>
      </c>
      <c r="J64" s="36">
        <f t="shared" ref="J64" si="40">K64-G64</f>
        <v>10</v>
      </c>
      <c r="K64" s="36">
        <f t="shared" ref="K64" si="41">D64*25</f>
        <v>50</v>
      </c>
    </row>
    <row r="65" spans="1:11" ht="16.5" customHeight="1" thickBot="1" x14ac:dyDescent="0.3">
      <c r="A65" s="216"/>
      <c r="B65" s="211" t="s">
        <v>194</v>
      </c>
      <c r="C65" s="212"/>
      <c r="D65" s="106">
        <f>D63+D59+D55</f>
        <v>23</v>
      </c>
      <c r="E65" s="107"/>
      <c r="F65" s="108"/>
      <c r="G65" s="109">
        <f>G63+G59+G55</f>
        <v>156</v>
      </c>
      <c r="H65" s="109">
        <f t="shared" ref="H65:I65" si="42">H63+H59+H55</f>
        <v>46</v>
      </c>
      <c r="I65" s="109">
        <f t="shared" si="42"/>
        <v>9</v>
      </c>
      <c r="J65" s="109">
        <f>J63+J59+J55</f>
        <v>419</v>
      </c>
      <c r="K65" s="109">
        <f>K63+K59+K55</f>
        <v>575</v>
      </c>
    </row>
    <row r="66" spans="1:11" ht="16.5" customHeight="1" thickBot="1" x14ac:dyDescent="0.3">
      <c r="A66" s="205" t="s">
        <v>84</v>
      </c>
      <c r="B66" s="110" t="s">
        <v>356</v>
      </c>
      <c r="C66" s="189" t="s">
        <v>85</v>
      </c>
      <c r="D66" s="110">
        <f>SUM(D67:D67)</f>
        <v>6</v>
      </c>
      <c r="E66" s="110"/>
      <c r="F66" s="111" t="s">
        <v>12</v>
      </c>
      <c r="G66" s="112">
        <f>SUM(G67:G67)</f>
        <v>18</v>
      </c>
      <c r="H66" s="121">
        <f t="shared" ref="H66:I66" si="43">SUM(H67:H67)</f>
        <v>0</v>
      </c>
      <c r="I66" s="121">
        <f t="shared" si="43"/>
        <v>0</v>
      </c>
      <c r="J66" s="112">
        <f>SUM(J67:J67)</f>
        <v>132</v>
      </c>
      <c r="K66" s="112">
        <f>SUM(K67:K67)</f>
        <v>150</v>
      </c>
    </row>
    <row r="67" spans="1:11" ht="16.5" customHeight="1" thickBot="1" x14ac:dyDescent="0.3">
      <c r="A67" s="205"/>
      <c r="B67" s="60" t="s">
        <v>86</v>
      </c>
      <c r="C67" s="181" t="s">
        <v>77</v>
      </c>
      <c r="D67" s="61">
        <v>6</v>
      </c>
      <c r="E67" s="64" t="s">
        <v>892</v>
      </c>
      <c r="F67" s="101"/>
      <c r="G67" s="35">
        <v>18</v>
      </c>
      <c r="H67" s="35">
        <v>0</v>
      </c>
      <c r="I67" s="35">
        <v>0</v>
      </c>
      <c r="J67" s="35">
        <f t="shared" si="2"/>
        <v>132</v>
      </c>
      <c r="K67" s="35">
        <f t="shared" si="3"/>
        <v>150</v>
      </c>
    </row>
    <row r="68" spans="1:11" ht="32.25" thickBot="1" x14ac:dyDescent="0.3">
      <c r="A68" s="205"/>
      <c r="B68" s="119" t="s">
        <v>357</v>
      </c>
      <c r="C68" s="190" t="s">
        <v>767</v>
      </c>
      <c r="D68" s="119">
        <f>SUM(D69:D71)</f>
        <v>7</v>
      </c>
      <c r="E68" s="119"/>
      <c r="F68" s="120" t="s">
        <v>886</v>
      </c>
      <c r="G68" s="121">
        <f>SUM(G69:G71)</f>
        <v>38</v>
      </c>
      <c r="H68" s="121">
        <f t="shared" ref="H68:I68" si="44">SUM(H69:H71)</f>
        <v>22</v>
      </c>
      <c r="I68" s="121">
        <f t="shared" si="44"/>
        <v>3</v>
      </c>
      <c r="J68" s="121">
        <f>SUM(J69:J71)</f>
        <v>137</v>
      </c>
      <c r="K68" s="121">
        <f>SUM(K69:K71)</f>
        <v>175</v>
      </c>
    </row>
    <row r="69" spans="1:11" ht="16.5" customHeight="1" thickBot="1" x14ac:dyDescent="0.3">
      <c r="A69" s="205"/>
      <c r="B69" s="113" t="s">
        <v>87</v>
      </c>
      <c r="C69" s="186" t="s">
        <v>772</v>
      </c>
      <c r="D69" s="64">
        <v>2</v>
      </c>
      <c r="E69" s="79" t="s">
        <v>15</v>
      </c>
      <c r="F69" s="113"/>
      <c r="G69" s="35">
        <v>12</v>
      </c>
      <c r="H69" s="35">
        <v>6</v>
      </c>
      <c r="I69" s="35">
        <v>1</v>
      </c>
      <c r="J69" s="35">
        <f t="shared" ref="J69" si="45">K69-G69</f>
        <v>38</v>
      </c>
      <c r="K69" s="35">
        <f t="shared" ref="K69" si="46">D69*25</f>
        <v>50</v>
      </c>
    </row>
    <row r="70" spans="1:11" ht="15.75" customHeight="1" thickBot="1" x14ac:dyDescent="0.3">
      <c r="A70" s="205"/>
      <c r="B70" s="113" t="s">
        <v>376</v>
      </c>
      <c r="C70" s="186" t="s">
        <v>773</v>
      </c>
      <c r="D70" s="64">
        <v>3</v>
      </c>
      <c r="E70" s="79" t="s">
        <v>15</v>
      </c>
      <c r="F70" s="79"/>
      <c r="G70" s="102">
        <v>20</v>
      </c>
      <c r="H70" s="134">
        <v>16</v>
      </c>
      <c r="I70" s="134">
        <v>2</v>
      </c>
      <c r="J70" s="102">
        <f>K70-G70</f>
        <v>55</v>
      </c>
      <c r="K70" s="102">
        <f>D70*25</f>
        <v>75</v>
      </c>
    </row>
    <row r="71" spans="1:11" ht="16.5" customHeight="1" thickBot="1" x14ac:dyDescent="0.3">
      <c r="A71" s="205"/>
      <c r="B71" s="113" t="s">
        <v>377</v>
      </c>
      <c r="C71" s="186" t="s">
        <v>88</v>
      </c>
      <c r="D71" s="114">
        <v>2</v>
      </c>
      <c r="E71" s="71" t="s">
        <v>15</v>
      </c>
      <c r="F71" s="114"/>
      <c r="G71" s="36">
        <v>6</v>
      </c>
      <c r="H71" s="36">
        <v>0</v>
      </c>
      <c r="I71" s="36">
        <v>0</v>
      </c>
      <c r="J71" s="35">
        <f>K71-G71</f>
        <v>44</v>
      </c>
      <c r="K71" s="35">
        <f>D71*25</f>
        <v>50</v>
      </c>
    </row>
    <row r="72" spans="1:11" ht="16.5" customHeight="1" thickBot="1" x14ac:dyDescent="0.3">
      <c r="A72" s="205"/>
      <c r="B72" s="110" t="s">
        <v>358</v>
      </c>
      <c r="C72" s="149" t="s">
        <v>89</v>
      </c>
      <c r="D72" s="110">
        <f>SUM(D73:D74)</f>
        <v>6</v>
      </c>
      <c r="E72" s="115"/>
      <c r="F72" s="116" t="s">
        <v>90</v>
      </c>
      <c r="G72" s="117">
        <f>SUM(G73:G74)</f>
        <v>24</v>
      </c>
      <c r="H72" s="135">
        <f t="shared" ref="H72:I72" si="47">SUM(H73:H74)</f>
        <v>0</v>
      </c>
      <c r="I72" s="135">
        <f t="shared" si="47"/>
        <v>0</v>
      </c>
      <c r="J72" s="117">
        <f t="shared" ref="J72:K72" si="48">SUM(J73:J74)</f>
        <v>126</v>
      </c>
      <c r="K72" s="117">
        <f t="shared" si="48"/>
        <v>150</v>
      </c>
    </row>
    <row r="73" spans="1:11" ht="16.5" customHeight="1" thickBot="1" x14ac:dyDescent="0.3">
      <c r="A73" s="205"/>
      <c r="B73" s="60" t="s">
        <v>91</v>
      </c>
      <c r="C73" s="118" t="s">
        <v>193</v>
      </c>
      <c r="D73" s="61">
        <v>3</v>
      </c>
      <c r="E73" s="79" t="s">
        <v>15</v>
      </c>
      <c r="F73" s="101"/>
      <c r="G73" s="35">
        <v>12</v>
      </c>
      <c r="H73" s="35">
        <v>0</v>
      </c>
      <c r="I73" s="35">
        <v>0</v>
      </c>
      <c r="J73" s="35">
        <f t="shared" ref="J73:J74" si="49">K73-G73</f>
        <v>63</v>
      </c>
      <c r="K73" s="35">
        <f t="shared" ref="K73:K74" si="50">D73*25</f>
        <v>75</v>
      </c>
    </row>
    <row r="74" spans="1:11" ht="16.5" customHeight="1" thickBot="1" x14ac:dyDescent="0.3">
      <c r="A74" s="205"/>
      <c r="B74" s="60" t="s">
        <v>92</v>
      </c>
      <c r="C74" s="118" t="s">
        <v>193</v>
      </c>
      <c r="D74" s="61">
        <v>3</v>
      </c>
      <c r="E74" s="79" t="s">
        <v>15</v>
      </c>
      <c r="F74" s="101"/>
      <c r="G74" s="35">
        <v>12</v>
      </c>
      <c r="H74" s="35">
        <v>0</v>
      </c>
      <c r="I74" s="35">
        <v>0</v>
      </c>
      <c r="J74" s="35">
        <f t="shared" si="49"/>
        <v>63</v>
      </c>
      <c r="K74" s="35">
        <f t="shared" si="50"/>
        <v>75</v>
      </c>
    </row>
    <row r="75" spans="1:11" ht="32.25" thickBot="1" x14ac:dyDescent="0.3">
      <c r="A75" s="205"/>
      <c r="B75" s="119" t="s">
        <v>359</v>
      </c>
      <c r="C75" s="189" t="s">
        <v>768</v>
      </c>
      <c r="D75" s="119">
        <f>SUM(D76)</f>
        <v>29</v>
      </c>
      <c r="E75" s="119"/>
      <c r="F75" s="120" t="s">
        <v>24</v>
      </c>
      <c r="G75" s="121">
        <f>G76</f>
        <v>725</v>
      </c>
      <c r="H75" s="121">
        <f t="shared" ref="H75:I75" si="51">H76</f>
        <v>0</v>
      </c>
      <c r="I75" s="121">
        <f t="shared" si="51"/>
        <v>0</v>
      </c>
      <c r="J75" s="121">
        <f t="shared" ref="J75:K75" si="52">J76</f>
        <v>0</v>
      </c>
      <c r="K75" s="121">
        <f t="shared" si="52"/>
        <v>725</v>
      </c>
    </row>
    <row r="76" spans="1:11" ht="16.5" customHeight="1" thickBot="1" x14ac:dyDescent="0.3">
      <c r="A76" s="205"/>
      <c r="B76" s="66" t="s">
        <v>378</v>
      </c>
      <c r="C76" s="181" t="s">
        <v>93</v>
      </c>
      <c r="D76" s="61">
        <v>29</v>
      </c>
      <c r="E76" s="64" t="s">
        <v>892</v>
      </c>
      <c r="F76" s="62"/>
      <c r="G76" s="36">
        <v>725</v>
      </c>
      <c r="H76" s="36">
        <v>0</v>
      </c>
      <c r="I76" s="36">
        <v>0</v>
      </c>
      <c r="J76" s="36">
        <f t="shared" ref="J76" si="53">K76-G76</f>
        <v>0</v>
      </c>
      <c r="K76" s="36">
        <f t="shared" ref="K76" si="54">D76*25</f>
        <v>725</v>
      </c>
    </row>
    <row r="77" spans="1:11" ht="16.5" customHeight="1" thickBot="1" x14ac:dyDescent="0.3">
      <c r="A77" s="205"/>
      <c r="B77" s="209" t="s">
        <v>194</v>
      </c>
      <c r="C77" s="210"/>
      <c r="D77" s="122">
        <f>D75+D72+D68+D66</f>
        <v>48</v>
      </c>
      <c r="E77" s="123"/>
      <c r="F77" s="124"/>
      <c r="G77" s="125">
        <f>G75+G72+G68+G66</f>
        <v>805</v>
      </c>
      <c r="H77" s="125">
        <f t="shared" ref="H77:I77" si="55">H75+H72+H68+H66</f>
        <v>22</v>
      </c>
      <c r="I77" s="125">
        <f t="shared" si="55"/>
        <v>3</v>
      </c>
      <c r="J77" s="125">
        <f>J75+J72+J68+J66</f>
        <v>395</v>
      </c>
      <c r="K77" s="125">
        <f>K75+K72+K68+K66</f>
        <v>1200</v>
      </c>
    </row>
    <row r="78" spans="1:11" ht="21.75" thickBot="1" x14ac:dyDescent="0.4">
      <c r="A78" s="206" t="s">
        <v>192</v>
      </c>
      <c r="B78" s="207"/>
      <c r="C78" s="208"/>
      <c r="D78" s="126">
        <f>D77+D65+D54+D45+D33+D24</f>
        <v>187</v>
      </c>
      <c r="E78" s="127"/>
      <c r="F78" s="127"/>
      <c r="G78" s="126">
        <f>G77+G65+G54+G45+G33+G24</f>
        <v>1591</v>
      </c>
      <c r="H78" s="136">
        <f t="shared" ref="H78:I78" si="56">H77+H65+H54+H45+H33+H24</f>
        <v>364</v>
      </c>
      <c r="I78" s="136">
        <f t="shared" si="56"/>
        <v>73</v>
      </c>
      <c r="J78" s="126">
        <f>J77+J65+J54+J45+J33+J24</f>
        <v>3090</v>
      </c>
      <c r="K78" s="126">
        <f>K77+K65+K54+K45+K33+K24</f>
        <v>4675</v>
      </c>
    </row>
  </sheetData>
  <sheetProtection algorithmName="SHA-512" hashValue="0qvDStrYdqmBV3wdqaYtI5PK03Myy7G3WzzrJgBig0MfIxOOn0f/tdPhR9PFZDoX180n5weDX4jRRAP6ky3auQ==" saltValue="Q8XvvVKCxGIQVr6nE7+Gbg==" spinCount="100000" sheet="1" objects="1" scenarios="1"/>
  <mergeCells count="14">
    <mergeCell ref="A66:A77"/>
    <mergeCell ref="A78:C78"/>
    <mergeCell ref="B77:C77"/>
    <mergeCell ref="B65:C65"/>
    <mergeCell ref="B54:C54"/>
    <mergeCell ref="A46:A54"/>
    <mergeCell ref="A55:A65"/>
    <mergeCell ref="B45:C45"/>
    <mergeCell ref="B7:C7"/>
    <mergeCell ref="A10:A24"/>
    <mergeCell ref="A25:A33"/>
    <mergeCell ref="A34:A45"/>
    <mergeCell ref="B33:C33"/>
    <mergeCell ref="B24:C24"/>
  </mergeCells>
  <hyperlinks>
    <hyperlink ref="C11" location="'1.1. '!A1" tooltip="-&gt; idź do karty kursu" display="Projekt Przedsiębiorstwo - warsztat" xr:uid="{999A398B-0C45-490A-BA3F-DE7D277472D7}"/>
    <hyperlink ref="C12" location="'1.2'!A1" tooltip="-&gt; idź do karty kursu" display="Gra symulacyjna" xr:uid="{25877CAD-11F1-4BD9-9B6E-C1FF6FF1D9B1}"/>
    <hyperlink ref="C13" location="'1.3'!A1" tooltip="-&gt; idź do karty kursu" display="Realne problemy ekonomii - warsztat" xr:uid="{414A2F3F-F05C-4745-BC46-0F323C349944}"/>
    <hyperlink ref="C14" location="'1.4'!A1" tooltip="-&gt; idź do karty kursu" display="Prawa autorskie i ochrona własności intelektualnej" xr:uid="{860AE296-C6B3-40D3-8779-49019983F342}"/>
    <hyperlink ref="C15" location="'1.5'!A1" tooltip="-&gt; idź do karty kursu" display="Prawo w biznesie" xr:uid="{C072779B-C29D-4527-B0EC-CFF0985B3754}"/>
    <hyperlink ref="C17" location="'2.1'!A1" tooltip="-&gt; idź do karty kursu" display="Zarządzanie i zachowania organizacji" xr:uid="{4848D8D5-0103-4BBC-8CCF-1AF21B2B2AA6}"/>
    <hyperlink ref="C18" location="'2.2'!A1" tooltip="-&gt; idź do karty kursu" display="Zarządzanie zasobami ludzkimi" xr:uid="{C5E2393E-0B76-4B29-900E-2A6BF887301E}"/>
    <hyperlink ref="C20" location="'2.4'!A1" tooltip="-&gt; idź do karty kursu" display="Zarządzanie jakością" xr:uid="{9E074F2C-D95D-4004-862A-223BB6FA792C}"/>
    <hyperlink ref="C10" location="'M (1)'!A1" tooltip="-&gt; idź do karty modułu" display="Biznes w działaniu" xr:uid="{DAA45CBA-2924-4BC1-80B2-A85411985027}"/>
    <hyperlink ref="C16" location="'M (2)'!A1" tooltip="-&gt; idź do karty modułu" display="Organizacja i zarządzanie" xr:uid="{5A79955F-D38D-4424-A721-2055814B8CA0}"/>
    <hyperlink ref="C19" location="'2.3'!A1" tooltip="-&gt; idź do karty kursu" display="Zarządzanie procesowe i logistyka w organizacji" xr:uid="{F562A1D1-2919-42F2-AAB1-84E6E1529E34}"/>
    <hyperlink ref="C35" location="'5.1'!A1" tooltip="-&gt; idź do karty kursu" display="Autoprezentacja - warsztat" xr:uid="{46101981-A019-48DB-BDAE-FDBA760B8512}"/>
    <hyperlink ref="C36" location="'5.2'!A1" tooltip="-&gt; idź do karty kursu" display="Praca w zespole - warsztat" xr:uid="{915FE3F0-94FD-46FF-B85F-C574A9819F76}"/>
    <hyperlink ref="C37" location="'5.3'!A1" tooltip="-&gt; idź do karty kursu" display="Etyka w biznesie - warsztat" xr:uid="{C1A29D59-D6C7-434A-AAE4-AC03F6090A0D}"/>
    <hyperlink ref="C39" location="'6.1'!A1" tooltip="-&gt; idź do karty kursu" display="Makroekonomia" xr:uid="{573FEF75-31BF-4934-966E-4386EC0C37DE}"/>
    <hyperlink ref="C40" location="'6.2'!A1" tooltip="-&gt; idź do karty kursu" display="Mikroekonomia" xr:uid="{91246A6D-1DB9-4F1B-A771-57212DA4D9CC}"/>
    <hyperlink ref="C41" location="'6.3'!A1" tooltip="-&gt; idź do karty kursu" display="Współczesna polityka ekonomiczna" xr:uid="{480951A0-D1F4-4F54-ABEA-EB123C98E66E}"/>
    <hyperlink ref="C43" location="'7.1'!A1" tooltip="-&gt; idź do karty kursu" display="Marketing" xr:uid="{C63C7E6A-C57A-4218-AD85-9525AE9E538F}"/>
    <hyperlink ref="C44" location="'7.2'!A1" tooltip="-&gt; idź do karty kursu" display="Badania rynkowe i marketingowe - warsztat" xr:uid="{5E2925C0-5413-4CEE-8C27-7A0397177703}"/>
    <hyperlink ref="C34" location="'M (5)'!A1" tooltip="-&gt; idź do karty kursu" display="Rozwój osobisty i kompetencje interpersonalne" xr:uid="{B1D51C94-81CA-4E00-83B9-CD41CE7F8E76}"/>
    <hyperlink ref="C38" location="'M (6)'!A1" tooltip="-&gt; idź do karty modułu" display="Ekonomia Stosowana" xr:uid="{4A9D5B8C-6911-4FD9-A422-A85ABADEAF1A}"/>
    <hyperlink ref="C42" location="'M (7)'!A1" tooltip="-&gt; idź do karty modułu" display="Zarządzanie marketingowe" xr:uid="{386083D9-044E-4693-86F7-5907C5A7EF74}"/>
    <hyperlink ref="C27" location="'3.2'!A1" tooltip="-&gt; idź do karty kursu" display="Arkusze kalkulacyjne i bazy danych w praktyce " xr:uid="{E92E7170-BF09-4F38-812B-310D6D7D19AA}"/>
    <hyperlink ref="C28" location="'3.3'!A1" tooltip="-&gt; idź do karty kursu" display="Język obcy profesjonalny " xr:uid="{87F43B4C-07D2-4151-AD01-9DC065FBAA4A}"/>
    <hyperlink ref="C29" location="'3.4'!A1" tooltip="-&gt; idź do karty kursu" display="Socjologia " xr:uid="{61D9247E-9DD3-4580-A809-9CCB3464F600}"/>
    <hyperlink ref="C31" location="'4.1'!A1" tooltip="-&gt; idź do karty kursu" display="Matematyka w biznesie" xr:uid="{75AC5B08-4E3A-4017-AB78-CA8A89307267}"/>
    <hyperlink ref="C32" location="'4.2'!A1" tooltip="-&gt; idź do karty kursu" display="Statystyka" xr:uid="{742FDDEA-1FC4-45D1-B12E-FC7D237AC4A1}"/>
    <hyperlink ref="C25" location="'M (3)'!A1" tooltip="-&gt; idź do karty modułu" display="Kluczowe kompetencje dla biznesu " xr:uid="{AED63EF0-2ED1-42C2-9EFC-77D4517E8738}"/>
    <hyperlink ref="C30" location="'M (4)'!A1" tooltip="-&gt; idź do karty modułu" display="Metody ilościowe w biznesie" xr:uid="{343F0404-09A1-42C5-97EA-A654B8CE60D3}"/>
    <hyperlink ref="C26" location="'3.1'!A1" tooltip="-&gt; idź do karty kursu" display="Technologie informatyczne i komunikacyjne " xr:uid="{6417BD3A-8FBB-4E1C-A06D-BC5373E10CD0}"/>
    <hyperlink ref="C47" location="'8.1'!A1" tooltip="-&gt; idź do karty kursu" display="Rachunkowość" xr:uid="{7234DF31-946D-4782-BF79-020BDA0E6240}"/>
    <hyperlink ref="C48" location="'8.2'!A1" tooltip="-&gt; idź do karty kursu" display="Finanse przedsiębiorstw" xr:uid="{D9123464-E6C4-4317-BC38-0F9D846B93B9}"/>
    <hyperlink ref="C49" location="'8.3'!A1" tooltip="-&gt; idź do karty kursu" display="Analiza finansowa - warsztaty " xr:uid="{C97C23BE-E63D-4E68-84D2-5F73E589E5C3}"/>
    <hyperlink ref="C50" location="'8.4'!A1" tooltip="-&gt; idź do karty kursu" display="Strategie podatkowe" xr:uid="{5F573E1B-A1EB-4EC0-9F79-FFA78A39E2B0}"/>
    <hyperlink ref="C46" location="'M (8)'!A1" tooltip="-&gt; idź do karty modułu" display="Finanse i rachunkowość" xr:uid="{DAE03D9B-A5F1-4C9A-BBC0-4BF35B568495}"/>
    <hyperlink ref="C56" location="'10.1'!A1" tooltip="-&gt; idź do karty kursu" display="Metodyka pisania prac dyplomowych" xr:uid="{2043E644-D844-44A5-BC73-C63B6D09D3AF}"/>
    <hyperlink ref="C57" location="'10.2'!A1" tooltip="-&gt; idź do karty kursu" display="Metody badań ekonomicznych - warsztat" xr:uid="{486E8690-8B4B-4064-A28B-523DA0588969}"/>
    <hyperlink ref="C58" location="'10.3'!A1" tooltip="-&gt; idź do karty kursu" display="Praca z promotorem" xr:uid="{28059BBE-6A4A-4D9D-A4B6-BCE5021F8E18}"/>
    <hyperlink ref="C55" location="'M (10)'!A1" tooltip="-&gt; idź do karty modułu" display="Moduł dyplomowy (1)" xr:uid="{9DA01109-A3DC-4CB4-BA5A-E1984D14D296}"/>
    <hyperlink ref="C64" location="'12.1'!A1" tooltip="-&gt; idź do karty kursu" display="Aktywności dodatkowe z katalogu aktywności" xr:uid="{CECC6504-F2FB-4228-A524-807F67B4D586}"/>
    <hyperlink ref="C63" location="'M (12)'!A1" tooltip="-&gt; idź do karty modułu" display="Moduł aktywności praktycznej (1)" xr:uid="{FD47568E-F084-47FB-9D08-B6BEB81F998E}"/>
    <hyperlink ref="C67" location="'13.1'!A1" tooltip="-&gt; idź do karty kursu" display="Praca z promotorem" xr:uid="{89533700-C30D-456A-9CDD-00DFFBE9BDB8}"/>
    <hyperlink ref="C66" location="'M (13)'!A1" tooltip="-&gt; idź do karty modułu" display="Moduł dyplomowy (2)" xr:uid="{A59D13C8-BA90-41F2-8EFB-8097648AD006}"/>
    <hyperlink ref="C76" location="'16.1'!A1" tooltip="-&gt; idź do karty kursu" display="Praktyka zawodowa" xr:uid="{C780017F-A80D-4749-9261-DE0AB4C28D77}"/>
    <hyperlink ref="C75" location="'M (16)'!A1" tooltip="-&gt; idź do karty modułu" display="Moduł aktywności praktycznej (2) ZB" xr:uid="{42E69FF6-16E9-40D9-A9B2-2B3145FE5D53}"/>
    <hyperlink ref="C51" location="'M (9)'!A1" tooltip="-&gt; idź do karty modułu" display="Moduł specjalnościowy (1) ZARZĄDZANIE PROJEKTAMI" xr:uid="{1B625FBA-F8CC-4287-B717-D4D9424C28D3}"/>
    <hyperlink ref="C52" location="'9.1'!A1" tooltip="-&gt; idź do karty kursu" display="Inicjowanie projektów" xr:uid="{33446A1F-86C5-4C84-A9B5-D2C8BCE8361D}"/>
    <hyperlink ref="C53" location="'9.2'!A1" tooltip="-&gt; idź do karty kursu" display="Zarządzanie zakresem, czasem i budżetem projektu" xr:uid="{E6BA61DD-FB89-4C5C-9151-BE8C0E242C14}"/>
    <hyperlink ref="C59" location="'M (11)'!A1" tooltip="-&gt; idź do karty modułu" display="Moduł specjalnościowy (2) ZARZĄDZANIE PROJEKTAMI" xr:uid="{6AE09D0A-4875-4748-97E2-6E45E53F11F0}"/>
    <hyperlink ref="C60" location="'11.1'!A1" tooltip="-&gt; idź do karty kursu" display="Zarządzanie ryzykiem w projektach" xr:uid="{C52FDAA8-29C3-43A0-ADBE-FD7AA07226AC}"/>
    <hyperlink ref="C61" location="'11.2'!A1" tooltip="-&gt; idź do karty kursu" display="Zarządzanie zmianą i komunikacją" xr:uid="{0974F46F-F5FD-42D3-AB79-7CFE3A621EEE}"/>
    <hyperlink ref="C62" location="'11.3'!A1" tooltip="-&gt; idź do karty kursu" display="Narzędzia IT wspomagajace zarządzanie projektami" xr:uid="{E3C0EA1B-EA3D-49FD-A68E-6534DC2FB0FA}"/>
    <hyperlink ref="C69" location="'14.1'!A1" tooltip="-&gt; idź do karty kursu" display="Zarządzanie zespołem projektowym" xr:uid="{8F9A1620-0313-49C7-8B28-F1AD16231DDF}"/>
    <hyperlink ref="C70" location="'14.2'!A1" tooltip="-&gt; idź do karty kursu" display="Metodyki zarządzania projektami" xr:uid="{58A3BAF6-D254-45F6-B2F3-FAAAECD9FD43}"/>
    <hyperlink ref="C71" location="'14.3'!A1" tooltip="-&gt; idź do karty kursu" display="Profesional workshop (kurs w języku obcym)" xr:uid="{3E576983-AFCF-4EE0-AAEE-422DBCF146AD}"/>
    <hyperlink ref="C68" location="'M (14)'!A1" tooltip="-&gt; idź do karty modułu" display="Moduł specjalnościowy (3) ZARZĄDZANIE PROJEKTAMI" xr:uid="{D7EBDD47-4D71-4EAC-A335-14CD1F3BD331}"/>
  </hyperlinks>
  <printOptions horizontalCentered="1"/>
  <pageMargins left="0.31496062992125984" right="0.31496062992125984" top="0.43307086614173229" bottom="0.23622047244094491" header="0.19685039370078741" footer="0.19685039370078741"/>
  <pageSetup paperSize="9" scale="52" orientation="portrait" r:id="rId1"/>
  <headerFooter>
    <oddHeader>&amp;R
&amp;G</oddHeader>
  </headerFooter>
  <ignoredErrors>
    <ignoredError sqref="J16:K16 J30:K30 J38:K38 J42:K42 J51:K51 J59:K59 J63:K63 J68:K68 J72:K72 J75:K75"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1">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Z1_ZPe!B16</f>
        <v>Moduł Z1/2</v>
      </c>
      <c r="B3" s="416"/>
      <c r="C3" s="416"/>
      <c r="D3" s="420" t="str">
        <f>Z1_ZPe!C16</f>
        <v>Organizacja i zarządzanie</v>
      </c>
      <c r="E3" s="421"/>
      <c r="F3" s="421"/>
      <c r="G3" s="421"/>
      <c r="H3" s="421"/>
      <c r="I3" s="422"/>
      <c r="J3" s="3"/>
      <c r="K3" s="3"/>
      <c r="L3" s="4"/>
      <c r="M3" s="4"/>
      <c r="N3" s="4"/>
      <c r="O3" s="4"/>
      <c r="P3" s="4"/>
      <c r="Q3" s="4"/>
      <c r="R3" s="4"/>
    </row>
    <row r="4" spans="1:19" ht="18.75" thickBot="1" x14ac:dyDescent="0.3">
      <c r="A4" s="315" t="s">
        <v>110</v>
      </c>
      <c r="B4" s="315"/>
      <c r="C4" s="315"/>
      <c r="D4" s="417" t="str">
        <f>Z1_ZPe!B18</f>
        <v>Kurs 2.2.</v>
      </c>
      <c r="E4" s="418"/>
      <c r="F4" s="418"/>
      <c r="G4" s="418"/>
      <c r="H4" s="418"/>
      <c r="I4" s="419"/>
      <c r="J4" s="3"/>
      <c r="K4" s="3"/>
      <c r="L4" s="4"/>
      <c r="M4" s="4"/>
      <c r="N4" s="4"/>
      <c r="O4" s="4"/>
      <c r="P4" s="4"/>
      <c r="Q4" s="4"/>
      <c r="R4" s="4"/>
    </row>
    <row r="5" spans="1:19" ht="23.25" thickBot="1" x14ac:dyDescent="0.3">
      <c r="A5" s="316" t="s">
        <v>111</v>
      </c>
      <c r="B5" s="316"/>
      <c r="C5" s="316"/>
      <c r="D5" s="317" t="str">
        <f>Z1_ZPe!C18</f>
        <v>Zarządzanie zasobami ludzkimi</v>
      </c>
      <c r="E5" s="317"/>
      <c r="F5" s="317"/>
      <c r="G5" s="317"/>
      <c r="H5" s="317"/>
      <c r="I5" s="317"/>
      <c r="J5" s="317"/>
      <c r="K5" s="317"/>
      <c r="L5" s="318" t="s">
        <v>96</v>
      </c>
      <c r="M5" s="318"/>
      <c r="N5" s="16">
        <f>Z1_ZPe!D18</f>
        <v>3</v>
      </c>
      <c r="O5" s="318" t="s">
        <v>97</v>
      </c>
      <c r="P5" s="318"/>
      <c r="Q5" s="340" t="str">
        <f>Z1_ZPe!F16</f>
        <v>dr R. Nowak-Lewandowska</v>
      </c>
      <c r="R5" s="340"/>
      <c r="S5" s="340"/>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(2)'!G6</f>
        <v>I</v>
      </c>
      <c r="H7" s="155" t="s">
        <v>101</v>
      </c>
      <c r="I7" s="44">
        <f>'M (2)'!I6</f>
        <v>1</v>
      </c>
      <c r="J7" s="237" t="s">
        <v>289</v>
      </c>
      <c r="K7" s="238"/>
      <c r="L7" s="424" t="s">
        <v>102</v>
      </c>
      <c r="M7" s="425"/>
      <c r="N7" s="7" t="s">
        <v>103</v>
      </c>
      <c r="O7" s="340" t="s">
        <v>104</v>
      </c>
      <c r="P7" s="340"/>
      <c r="Q7" s="341" t="s">
        <v>105</v>
      </c>
      <c r="R7" s="341"/>
      <c r="S7" s="17">
        <f>Z1_ZPe!G18</f>
        <v>24</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444</v>
      </c>
      <c r="C14" s="384"/>
      <c r="D14" s="384"/>
      <c r="E14" s="384"/>
      <c r="F14" s="384"/>
      <c r="G14" s="384"/>
      <c r="H14" s="384"/>
      <c r="I14" s="384"/>
      <c r="J14" s="384"/>
      <c r="K14" s="384"/>
      <c r="L14" s="384"/>
      <c r="M14" s="385"/>
      <c r="N14" s="342" t="s">
        <v>251</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252</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t="s">
        <v>253</v>
      </c>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t="s">
        <v>255</v>
      </c>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445</v>
      </c>
      <c r="C19" s="330"/>
      <c r="D19" s="330"/>
      <c r="E19" s="330"/>
      <c r="F19" s="330"/>
      <c r="G19" s="330"/>
      <c r="H19" s="330"/>
      <c r="I19" s="330"/>
      <c r="J19" s="330"/>
      <c r="K19" s="330"/>
      <c r="L19" s="330"/>
      <c r="M19" s="331"/>
      <c r="N19" s="380" t="s">
        <v>251</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t="s">
        <v>254</v>
      </c>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t="s">
        <v>255</v>
      </c>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443</v>
      </c>
      <c r="C24" s="330"/>
      <c r="D24" s="330"/>
      <c r="E24" s="330"/>
      <c r="F24" s="330"/>
      <c r="G24" s="330"/>
      <c r="H24" s="330"/>
      <c r="I24" s="330"/>
      <c r="J24" s="330"/>
      <c r="K24" s="330"/>
      <c r="L24" s="330"/>
      <c r="M24" s="331"/>
      <c r="N24" s="380" t="s">
        <v>251</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t="s">
        <v>252</v>
      </c>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t="s">
        <v>255</v>
      </c>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thickBot="1" x14ac:dyDescent="0.3">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446</v>
      </c>
      <c r="C34" s="384"/>
      <c r="D34" s="384"/>
      <c r="E34" s="384"/>
      <c r="F34" s="384"/>
      <c r="G34" s="384"/>
      <c r="H34" s="384"/>
      <c r="I34" s="384"/>
      <c r="J34" s="384"/>
      <c r="K34" s="384"/>
      <c r="L34" s="384"/>
      <c r="M34" s="385"/>
      <c r="N34" s="342" t="s">
        <v>268</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t="s">
        <v>271</v>
      </c>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t="s">
        <v>275</v>
      </c>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32" t="s">
        <v>447</v>
      </c>
      <c r="C39" s="333"/>
      <c r="D39" s="333"/>
      <c r="E39" s="333"/>
      <c r="F39" s="333"/>
      <c r="G39" s="333"/>
      <c r="H39" s="333"/>
      <c r="I39" s="333"/>
      <c r="J39" s="333"/>
      <c r="K39" s="333"/>
      <c r="L39" s="333"/>
      <c r="M39" s="334"/>
      <c r="N39" s="380" t="s">
        <v>269</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t="s">
        <v>271</v>
      </c>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t="s">
        <v>273</v>
      </c>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t="s">
        <v>279</v>
      </c>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448</v>
      </c>
      <c r="C44" s="330"/>
      <c r="D44" s="330"/>
      <c r="E44" s="330"/>
      <c r="F44" s="330"/>
      <c r="G44" s="330"/>
      <c r="H44" s="330"/>
      <c r="I44" s="330"/>
      <c r="J44" s="330"/>
      <c r="K44" s="330"/>
      <c r="L44" s="330"/>
      <c r="M44" s="331"/>
      <c r="N44" s="380" t="s">
        <v>269</v>
      </c>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t="s">
        <v>270</v>
      </c>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t="s">
        <v>275</v>
      </c>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t="s">
        <v>279</v>
      </c>
      <c r="O47" s="324"/>
      <c r="P47" s="324"/>
      <c r="Q47" s="324"/>
      <c r="R47" s="324"/>
      <c r="S47" s="325"/>
    </row>
    <row r="48" spans="1:19" ht="15" customHeight="1" thickBot="1" x14ac:dyDescent="0.3">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320" t="s">
        <v>118</v>
      </c>
      <c r="B54" s="383" t="s">
        <v>698</v>
      </c>
      <c r="C54" s="384"/>
      <c r="D54" s="384"/>
      <c r="E54" s="384"/>
      <c r="F54" s="384"/>
      <c r="G54" s="384"/>
      <c r="H54" s="384"/>
      <c r="I54" s="384"/>
      <c r="J54" s="384"/>
      <c r="K54" s="384"/>
      <c r="L54" s="384"/>
      <c r="M54" s="385"/>
      <c r="N54" s="342" t="s">
        <v>281</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285</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449</v>
      </c>
      <c r="C59" s="330"/>
      <c r="D59" s="330"/>
      <c r="E59" s="330"/>
      <c r="F59" s="330"/>
      <c r="G59" s="330"/>
      <c r="H59" s="330"/>
      <c r="I59" s="330"/>
      <c r="J59" s="330"/>
      <c r="K59" s="330"/>
      <c r="L59" s="330"/>
      <c r="M59" s="331"/>
      <c r="N59" s="380" t="s">
        <v>282</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t="s">
        <v>288</v>
      </c>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450</v>
      </c>
      <c r="C64" s="330"/>
      <c r="D64" s="330"/>
      <c r="E64" s="330"/>
      <c r="F64" s="330"/>
      <c r="G64" s="330"/>
      <c r="H64" s="330"/>
      <c r="I64" s="330"/>
      <c r="J64" s="330"/>
      <c r="K64" s="330"/>
      <c r="L64" s="330"/>
      <c r="M64" s="331"/>
      <c r="N64" s="380" t="s">
        <v>284</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t="s">
        <v>287</v>
      </c>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Z1_ZPe!G18</f>
        <v>24</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24</v>
      </c>
      <c r="H72" s="433"/>
      <c r="I72" s="434"/>
      <c r="J72" s="407"/>
      <c r="K72" s="442"/>
      <c r="L72" s="426" t="s">
        <v>123</v>
      </c>
      <c r="M72" s="427"/>
      <c r="N72" s="427"/>
      <c r="O72" s="427"/>
      <c r="P72" s="427"/>
      <c r="Q72" s="427"/>
      <c r="R72" s="427"/>
      <c r="S72" s="428"/>
    </row>
    <row r="73" spans="1:19" ht="15" customHeight="1" x14ac:dyDescent="0.25">
      <c r="A73" s="321"/>
      <c r="B73" s="409" t="s">
        <v>123</v>
      </c>
      <c r="C73" s="410"/>
      <c r="D73" s="410"/>
      <c r="E73" s="410"/>
      <c r="F73" s="411"/>
      <c r="G73" s="429">
        <v>2</v>
      </c>
      <c r="H73" s="430"/>
      <c r="I73" s="431"/>
      <c r="J73" s="407"/>
      <c r="K73" s="442"/>
      <c r="L73" s="426" t="s">
        <v>147</v>
      </c>
      <c r="M73" s="427"/>
      <c r="N73" s="427"/>
      <c r="O73" s="427"/>
      <c r="P73" s="427"/>
      <c r="Q73" s="427"/>
      <c r="R73" s="427"/>
      <c r="S73" s="428"/>
    </row>
    <row r="74" spans="1:19" ht="15" customHeight="1" x14ac:dyDescent="0.25">
      <c r="A74" s="321"/>
      <c r="B74" s="409" t="s">
        <v>124</v>
      </c>
      <c r="C74" s="410"/>
      <c r="D74" s="410"/>
      <c r="E74" s="410"/>
      <c r="F74" s="411"/>
      <c r="G74" s="429">
        <v>2</v>
      </c>
      <c r="H74" s="430"/>
      <c r="I74" s="431"/>
      <c r="J74" s="407"/>
      <c r="K74" s="442"/>
      <c r="L74" s="426" t="s">
        <v>151</v>
      </c>
      <c r="M74" s="427"/>
      <c r="N74" s="427"/>
      <c r="O74" s="427"/>
      <c r="P74" s="427"/>
      <c r="Q74" s="427"/>
      <c r="R74" s="427"/>
      <c r="S74" s="428"/>
    </row>
    <row r="75" spans="1:19" ht="15" customHeight="1" x14ac:dyDescent="0.25">
      <c r="A75" s="321"/>
      <c r="B75" s="409" t="s">
        <v>125</v>
      </c>
      <c r="C75" s="410"/>
      <c r="D75" s="410"/>
      <c r="E75" s="410"/>
      <c r="F75" s="411"/>
      <c r="G75" s="429">
        <f>Z1_ZPe!H18</f>
        <v>12</v>
      </c>
      <c r="H75" s="430"/>
      <c r="I75" s="431"/>
      <c r="J75" s="407"/>
      <c r="K75" s="442"/>
      <c r="L75" s="426" t="s">
        <v>154</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t="s">
        <v>157</v>
      </c>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t="s">
        <v>174</v>
      </c>
      <c r="M77" s="427"/>
      <c r="N77" s="427"/>
      <c r="O77" s="427"/>
      <c r="P77" s="427"/>
      <c r="Q77" s="427"/>
      <c r="R77" s="427"/>
      <c r="S77" s="428"/>
    </row>
    <row r="78" spans="1:19" ht="15" customHeight="1" x14ac:dyDescent="0.25">
      <c r="A78" s="321"/>
      <c r="B78" s="409" t="s">
        <v>128</v>
      </c>
      <c r="C78" s="410"/>
      <c r="D78" s="410"/>
      <c r="E78" s="410"/>
      <c r="F78" s="411"/>
      <c r="G78" s="429">
        <v>4</v>
      </c>
      <c r="H78" s="430"/>
      <c r="I78" s="431"/>
      <c r="J78" s="407"/>
      <c r="K78" s="442"/>
      <c r="L78" s="426" t="s">
        <v>177</v>
      </c>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v>2</v>
      </c>
      <c r="H81" s="430"/>
      <c r="I81" s="431"/>
      <c r="J81" s="407"/>
      <c r="K81" s="442"/>
      <c r="L81" s="426" t="s">
        <v>146</v>
      </c>
      <c r="M81" s="427"/>
      <c r="N81" s="427"/>
      <c r="O81" s="427"/>
      <c r="P81" s="427"/>
      <c r="Q81" s="427"/>
      <c r="R81" s="427"/>
      <c r="S81" s="428"/>
    </row>
    <row r="82" spans="1:19" ht="15" customHeight="1" x14ac:dyDescent="0.25">
      <c r="A82" s="321"/>
      <c r="B82" s="409" t="s">
        <v>132</v>
      </c>
      <c r="C82" s="410"/>
      <c r="D82" s="410"/>
      <c r="E82" s="410"/>
      <c r="F82" s="411"/>
      <c r="G82" s="429">
        <v>2</v>
      </c>
      <c r="H82" s="430"/>
      <c r="I82" s="431"/>
      <c r="J82" s="407"/>
      <c r="K82" s="442"/>
      <c r="L82" s="426" t="s">
        <v>153</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t="s">
        <v>170</v>
      </c>
      <c r="M83" s="427"/>
      <c r="N83" s="427"/>
      <c r="O83" s="427"/>
      <c r="P83" s="427"/>
      <c r="Q83" s="427"/>
      <c r="R83" s="427"/>
      <c r="S83" s="428"/>
    </row>
    <row r="84" spans="1:19" ht="15" customHeight="1" x14ac:dyDescent="0.25">
      <c r="A84" s="321"/>
      <c r="B84" s="453" t="s">
        <v>134</v>
      </c>
      <c r="C84" s="454"/>
      <c r="D84" s="454"/>
      <c r="E84" s="454"/>
      <c r="F84" s="455"/>
      <c r="G84" s="463">
        <f>Z1_ZPe!J18</f>
        <v>51</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75</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Z1_ZPe!E18</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148</v>
      </c>
      <c r="C90" s="375"/>
      <c r="D90" s="375"/>
      <c r="E90" s="376"/>
      <c r="F90" s="377">
        <v>50</v>
      </c>
      <c r="G90" s="378"/>
      <c r="H90" s="378"/>
      <c r="I90" s="379"/>
      <c r="J90" s="352"/>
      <c r="K90" s="365"/>
      <c r="L90" s="356" t="s">
        <v>292</v>
      </c>
      <c r="M90" s="357"/>
      <c r="N90" s="357"/>
      <c r="O90" s="357"/>
      <c r="P90" s="357"/>
      <c r="Q90" s="357"/>
      <c r="R90" s="357"/>
      <c r="S90" s="358"/>
    </row>
    <row r="91" spans="1:19" ht="15" customHeight="1" x14ac:dyDescent="0.25">
      <c r="A91" s="348"/>
      <c r="B91" s="374" t="s">
        <v>155</v>
      </c>
      <c r="C91" s="375"/>
      <c r="D91" s="375"/>
      <c r="E91" s="376"/>
      <c r="F91" s="377">
        <v>40</v>
      </c>
      <c r="G91" s="378"/>
      <c r="H91" s="378"/>
      <c r="I91" s="379"/>
      <c r="J91" s="352"/>
      <c r="K91" s="365"/>
      <c r="L91" s="356" t="s">
        <v>140</v>
      </c>
      <c r="M91" s="357"/>
      <c r="N91" s="357"/>
      <c r="O91" s="357"/>
      <c r="P91" s="357"/>
      <c r="Q91" s="357"/>
      <c r="R91" s="357"/>
      <c r="S91" s="358"/>
    </row>
    <row r="92" spans="1:19" ht="15" customHeight="1" x14ac:dyDescent="0.25">
      <c r="A92" s="348"/>
      <c r="B92" s="374" t="s">
        <v>166</v>
      </c>
      <c r="C92" s="375"/>
      <c r="D92" s="375"/>
      <c r="E92" s="376"/>
      <c r="F92" s="377">
        <v>10</v>
      </c>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27.5" customHeight="1" x14ac:dyDescent="0.25">
      <c r="A98" s="412"/>
      <c r="B98" s="370" t="s">
        <v>384</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91.5" customHeight="1" x14ac:dyDescent="0.25">
      <c r="A100" s="412"/>
      <c r="B100" s="370" t="s">
        <v>387</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68.25" customHeight="1" x14ac:dyDescent="0.25">
      <c r="A102" s="412"/>
      <c r="B102" s="370" t="s">
        <v>388</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QMJ/EMtNlMPzt5KnU9S0njdMpj52ghCZWcVnkjq0s+G6MVbmjd4HG38eTGkRC8KemuC05eNZOBOAOC1lKP2bfw==" saltValue="ZtpdrQmH4wnI3bsrLrqpJ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900-000000000000}">
      <formula1>ZAL</formula1>
    </dataValidation>
    <dataValidation type="list" allowBlank="1" showInputMessage="1" showErrorMessage="1" sqref="L7" xr:uid="{00000000-0002-0000-0900-000001000000}">
      <formula1>STATUS</formula1>
    </dataValidation>
    <dataValidation type="list" allowBlank="1" showInputMessage="1" showErrorMessage="1" sqref="L72:L79" xr:uid="{00000000-0002-0000-0900-000002000000}">
      <formula1>METODY</formula1>
    </dataValidation>
    <dataValidation type="list" allowBlank="1" showInputMessage="1" showErrorMessage="1" sqref="L81:L85" xr:uid="{00000000-0002-0000-0900-000003000000}">
      <formula1>PRAC_STUD</formula1>
    </dataValidation>
    <dataValidation type="list" allowBlank="1" showInputMessage="1" showErrorMessage="1" sqref="N14:S33" xr:uid="{00000000-0002-0000-0900-000004000000}">
      <formula1>KEW_Z1</formula1>
    </dataValidation>
    <dataValidation type="list" allowBlank="1" showInputMessage="1" showErrorMessage="1" sqref="N34:S53" xr:uid="{00000000-0002-0000-0900-000005000000}">
      <formula1>KEU_Z1</formula1>
    </dataValidation>
    <dataValidation type="list" allowBlank="1" showInputMessage="1" showErrorMessage="1" sqref="N54:S68" xr:uid="{00000000-0002-0000-0900-000006000000}">
      <formula1>KEK_Z1</formula1>
    </dataValidation>
  </dataValidations>
  <hyperlinks>
    <hyperlink ref="O13" r:id="rId1" xr:uid="{0D9043DB-B84F-4B7D-8DD1-C992CAF6B85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2">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Z1_ZPe!B16</f>
        <v>Moduł Z1/2</v>
      </c>
      <c r="B3" s="416"/>
      <c r="C3" s="416"/>
      <c r="D3" s="420" t="str">
        <f>Z1_ZPe!C16</f>
        <v>Organizacja i zarządzanie</v>
      </c>
      <c r="E3" s="421"/>
      <c r="F3" s="421"/>
      <c r="G3" s="421"/>
      <c r="H3" s="421"/>
      <c r="I3" s="422"/>
      <c r="J3" s="3"/>
      <c r="K3" s="3"/>
      <c r="L3" s="4"/>
      <c r="M3" s="4"/>
      <c r="N3" s="4"/>
      <c r="O3" s="4"/>
      <c r="P3" s="4"/>
      <c r="Q3" s="4"/>
      <c r="R3" s="4"/>
    </row>
    <row r="4" spans="1:19" ht="18.75" thickBot="1" x14ac:dyDescent="0.3">
      <c r="A4" s="315" t="s">
        <v>110</v>
      </c>
      <c r="B4" s="315"/>
      <c r="C4" s="315"/>
      <c r="D4" s="417" t="str">
        <f>Z1_ZPe!B19</f>
        <v>Kurs 2.3.</v>
      </c>
      <c r="E4" s="418"/>
      <c r="F4" s="418"/>
      <c r="G4" s="418"/>
      <c r="H4" s="418"/>
      <c r="I4" s="419"/>
      <c r="J4" s="3"/>
      <c r="K4" s="3"/>
      <c r="L4" s="4"/>
      <c r="M4" s="4"/>
      <c r="N4" s="4"/>
      <c r="O4" s="4"/>
      <c r="P4" s="4"/>
      <c r="Q4" s="4"/>
      <c r="R4" s="4"/>
    </row>
    <row r="5" spans="1:19" ht="23.25" thickBot="1" x14ac:dyDescent="0.3">
      <c r="A5" s="316" t="s">
        <v>111</v>
      </c>
      <c r="B5" s="316"/>
      <c r="C5" s="316"/>
      <c r="D5" s="317" t="str">
        <f>Z1_ZPe!C19</f>
        <v>Zarządzanie procesowe i logistyka w organizacji</v>
      </c>
      <c r="E5" s="317"/>
      <c r="F5" s="317"/>
      <c r="G5" s="317"/>
      <c r="H5" s="317"/>
      <c r="I5" s="317"/>
      <c r="J5" s="317"/>
      <c r="K5" s="317"/>
      <c r="L5" s="318" t="s">
        <v>96</v>
      </c>
      <c r="M5" s="318"/>
      <c r="N5" s="16">
        <f>Z1_ZPe!D19</f>
        <v>3</v>
      </c>
      <c r="O5" s="318" t="s">
        <v>97</v>
      </c>
      <c r="P5" s="318"/>
      <c r="Q5" s="340" t="str">
        <f>Z1_ZPe!F16</f>
        <v>dr R. Nowak-Lewandowska</v>
      </c>
      <c r="R5" s="340"/>
      <c r="S5" s="340"/>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(2)'!G6</f>
        <v>I</v>
      </c>
      <c r="H7" s="155" t="s">
        <v>101</v>
      </c>
      <c r="I7" s="44">
        <f>'M (2)'!I6</f>
        <v>1</v>
      </c>
      <c r="J7" s="237" t="s">
        <v>289</v>
      </c>
      <c r="K7" s="238"/>
      <c r="L7" s="424" t="s">
        <v>102</v>
      </c>
      <c r="M7" s="425"/>
      <c r="N7" s="7" t="s">
        <v>103</v>
      </c>
      <c r="O7" s="340" t="s">
        <v>104</v>
      </c>
      <c r="P7" s="340"/>
      <c r="Q7" s="341" t="s">
        <v>105</v>
      </c>
      <c r="R7" s="341"/>
      <c r="S7" s="17">
        <f>Z1_ZPe!G19</f>
        <v>20</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699</v>
      </c>
      <c r="C14" s="384"/>
      <c r="D14" s="384"/>
      <c r="E14" s="384"/>
      <c r="F14" s="384"/>
      <c r="G14" s="384"/>
      <c r="H14" s="384"/>
      <c r="I14" s="384"/>
      <c r="J14" s="384"/>
      <c r="K14" s="384"/>
      <c r="L14" s="384"/>
      <c r="M14" s="385"/>
      <c r="N14" s="342" t="s">
        <v>252</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253</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t="s">
        <v>255</v>
      </c>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451</v>
      </c>
      <c r="C19" s="330"/>
      <c r="D19" s="330"/>
      <c r="E19" s="330"/>
      <c r="F19" s="330"/>
      <c r="G19" s="330"/>
      <c r="H19" s="330"/>
      <c r="I19" s="330"/>
      <c r="J19" s="330"/>
      <c r="K19" s="330"/>
      <c r="L19" s="330"/>
      <c r="M19" s="331"/>
      <c r="N19" s="380" t="s">
        <v>257</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700</v>
      </c>
      <c r="C24" s="330"/>
      <c r="D24" s="330"/>
      <c r="E24" s="330"/>
      <c r="F24" s="330"/>
      <c r="G24" s="330"/>
      <c r="H24" s="330"/>
      <c r="I24" s="330"/>
      <c r="J24" s="330"/>
      <c r="K24" s="330"/>
      <c r="L24" s="330"/>
      <c r="M24" s="331"/>
      <c r="N24" s="380" t="s">
        <v>252</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customHeight="1" x14ac:dyDescent="0.25">
      <c r="A29" s="321"/>
      <c r="B29" s="329" t="s">
        <v>897</v>
      </c>
      <c r="C29" s="330"/>
      <c r="D29" s="330"/>
      <c r="E29" s="330"/>
      <c r="F29" s="330"/>
      <c r="G29" s="330"/>
      <c r="H29" s="330"/>
      <c r="I29" s="330"/>
      <c r="J29" s="330"/>
      <c r="K29" s="330"/>
      <c r="L29" s="330"/>
      <c r="M29" s="331"/>
      <c r="N29" s="380" t="s">
        <v>255</v>
      </c>
      <c r="O29" s="381"/>
      <c r="P29" s="381"/>
      <c r="Q29" s="381"/>
      <c r="R29" s="381"/>
      <c r="S29" s="382"/>
    </row>
    <row r="30" spans="1:19" ht="15" customHeight="1" x14ac:dyDescent="0.25">
      <c r="A30" s="321"/>
      <c r="B30" s="332"/>
      <c r="C30" s="492"/>
      <c r="D30" s="492"/>
      <c r="E30" s="492"/>
      <c r="F30" s="492"/>
      <c r="G30" s="492"/>
      <c r="H30" s="492"/>
      <c r="I30" s="492"/>
      <c r="J30" s="492"/>
      <c r="K30" s="492"/>
      <c r="L30" s="492"/>
      <c r="M30" s="334"/>
      <c r="N30" s="323"/>
      <c r="O30" s="324"/>
      <c r="P30" s="324"/>
      <c r="Q30" s="324"/>
      <c r="R30" s="324"/>
      <c r="S30" s="325"/>
    </row>
    <row r="31" spans="1:19" ht="15" customHeight="1" x14ac:dyDescent="0.25">
      <c r="A31" s="321"/>
      <c r="B31" s="332"/>
      <c r="C31" s="492"/>
      <c r="D31" s="492"/>
      <c r="E31" s="492"/>
      <c r="F31" s="492"/>
      <c r="G31" s="492"/>
      <c r="H31" s="492"/>
      <c r="I31" s="492"/>
      <c r="J31" s="492"/>
      <c r="K31" s="492"/>
      <c r="L31" s="492"/>
      <c r="M31" s="334"/>
      <c r="N31" s="323"/>
      <c r="O31" s="324"/>
      <c r="P31" s="324"/>
      <c r="Q31" s="324"/>
      <c r="R31" s="324"/>
      <c r="S31" s="325"/>
    </row>
    <row r="32" spans="1:19" ht="15" customHeight="1" x14ac:dyDescent="0.25">
      <c r="A32" s="321"/>
      <c r="B32" s="332"/>
      <c r="C32" s="492"/>
      <c r="D32" s="492"/>
      <c r="E32" s="492"/>
      <c r="F32" s="492"/>
      <c r="G32" s="492"/>
      <c r="H32" s="492"/>
      <c r="I32" s="492"/>
      <c r="J32" s="492"/>
      <c r="K32" s="492"/>
      <c r="L32" s="492"/>
      <c r="M32" s="334"/>
      <c r="N32" s="323"/>
      <c r="O32" s="324"/>
      <c r="P32" s="324"/>
      <c r="Q32" s="324"/>
      <c r="R32" s="324"/>
      <c r="S32" s="325"/>
    </row>
    <row r="33" spans="1:19" ht="15"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455</v>
      </c>
      <c r="C34" s="384"/>
      <c r="D34" s="384"/>
      <c r="E34" s="384"/>
      <c r="F34" s="384"/>
      <c r="G34" s="384"/>
      <c r="H34" s="384"/>
      <c r="I34" s="384"/>
      <c r="J34" s="384"/>
      <c r="K34" s="384"/>
      <c r="L34" s="384"/>
      <c r="M34" s="385"/>
      <c r="N34" s="342" t="s">
        <v>268</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t="s">
        <v>270</v>
      </c>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456</v>
      </c>
      <c r="C39" s="330"/>
      <c r="D39" s="330"/>
      <c r="E39" s="330"/>
      <c r="F39" s="330"/>
      <c r="G39" s="330"/>
      <c r="H39" s="330"/>
      <c r="I39" s="330"/>
      <c r="J39" s="330"/>
      <c r="K39" s="330"/>
      <c r="L39" s="330"/>
      <c r="M39" s="331"/>
      <c r="N39" s="380" t="s">
        <v>269</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t="s">
        <v>273</v>
      </c>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thickBot="1" x14ac:dyDescent="0.3">
      <c r="A43" s="327"/>
      <c r="B43" s="386"/>
      <c r="C43" s="387"/>
      <c r="D43" s="387"/>
      <c r="E43" s="387"/>
      <c r="F43" s="387"/>
      <c r="G43" s="387"/>
      <c r="H43" s="387"/>
      <c r="I43" s="387"/>
      <c r="J43" s="387"/>
      <c r="K43" s="387"/>
      <c r="L43" s="387"/>
      <c r="M43" s="388"/>
      <c r="N43" s="345"/>
      <c r="O43" s="346"/>
      <c r="P43" s="346"/>
      <c r="Q43" s="346"/>
      <c r="R43" s="346"/>
      <c r="S43" s="347"/>
    </row>
    <row r="44" spans="1:19" ht="15" hidden="1" customHeight="1" x14ac:dyDescent="0.25">
      <c r="A44" s="327"/>
      <c r="B44" s="329"/>
      <c r="C44" s="330"/>
      <c r="D44" s="330"/>
      <c r="E44" s="330"/>
      <c r="F44" s="330"/>
      <c r="G44" s="330"/>
      <c r="H44" s="330"/>
      <c r="I44" s="330"/>
      <c r="J44" s="330"/>
      <c r="K44" s="330"/>
      <c r="L44" s="330"/>
      <c r="M44" s="331"/>
      <c r="N44" s="380"/>
      <c r="O44" s="381"/>
      <c r="P44" s="381"/>
      <c r="Q44" s="381"/>
      <c r="R44" s="381"/>
      <c r="S44" s="382"/>
    </row>
    <row r="45" spans="1:19" ht="15" hidden="1" customHeight="1" x14ac:dyDescent="0.25">
      <c r="A45" s="327"/>
      <c r="B45" s="332"/>
      <c r="C45" s="333"/>
      <c r="D45" s="333"/>
      <c r="E45" s="333"/>
      <c r="F45" s="333"/>
      <c r="G45" s="333"/>
      <c r="H45" s="333"/>
      <c r="I45" s="333"/>
      <c r="J45" s="333"/>
      <c r="K45" s="333"/>
      <c r="L45" s="333"/>
      <c r="M45" s="334"/>
      <c r="N45" s="323"/>
      <c r="O45" s="324"/>
      <c r="P45" s="324"/>
      <c r="Q45" s="324"/>
      <c r="R45" s="324"/>
      <c r="S45" s="325"/>
    </row>
    <row r="46" spans="1:19" ht="15" hidden="1"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hidden="1"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hidden="1"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320" t="s">
        <v>118</v>
      </c>
      <c r="B54" s="383" t="s">
        <v>452</v>
      </c>
      <c r="C54" s="384"/>
      <c r="D54" s="384"/>
      <c r="E54" s="384"/>
      <c r="F54" s="384"/>
      <c r="G54" s="384"/>
      <c r="H54" s="384"/>
      <c r="I54" s="384"/>
      <c r="J54" s="384"/>
      <c r="K54" s="384"/>
      <c r="L54" s="384"/>
      <c r="M54" s="385"/>
      <c r="N54" s="342" t="s">
        <v>281</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285</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453</v>
      </c>
      <c r="C59" s="330"/>
      <c r="D59" s="330"/>
      <c r="E59" s="330"/>
      <c r="F59" s="330"/>
      <c r="G59" s="330"/>
      <c r="H59" s="330"/>
      <c r="I59" s="330"/>
      <c r="J59" s="330"/>
      <c r="K59" s="330"/>
      <c r="L59" s="330"/>
      <c r="M59" s="331"/>
      <c r="N59" s="380" t="s">
        <v>281</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t="s">
        <v>284</v>
      </c>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t="s">
        <v>287</v>
      </c>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454</v>
      </c>
      <c r="C64" s="330"/>
      <c r="D64" s="330"/>
      <c r="E64" s="330"/>
      <c r="F64" s="330"/>
      <c r="G64" s="330"/>
      <c r="H64" s="330"/>
      <c r="I64" s="330"/>
      <c r="J64" s="330"/>
      <c r="K64" s="330"/>
      <c r="L64" s="330"/>
      <c r="M64" s="331"/>
      <c r="N64" s="380" t="s">
        <v>282</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Z1_ZPe!G19</f>
        <v>20</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20</v>
      </c>
      <c r="H72" s="433"/>
      <c r="I72" s="434"/>
      <c r="J72" s="407"/>
      <c r="K72" s="442"/>
      <c r="L72" s="426" t="s">
        <v>123</v>
      </c>
      <c r="M72" s="427"/>
      <c r="N72" s="427"/>
      <c r="O72" s="427"/>
      <c r="P72" s="427"/>
      <c r="Q72" s="427"/>
      <c r="R72" s="427"/>
      <c r="S72" s="428"/>
    </row>
    <row r="73" spans="1:19" ht="15" customHeight="1" x14ac:dyDescent="0.25">
      <c r="A73" s="321"/>
      <c r="B73" s="409" t="s">
        <v>123</v>
      </c>
      <c r="C73" s="410"/>
      <c r="D73" s="410"/>
      <c r="E73" s="410"/>
      <c r="F73" s="411"/>
      <c r="G73" s="429">
        <v>2</v>
      </c>
      <c r="H73" s="430"/>
      <c r="I73" s="431"/>
      <c r="J73" s="407"/>
      <c r="K73" s="442"/>
      <c r="L73" s="426" t="s">
        <v>151</v>
      </c>
      <c r="M73" s="427"/>
      <c r="N73" s="427"/>
      <c r="O73" s="427"/>
      <c r="P73" s="427"/>
      <c r="Q73" s="427"/>
      <c r="R73" s="427"/>
      <c r="S73" s="428"/>
    </row>
    <row r="74" spans="1:19" ht="15" customHeight="1" x14ac:dyDescent="0.25">
      <c r="A74" s="321"/>
      <c r="B74" s="409" t="s">
        <v>124</v>
      </c>
      <c r="C74" s="410"/>
      <c r="D74" s="410"/>
      <c r="E74" s="410"/>
      <c r="F74" s="411"/>
      <c r="G74" s="429">
        <v>4</v>
      </c>
      <c r="H74" s="430"/>
      <c r="I74" s="431"/>
      <c r="J74" s="407"/>
      <c r="K74" s="442"/>
      <c r="L74" s="426" t="s">
        <v>157</v>
      </c>
      <c r="M74" s="427"/>
      <c r="N74" s="427"/>
      <c r="O74" s="427"/>
      <c r="P74" s="427"/>
      <c r="Q74" s="427"/>
      <c r="R74" s="427"/>
      <c r="S74" s="428"/>
    </row>
    <row r="75" spans="1:19" ht="15" customHeight="1" x14ac:dyDescent="0.25">
      <c r="A75" s="321"/>
      <c r="B75" s="409" t="s">
        <v>125</v>
      </c>
      <c r="C75" s="410"/>
      <c r="D75" s="410"/>
      <c r="E75" s="410"/>
      <c r="F75" s="411"/>
      <c r="G75" s="429">
        <f>Z1_ZPe!H19</f>
        <v>12</v>
      </c>
      <c r="H75" s="430"/>
      <c r="I75" s="431"/>
      <c r="J75" s="407"/>
      <c r="K75" s="442"/>
      <c r="L75" s="426" t="s">
        <v>154</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150</v>
      </c>
      <c r="M81" s="427"/>
      <c r="N81" s="427"/>
      <c r="O81" s="427"/>
      <c r="P81" s="427"/>
      <c r="Q81" s="427"/>
      <c r="R81" s="427"/>
      <c r="S81" s="428"/>
    </row>
    <row r="82" spans="1:19" ht="15" customHeight="1" x14ac:dyDescent="0.25">
      <c r="A82" s="321"/>
      <c r="B82" s="409" t="s">
        <v>132</v>
      </c>
      <c r="C82" s="410"/>
      <c r="D82" s="410"/>
      <c r="E82" s="410"/>
      <c r="F82" s="411"/>
      <c r="G82" s="429">
        <v>2</v>
      </c>
      <c r="H82" s="430"/>
      <c r="I82" s="431"/>
      <c r="J82" s="407"/>
      <c r="K82" s="442"/>
      <c r="L82" s="426" t="s">
        <v>153</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c r="M83" s="427"/>
      <c r="N83" s="427"/>
      <c r="O83" s="427"/>
      <c r="P83" s="427"/>
      <c r="Q83" s="427"/>
      <c r="R83" s="427"/>
      <c r="S83" s="428"/>
    </row>
    <row r="84" spans="1:19" ht="15" customHeight="1" x14ac:dyDescent="0.25">
      <c r="A84" s="321"/>
      <c r="B84" s="453" t="s">
        <v>134</v>
      </c>
      <c r="C84" s="454"/>
      <c r="D84" s="454"/>
      <c r="E84" s="454"/>
      <c r="F84" s="455"/>
      <c r="G84" s="463">
        <f>Z1_ZPe!J19</f>
        <v>55</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75</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Z1_ZPe!E19</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195</v>
      </c>
      <c r="C90" s="375"/>
      <c r="D90" s="375"/>
      <c r="E90" s="376"/>
      <c r="F90" s="377">
        <v>60</v>
      </c>
      <c r="G90" s="378"/>
      <c r="H90" s="378"/>
      <c r="I90" s="379"/>
      <c r="J90" s="352"/>
      <c r="K90" s="365"/>
      <c r="L90" s="356" t="s">
        <v>292</v>
      </c>
      <c r="M90" s="357"/>
      <c r="N90" s="357"/>
      <c r="O90" s="357"/>
      <c r="P90" s="357"/>
      <c r="Q90" s="357"/>
      <c r="R90" s="357"/>
      <c r="S90" s="358"/>
    </row>
    <row r="91" spans="1:19" ht="15" customHeight="1" x14ac:dyDescent="0.25">
      <c r="A91" s="348"/>
      <c r="B91" s="374" t="s">
        <v>155</v>
      </c>
      <c r="C91" s="375"/>
      <c r="D91" s="375"/>
      <c r="E91" s="376"/>
      <c r="F91" s="377">
        <v>20</v>
      </c>
      <c r="G91" s="378"/>
      <c r="H91" s="378"/>
      <c r="I91" s="379"/>
      <c r="J91" s="352"/>
      <c r="K91" s="365"/>
      <c r="L91" s="356" t="s">
        <v>140</v>
      </c>
      <c r="M91" s="357"/>
      <c r="N91" s="357"/>
      <c r="O91" s="357"/>
      <c r="P91" s="357"/>
      <c r="Q91" s="357"/>
      <c r="R91" s="357"/>
      <c r="S91" s="358"/>
    </row>
    <row r="92" spans="1:19" ht="15" customHeight="1" x14ac:dyDescent="0.25">
      <c r="A92" s="348"/>
      <c r="B92" s="374" t="s">
        <v>148</v>
      </c>
      <c r="C92" s="375"/>
      <c r="D92" s="375"/>
      <c r="E92" s="376"/>
      <c r="F92" s="377">
        <v>20</v>
      </c>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202.5" customHeight="1" x14ac:dyDescent="0.25">
      <c r="A98" s="412"/>
      <c r="B98" s="470" t="s">
        <v>898</v>
      </c>
      <c r="C98" s="470"/>
      <c r="D98" s="470"/>
      <c r="E98" s="470"/>
      <c r="F98" s="470"/>
      <c r="G98" s="470"/>
      <c r="H98" s="470"/>
      <c r="I98" s="470"/>
      <c r="J98" s="470"/>
      <c r="K98" s="470"/>
      <c r="L98" s="470"/>
      <c r="M98" s="470"/>
      <c r="N98" s="470"/>
      <c r="O98" s="470"/>
      <c r="P98" s="470"/>
      <c r="Q98" s="470"/>
      <c r="R98" s="470"/>
      <c r="S98" s="4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93.75" customHeight="1" x14ac:dyDescent="0.25">
      <c r="A100" s="412"/>
      <c r="B100" s="470" t="s">
        <v>899</v>
      </c>
      <c r="C100" s="470"/>
      <c r="D100" s="470"/>
      <c r="E100" s="470"/>
      <c r="F100" s="470"/>
      <c r="G100" s="470"/>
      <c r="H100" s="470"/>
      <c r="I100" s="470"/>
      <c r="J100" s="470"/>
      <c r="K100" s="470"/>
      <c r="L100" s="470"/>
      <c r="M100" s="470"/>
      <c r="N100" s="470"/>
      <c r="O100" s="470"/>
      <c r="P100" s="470"/>
      <c r="Q100" s="470"/>
      <c r="R100" s="470"/>
      <c r="S100" s="4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51" customHeight="1" x14ac:dyDescent="0.25">
      <c r="A102" s="412"/>
      <c r="B102" s="470" t="s">
        <v>900</v>
      </c>
      <c r="C102" s="470"/>
      <c r="D102" s="470"/>
      <c r="E102" s="470"/>
      <c r="F102" s="470"/>
      <c r="G102" s="470"/>
      <c r="H102" s="470"/>
      <c r="I102" s="470"/>
      <c r="J102" s="470"/>
      <c r="K102" s="470"/>
      <c r="L102" s="470"/>
      <c r="M102" s="470"/>
      <c r="N102" s="470"/>
      <c r="O102" s="470"/>
      <c r="P102" s="470"/>
      <c r="Q102" s="470"/>
      <c r="R102" s="470"/>
      <c r="S102" s="4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eswfCVoQL9mad9lkutigKvQm5RnZsOrJ50y1h7+0i9qypI0OQ7xMxtyvIGxGiTIyoZ05CFUgUA950Bj8WQoX2Q==" saltValue="KD0sK0zGEXsaJGoDzpATo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0A00-000000000000}">
      <formula1>KEK_Z1</formula1>
    </dataValidation>
    <dataValidation type="list" allowBlank="1" showInputMessage="1" showErrorMessage="1" sqref="N34:S53" xr:uid="{00000000-0002-0000-0A00-000001000000}">
      <formula1>KEU_Z1</formula1>
    </dataValidation>
    <dataValidation type="list" allowBlank="1" showInputMessage="1" showErrorMessage="1" sqref="N14:S33" xr:uid="{00000000-0002-0000-0A00-000002000000}">
      <formula1>KEW_Z1</formula1>
    </dataValidation>
    <dataValidation type="list" allowBlank="1" showInputMessage="1" showErrorMessage="1" sqref="L81:L85" xr:uid="{00000000-0002-0000-0A00-000003000000}">
      <formula1>PRAC_STUD</formula1>
    </dataValidation>
    <dataValidation type="list" allowBlank="1" showInputMessage="1" showErrorMessage="1" sqref="L72:L79" xr:uid="{00000000-0002-0000-0A00-000004000000}">
      <formula1>METODY</formula1>
    </dataValidation>
    <dataValidation type="list" allowBlank="1" showInputMessage="1" showErrorMessage="1" sqref="L7" xr:uid="{00000000-0002-0000-0A00-000005000000}">
      <formula1>STATUS</formula1>
    </dataValidation>
    <dataValidation type="list" allowBlank="1" showInputMessage="1" showErrorMessage="1" sqref="B90:E94" xr:uid="{00000000-0002-0000-0A00-000006000000}">
      <formula1>ZAL</formula1>
    </dataValidation>
  </dataValidations>
  <hyperlinks>
    <hyperlink ref="O13" r:id="rId1" xr:uid="{2986F225-4102-4E98-8C17-DB94025E43F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3">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Z1_ZPe!B16</f>
        <v>Moduł Z1/2</v>
      </c>
      <c r="B3" s="416"/>
      <c r="C3" s="416"/>
      <c r="D3" s="420" t="str">
        <f>Z1_ZPe!C16</f>
        <v>Organizacja i zarządzanie</v>
      </c>
      <c r="E3" s="421"/>
      <c r="F3" s="421"/>
      <c r="G3" s="421"/>
      <c r="H3" s="421"/>
      <c r="I3" s="422"/>
      <c r="J3" s="3"/>
      <c r="K3" s="3"/>
      <c r="L3" s="4"/>
      <c r="M3" s="4"/>
      <c r="N3" s="4"/>
      <c r="O3" s="4"/>
      <c r="P3" s="4"/>
      <c r="Q3" s="4"/>
      <c r="R3" s="4"/>
    </row>
    <row r="4" spans="1:19" ht="18.75" thickBot="1" x14ac:dyDescent="0.3">
      <c r="A4" s="315" t="s">
        <v>110</v>
      </c>
      <c r="B4" s="315"/>
      <c r="C4" s="315"/>
      <c r="D4" s="417" t="str">
        <f>Z1_ZPe!B20</f>
        <v>Kurs 2.4.</v>
      </c>
      <c r="E4" s="418"/>
      <c r="F4" s="418"/>
      <c r="G4" s="418"/>
      <c r="H4" s="418"/>
      <c r="I4" s="419"/>
      <c r="J4" s="3"/>
      <c r="K4" s="3"/>
      <c r="L4" s="4"/>
      <c r="M4" s="4"/>
      <c r="N4" s="4"/>
      <c r="O4" s="4"/>
      <c r="P4" s="4"/>
      <c r="Q4" s="4"/>
      <c r="R4" s="4"/>
    </row>
    <row r="5" spans="1:19" ht="23.25" thickBot="1" x14ac:dyDescent="0.3">
      <c r="A5" s="316" t="s">
        <v>111</v>
      </c>
      <c r="B5" s="316"/>
      <c r="C5" s="316"/>
      <c r="D5" s="317" t="str">
        <f>Z1_ZPe!C20</f>
        <v>Zarządzanie jakością</v>
      </c>
      <c r="E5" s="317"/>
      <c r="F5" s="317"/>
      <c r="G5" s="317"/>
      <c r="H5" s="317"/>
      <c r="I5" s="317"/>
      <c r="J5" s="317"/>
      <c r="K5" s="317"/>
      <c r="L5" s="318" t="s">
        <v>96</v>
      </c>
      <c r="M5" s="318"/>
      <c r="N5" s="16">
        <f>Z1_ZPe!D20</f>
        <v>2</v>
      </c>
      <c r="O5" s="318" t="s">
        <v>97</v>
      </c>
      <c r="P5" s="318"/>
      <c r="Q5" s="340" t="str">
        <f>Z1_ZPe!F16</f>
        <v>dr R. Nowak-Lewandowska</v>
      </c>
      <c r="R5" s="340"/>
      <c r="S5" s="340"/>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(2)'!G6</f>
        <v>I</v>
      </c>
      <c r="H7" s="155" t="s">
        <v>101</v>
      </c>
      <c r="I7" s="44">
        <f>'M (2)'!I6</f>
        <v>1</v>
      </c>
      <c r="J7" s="237" t="s">
        <v>289</v>
      </c>
      <c r="K7" s="238"/>
      <c r="L7" s="424" t="s">
        <v>102</v>
      </c>
      <c r="M7" s="425"/>
      <c r="N7" s="7" t="s">
        <v>103</v>
      </c>
      <c r="O7" s="340" t="s">
        <v>104</v>
      </c>
      <c r="P7" s="340"/>
      <c r="Q7" s="341" t="s">
        <v>105</v>
      </c>
      <c r="R7" s="341"/>
      <c r="S7" s="17">
        <f>Z1_ZPe!G20</f>
        <v>14</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901</v>
      </c>
      <c r="C14" s="384"/>
      <c r="D14" s="384"/>
      <c r="E14" s="384"/>
      <c r="F14" s="384"/>
      <c r="G14" s="384"/>
      <c r="H14" s="384"/>
      <c r="I14" s="384"/>
      <c r="J14" s="384"/>
      <c r="K14" s="384"/>
      <c r="L14" s="384"/>
      <c r="M14" s="385"/>
      <c r="N14" s="342" t="s">
        <v>252</v>
      </c>
      <c r="O14" s="343"/>
      <c r="P14" s="343"/>
      <c r="Q14" s="343"/>
      <c r="R14" s="343"/>
      <c r="S14" s="344"/>
    </row>
    <row r="15" spans="1:19" ht="15" customHeight="1" x14ac:dyDescent="0.25">
      <c r="A15" s="321"/>
      <c r="B15" s="332"/>
      <c r="C15" s="492"/>
      <c r="D15" s="492"/>
      <c r="E15" s="492"/>
      <c r="F15" s="492"/>
      <c r="G15" s="492"/>
      <c r="H15" s="492"/>
      <c r="I15" s="492"/>
      <c r="J15" s="492"/>
      <c r="K15" s="492"/>
      <c r="L15" s="492"/>
      <c r="M15" s="334"/>
      <c r="N15" s="323"/>
      <c r="O15" s="324"/>
      <c r="P15" s="324"/>
      <c r="Q15" s="324"/>
      <c r="R15" s="324"/>
      <c r="S15" s="325"/>
    </row>
    <row r="16" spans="1:19" ht="15" customHeight="1" x14ac:dyDescent="0.25">
      <c r="A16" s="321"/>
      <c r="B16" s="332"/>
      <c r="C16" s="492"/>
      <c r="D16" s="492"/>
      <c r="E16" s="492"/>
      <c r="F16" s="492"/>
      <c r="G16" s="492"/>
      <c r="H16" s="492"/>
      <c r="I16" s="492"/>
      <c r="J16" s="492"/>
      <c r="K16" s="492"/>
      <c r="L16" s="492"/>
      <c r="M16" s="334"/>
      <c r="N16" s="323"/>
      <c r="O16" s="324"/>
      <c r="P16" s="324"/>
      <c r="Q16" s="324"/>
      <c r="R16" s="324"/>
      <c r="S16" s="325"/>
    </row>
    <row r="17" spans="1:19" ht="15" customHeight="1" x14ac:dyDescent="0.25">
      <c r="A17" s="321"/>
      <c r="B17" s="332"/>
      <c r="C17" s="492"/>
      <c r="D17" s="492"/>
      <c r="E17" s="492"/>
      <c r="F17" s="492"/>
      <c r="G17" s="492"/>
      <c r="H17" s="492"/>
      <c r="I17" s="492"/>
      <c r="J17" s="492"/>
      <c r="K17" s="492"/>
      <c r="L17" s="492"/>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457</v>
      </c>
      <c r="C19" s="330"/>
      <c r="D19" s="330"/>
      <c r="E19" s="330"/>
      <c r="F19" s="330"/>
      <c r="G19" s="330"/>
      <c r="H19" s="330"/>
      <c r="I19" s="330"/>
      <c r="J19" s="330"/>
      <c r="K19" s="330"/>
      <c r="L19" s="330"/>
      <c r="M19" s="331"/>
      <c r="N19" s="380" t="s">
        <v>252</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t="s">
        <v>253</v>
      </c>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t="s">
        <v>255</v>
      </c>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458</v>
      </c>
      <c r="C24" s="330"/>
      <c r="D24" s="330"/>
      <c r="E24" s="330"/>
      <c r="F24" s="330"/>
      <c r="G24" s="330"/>
      <c r="H24" s="330"/>
      <c r="I24" s="330"/>
      <c r="J24" s="330"/>
      <c r="K24" s="330"/>
      <c r="L24" s="330"/>
      <c r="M24" s="331"/>
      <c r="N24" s="380" t="s">
        <v>255</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customHeight="1" x14ac:dyDescent="0.25">
      <c r="A29" s="321"/>
      <c r="B29" s="329" t="s">
        <v>459</v>
      </c>
      <c r="C29" s="330"/>
      <c r="D29" s="330"/>
      <c r="E29" s="330"/>
      <c r="F29" s="330"/>
      <c r="G29" s="330"/>
      <c r="H29" s="330"/>
      <c r="I29" s="330"/>
      <c r="J29" s="330"/>
      <c r="K29" s="330"/>
      <c r="L29" s="330"/>
      <c r="M29" s="331"/>
      <c r="N29" s="380" t="s">
        <v>255</v>
      </c>
      <c r="O29" s="381"/>
      <c r="P29" s="381"/>
      <c r="Q29" s="381"/>
      <c r="R29" s="381"/>
      <c r="S29" s="382"/>
    </row>
    <row r="30" spans="1:19" ht="15"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460</v>
      </c>
      <c r="C34" s="384"/>
      <c r="D34" s="384"/>
      <c r="E34" s="384"/>
      <c r="F34" s="384"/>
      <c r="G34" s="384"/>
      <c r="H34" s="384"/>
      <c r="I34" s="384"/>
      <c r="J34" s="384"/>
      <c r="K34" s="384"/>
      <c r="L34" s="384"/>
      <c r="M34" s="385"/>
      <c r="N34" s="342" t="s">
        <v>268</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t="s">
        <v>270</v>
      </c>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461</v>
      </c>
      <c r="C39" s="330"/>
      <c r="D39" s="330"/>
      <c r="E39" s="330"/>
      <c r="F39" s="330"/>
      <c r="G39" s="330"/>
      <c r="H39" s="330"/>
      <c r="I39" s="330"/>
      <c r="J39" s="330"/>
      <c r="K39" s="330"/>
      <c r="L39" s="330"/>
      <c r="M39" s="331"/>
      <c r="N39" s="380" t="s">
        <v>271</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462</v>
      </c>
      <c r="C44" s="330"/>
      <c r="D44" s="330"/>
      <c r="E44" s="330"/>
      <c r="F44" s="330"/>
      <c r="G44" s="330"/>
      <c r="H44" s="330"/>
      <c r="I44" s="330"/>
      <c r="J44" s="330"/>
      <c r="K44" s="330"/>
      <c r="L44" s="330"/>
      <c r="M44" s="331"/>
      <c r="N44" s="380" t="s">
        <v>268</v>
      </c>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t="s">
        <v>269</v>
      </c>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customHeight="1" x14ac:dyDescent="0.25">
      <c r="A49" s="327"/>
      <c r="B49" s="329" t="s">
        <v>463</v>
      </c>
      <c r="C49" s="330"/>
      <c r="D49" s="330"/>
      <c r="E49" s="330"/>
      <c r="F49" s="330"/>
      <c r="G49" s="330"/>
      <c r="H49" s="330"/>
      <c r="I49" s="330"/>
      <c r="J49" s="330"/>
      <c r="K49" s="330"/>
      <c r="L49" s="330"/>
      <c r="M49" s="331"/>
      <c r="N49" s="380" t="s">
        <v>270</v>
      </c>
      <c r="O49" s="381"/>
      <c r="P49" s="381"/>
      <c r="Q49" s="381"/>
      <c r="R49" s="381"/>
      <c r="S49" s="382"/>
    </row>
    <row r="50" spans="1:19" ht="15"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320" t="s">
        <v>118</v>
      </c>
      <c r="B54" s="383" t="s">
        <v>464</v>
      </c>
      <c r="C54" s="384"/>
      <c r="D54" s="384"/>
      <c r="E54" s="384"/>
      <c r="F54" s="384"/>
      <c r="G54" s="384"/>
      <c r="H54" s="384"/>
      <c r="I54" s="384"/>
      <c r="J54" s="384"/>
      <c r="K54" s="384"/>
      <c r="L54" s="384"/>
      <c r="M54" s="385"/>
      <c r="N54" s="342" t="s">
        <v>281</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465</v>
      </c>
      <c r="C59" s="330"/>
      <c r="D59" s="330"/>
      <c r="E59" s="330"/>
      <c r="F59" s="330"/>
      <c r="G59" s="330"/>
      <c r="H59" s="330"/>
      <c r="I59" s="330"/>
      <c r="J59" s="330"/>
      <c r="K59" s="330"/>
      <c r="L59" s="330"/>
      <c r="M59" s="331"/>
      <c r="N59" s="380" t="s">
        <v>285</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t="s">
        <v>286</v>
      </c>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466</v>
      </c>
      <c r="C64" s="330"/>
      <c r="D64" s="330"/>
      <c r="E64" s="330"/>
      <c r="F64" s="330"/>
      <c r="G64" s="330"/>
      <c r="H64" s="330"/>
      <c r="I64" s="330"/>
      <c r="J64" s="330"/>
      <c r="K64" s="330"/>
      <c r="L64" s="330"/>
      <c r="M64" s="331"/>
      <c r="N64" s="380" t="s">
        <v>282</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t="s">
        <v>284</v>
      </c>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Z1_ZPe!G20</f>
        <v>14</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14</v>
      </c>
      <c r="H72" s="433"/>
      <c r="I72" s="434"/>
      <c r="J72" s="407"/>
      <c r="K72" s="442"/>
      <c r="L72" s="426" t="s">
        <v>147</v>
      </c>
      <c r="M72" s="427"/>
      <c r="N72" s="427"/>
      <c r="O72" s="427"/>
      <c r="P72" s="427"/>
      <c r="Q72" s="427"/>
      <c r="R72" s="427"/>
      <c r="S72" s="428"/>
    </row>
    <row r="73" spans="1:19" ht="15" customHeight="1" x14ac:dyDescent="0.25">
      <c r="A73" s="321"/>
      <c r="B73" s="409" t="s">
        <v>123</v>
      </c>
      <c r="C73" s="410"/>
      <c r="D73" s="410"/>
      <c r="E73" s="410"/>
      <c r="F73" s="411"/>
      <c r="G73" s="429"/>
      <c r="H73" s="430"/>
      <c r="I73" s="431"/>
      <c r="J73" s="407"/>
      <c r="K73" s="442"/>
      <c r="L73" s="426" t="s">
        <v>151</v>
      </c>
      <c r="M73" s="427"/>
      <c r="N73" s="427"/>
      <c r="O73" s="427"/>
      <c r="P73" s="427"/>
      <c r="Q73" s="427"/>
      <c r="R73" s="427"/>
      <c r="S73" s="428"/>
    </row>
    <row r="74" spans="1:19" ht="15" customHeight="1" x14ac:dyDescent="0.25">
      <c r="A74" s="321"/>
      <c r="B74" s="409" t="s">
        <v>124</v>
      </c>
      <c r="C74" s="410"/>
      <c r="D74" s="410"/>
      <c r="E74" s="410"/>
      <c r="F74" s="411"/>
      <c r="G74" s="429">
        <v>4</v>
      </c>
      <c r="H74" s="430"/>
      <c r="I74" s="431"/>
      <c r="J74" s="407"/>
      <c r="K74" s="442"/>
      <c r="L74" s="426" t="s">
        <v>154</v>
      </c>
      <c r="M74" s="427"/>
      <c r="N74" s="427"/>
      <c r="O74" s="427"/>
      <c r="P74" s="427"/>
      <c r="Q74" s="427"/>
      <c r="R74" s="427"/>
      <c r="S74" s="428"/>
    </row>
    <row r="75" spans="1:19" ht="15" customHeight="1" x14ac:dyDescent="0.25">
      <c r="A75" s="321"/>
      <c r="B75" s="409" t="s">
        <v>125</v>
      </c>
      <c r="C75" s="410"/>
      <c r="D75" s="410"/>
      <c r="E75" s="410"/>
      <c r="F75" s="411"/>
      <c r="G75" s="429">
        <f>Z1_ZPe!H20</f>
        <v>8</v>
      </c>
      <c r="H75" s="430"/>
      <c r="I75" s="431"/>
      <c r="J75" s="407"/>
      <c r="K75" s="442"/>
      <c r="L75" s="426" t="s">
        <v>157</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146</v>
      </c>
      <c r="M81" s="427"/>
      <c r="N81" s="427"/>
      <c r="O81" s="427"/>
      <c r="P81" s="427"/>
      <c r="Q81" s="427"/>
      <c r="R81" s="427"/>
      <c r="S81" s="428"/>
    </row>
    <row r="82" spans="1:19" ht="15" customHeight="1" x14ac:dyDescent="0.25">
      <c r="A82" s="321"/>
      <c r="B82" s="409" t="s">
        <v>132</v>
      </c>
      <c r="C82" s="410"/>
      <c r="D82" s="410"/>
      <c r="E82" s="410"/>
      <c r="F82" s="411"/>
      <c r="G82" s="429">
        <v>2</v>
      </c>
      <c r="H82" s="430"/>
      <c r="I82" s="431"/>
      <c r="J82" s="407"/>
      <c r="K82" s="442"/>
      <c r="L82" s="426" t="s">
        <v>153</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t="s">
        <v>344</v>
      </c>
      <c r="M83" s="427"/>
      <c r="N83" s="427"/>
      <c r="O83" s="427"/>
      <c r="P83" s="427"/>
      <c r="Q83" s="427"/>
      <c r="R83" s="427"/>
      <c r="S83" s="428"/>
    </row>
    <row r="84" spans="1:19" ht="15" customHeight="1" x14ac:dyDescent="0.25">
      <c r="A84" s="321"/>
      <c r="B84" s="453" t="s">
        <v>134</v>
      </c>
      <c r="C84" s="454"/>
      <c r="D84" s="454"/>
      <c r="E84" s="454"/>
      <c r="F84" s="455"/>
      <c r="G84" s="463">
        <f>Z1_ZPe!J20</f>
        <v>36</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50</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Z1_ZPe!E20</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148</v>
      </c>
      <c r="C90" s="375"/>
      <c r="D90" s="375"/>
      <c r="E90" s="376"/>
      <c r="F90" s="377">
        <v>60</v>
      </c>
      <c r="G90" s="378"/>
      <c r="H90" s="378"/>
      <c r="I90" s="379"/>
      <c r="J90" s="352"/>
      <c r="K90" s="365"/>
      <c r="L90" s="356" t="s">
        <v>292</v>
      </c>
      <c r="M90" s="357"/>
      <c r="N90" s="357"/>
      <c r="O90" s="357"/>
      <c r="P90" s="357"/>
      <c r="Q90" s="357"/>
      <c r="R90" s="357"/>
      <c r="S90" s="358"/>
    </row>
    <row r="91" spans="1:19" ht="15" customHeight="1" x14ac:dyDescent="0.25">
      <c r="A91" s="348"/>
      <c r="B91" s="374" t="s">
        <v>155</v>
      </c>
      <c r="C91" s="375"/>
      <c r="D91" s="375"/>
      <c r="E91" s="376"/>
      <c r="F91" s="377">
        <v>30</v>
      </c>
      <c r="G91" s="378"/>
      <c r="H91" s="378"/>
      <c r="I91" s="379"/>
      <c r="J91" s="352"/>
      <c r="K91" s="365"/>
      <c r="L91" s="356" t="s">
        <v>140</v>
      </c>
      <c r="M91" s="357"/>
      <c r="N91" s="357"/>
      <c r="O91" s="357"/>
      <c r="P91" s="357"/>
      <c r="Q91" s="357"/>
      <c r="R91" s="357"/>
      <c r="S91" s="358"/>
    </row>
    <row r="92" spans="1:19" ht="15" customHeight="1" x14ac:dyDescent="0.25">
      <c r="A92" s="348"/>
      <c r="B92" s="374" t="s">
        <v>166</v>
      </c>
      <c r="C92" s="375"/>
      <c r="D92" s="375"/>
      <c r="E92" s="376"/>
      <c r="F92" s="377">
        <v>10</v>
      </c>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240" customHeight="1" x14ac:dyDescent="0.25">
      <c r="A98" s="412"/>
      <c r="B98" s="470" t="s">
        <v>902</v>
      </c>
      <c r="C98" s="470"/>
      <c r="D98" s="470"/>
      <c r="E98" s="470"/>
      <c r="F98" s="470"/>
      <c r="G98" s="470"/>
      <c r="H98" s="470"/>
      <c r="I98" s="470"/>
      <c r="J98" s="470"/>
      <c r="K98" s="470"/>
      <c r="L98" s="470"/>
      <c r="M98" s="470"/>
      <c r="N98" s="470"/>
      <c r="O98" s="470"/>
      <c r="P98" s="470"/>
      <c r="Q98" s="470"/>
      <c r="R98" s="470"/>
      <c r="S98" s="4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108.75" customHeight="1" x14ac:dyDescent="0.25">
      <c r="A100" s="412"/>
      <c r="B100" s="470" t="s">
        <v>903</v>
      </c>
      <c r="C100" s="470"/>
      <c r="D100" s="470"/>
      <c r="E100" s="470"/>
      <c r="F100" s="470"/>
      <c r="G100" s="470"/>
      <c r="H100" s="470"/>
      <c r="I100" s="470"/>
      <c r="J100" s="470"/>
      <c r="K100" s="470"/>
      <c r="L100" s="470"/>
      <c r="M100" s="470"/>
      <c r="N100" s="470"/>
      <c r="O100" s="470"/>
      <c r="P100" s="470"/>
      <c r="Q100" s="470"/>
      <c r="R100" s="470"/>
      <c r="S100" s="4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65.25" customHeight="1" x14ac:dyDescent="0.25">
      <c r="A102" s="412"/>
      <c r="B102" s="470" t="s">
        <v>904</v>
      </c>
      <c r="C102" s="470"/>
      <c r="D102" s="470"/>
      <c r="E102" s="470"/>
      <c r="F102" s="470"/>
      <c r="G102" s="470"/>
      <c r="H102" s="470"/>
      <c r="I102" s="470"/>
      <c r="J102" s="470"/>
      <c r="K102" s="470"/>
      <c r="L102" s="470"/>
      <c r="M102" s="470"/>
      <c r="N102" s="470"/>
      <c r="O102" s="470"/>
      <c r="P102" s="470"/>
      <c r="Q102" s="470"/>
      <c r="R102" s="470"/>
      <c r="S102" s="4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9MBrpSoLX10WOybRvcb5uvn9ryBOH/VqahQ30o9I+nsw+T4o9v7+Z19pw+QGO3DNEHJMs8+qwcvWJBkTcExo3w==" saltValue="ih85+1l/pwrKoMjjrJIip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B00-000000000000}">
      <formula1>ZAL</formula1>
    </dataValidation>
    <dataValidation type="list" allowBlank="1" showInputMessage="1" showErrorMessage="1" sqref="L7" xr:uid="{00000000-0002-0000-0B00-000001000000}">
      <formula1>STATUS</formula1>
    </dataValidation>
    <dataValidation type="list" allowBlank="1" showInputMessage="1" showErrorMessage="1" sqref="L72:L79" xr:uid="{00000000-0002-0000-0B00-000002000000}">
      <formula1>METODY</formula1>
    </dataValidation>
    <dataValidation type="list" allowBlank="1" showInputMessage="1" showErrorMessage="1" sqref="L81:L85" xr:uid="{00000000-0002-0000-0B00-000003000000}">
      <formula1>PRAC_STUD</formula1>
    </dataValidation>
    <dataValidation type="list" allowBlank="1" showInputMessage="1" showErrorMessage="1" sqref="N14:S33" xr:uid="{00000000-0002-0000-0B00-000004000000}">
      <formula1>KEW_Z1</formula1>
    </dataValidation>
    <dataValidation type="list" allowBlank="1" showInputMessage="1" showErrorMessage="1" sqref="N34:S53" xr:uid="{00000000-0002-0000-0B00-000005000000}">
      <formula1>KEU_Z1</formula1>
    </dataValidation>
    <dataValidation type="list" allowBlank="1" showInputMessage="1" showErrorMessage="1" sqref="N54:S68" xr:uid="{00000000-0002-0000-0B00-000006000000}">
      <formula1>KEK_Z1</formula1>
    </dataValidation>
  </dataValidations>
  <hyperlinks>
    <hyperlink ref="O13" r:id="rId1" xr:uid="{480B5126-F165-4AE7-8094-FFB80F8906E7}"/>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4">
    <tabColor rgb="FFC6E0B4"/>
    <pageSetUpPr fitToPage="1"/>
  </sheetPr>
  <dimension ref="A1:S29"/>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6" t="str">
        <f>Z1_ZPe!B2</f>
        <v>2020/2021</v>
      </c>
      <c r="B1" s="227"/>
      <c r="C1" s="39"/>
      <c r="D1" s="1"/>
    </row>
    <row r="2" spans="1:19" ht="10.15" customHeight="1" thickBot="1" x14ac:dyDescent="0.3"/>
    <row r="3" spans="1:19" ht="39" customHeight="1" thickBot="1" x14ac:dyDescent="0.3">
      <c r="A3" s="228" t="s">
        <v>94</v>
      </c>
      <c r="B3" s="229"/>
      <c r="C3" s="231" t="str">
        <f>Z1_ZPe!B25</f>
        <v>Moduł Z1/3</v>
      </c>
      <c r="D3" s="232"/>
      <c r="E3" s="232"/>
      <c r="F3" s="233"/>
      <c r="G3" s="3"/>
      <c r="H3" s="3"/>
      <c r="I3" s="3"/>
      <c r="J3" s="3"/>
      <c r="K3" s="3"/>
      <c r="L3" s="4"/>
      <c r="M3" s="4"/>
      <c r="N3" s="4"/>
      <c r="O3" s="4"/>
      <c r="P3" s="4"/>
      <c r="Q3" s="4"/>
    </row>
    <row r="4" spans="1:19" s="139" customFormat="1" ht="39.75" customHeight="1" thickBot="1" x14ac:dyDescent="0.3">
      <c r="A4" s="230" t="s">
        <v>95</v>
      </c>
      <c r="B4" s="230"/>
      <c r="C4" s="220" t="str">
        <f>Z1_ZPe!C25</f>
        <v xml:space="preserve">Kluczowe kompetencje dla biznesu </v>
      </c>
      <c r="D4" s="221"/>
      <c r="E4" s="221"/>
      <c r="F4" s="221"/>
      <c r="G4" s="221"/>
      <c r="H4" s="221"/>
      <c r="I4" s="221"/>
      <c r="J4" s="222"/>
      <c r="K4" s="225" t="s">
        <v>96</v>
      </c>
      <c r="L4" s="225"/>
      <c r="M4" s="156">
        <f>Z1_ZPe!D25</f>
        <v>13</v>
      </c>
      <c r="N4" s="223" t="s">
        <v>97</v>
      </c>
      <c r="O4" s="224"/>
      <c r="P4" s="217" t="str">
        <f>Z1_ZPe!F25</f>
        <v>dr M. Stankiewicz</v>
      </c>
      <c r="Q4" s="218"/>
      <c r="R4" s="219"/>
    </row>
    <row r="5" spans="1:19" s="140" customFormat="1" ht="10.15" customHeight="1" thickBot="1" x14ac:dyDescent="0.3">
      <c r="A5" s="234"/>
      <c r="B5" s="234"/>
      <c r="C5" s="234"/>
      <c r="D5" s="234"/>
      <c r="E5" s="234"/>
      <c r="F5" s="234"/>
      <c r="G5" s="234"/>
      <c r="H5" s="234"/>
      <c r="I5" s="234"/>
      <c r="J5" s="234"/>
      <c r="K5" s="234"/>
      <c r="L5" s="234"/>
      <c r="M5" s="234"/>
      <c r="N5" s="234"/>
      <c r="O5" s="234"/>
      <c r="P5" s="234"/>
      <c r="Q5" s="234"/>
      <c r="R5" s="234"/>
    </row>
    <row r="6" spans="1:19" s="139" customFormat="1" ht="43.15" customHeight="1" thickBot="1" x14ac:dyDescent="0.3">
      <c r="A6" s="230" t="s">
        <v>98</v>
      </c>
      <c r="B6" s="230"/>
      <c r="C6" s="231" t="str">
        <f>Z1_ZPe!B3</f>
        <v>ZARZĄDZANIE</v>
      </c>
      <c r="D6" s="233"/>
      <c r="E6" s="6" t="str">
        <f>Z1_ZPe!B4</f>
        <v>I stopnia</v>
      </c>
      <c r="F6" s="154" t="s">
        <v>99</v>
      </c>
      <c r="G6" s="44" t="s">
        <v>100</v>
      </c>
      <c r="H6" s="154" t="s">
        <v>101</v>
      </c>
      <c r="I6" s="44">
        <v>2</v>
      </c>
      <c r="J6" s="7" t="s">
        <v>290</v>
      </c>
      <c r="K6" s="235" t="s">
        <v>102</v>
      </c>
      <c r="L6" s="235"/>
      <c r="M6" s="236" t="s">
        <v>103</v>
      </c>
      <c r="N6" s="236"/>
      <c r="O6" s="147" t="s">
        <v>878</v>
      </c>
      <c r="P6" s="237" t="s">
        <v>105</v>
      </c>
      <c r="Q6" s="238"/>
      <c r="R6" s="156">
        <f>Z1_ZPe!G25</f>
        <v>90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9"/>
      <c r="B8" s="240"/>
      <c r="C8" s="240"/>
      <c r="D8" s="240"/>
      <c r="E8" s="240"/>
      <c r="F8" s="240"/>
      <c r="G8" s="240"/>
      <c r="H8" s="240"/>
      <c r="I8" s="240"/>
      <c r="J8" s="240"/>
      <c r="K8" s="240"/>
      <c r="L8" s="240"/>
      <c r="M8" s="240"/>
      <c r="N8" s="240"/>
      <c r="O8" s="240"/>
      <c r="P8" s="240"/>
      <c r="Q8" s="240"/>
      <c r="R8" s="241"/>
      <c r="S8" s="139"/>
    </row>
    <row r="9" spans="1:19" ht="30" customHeight="1" x14ac:dyDescent="0.25">
      <c r="A9" s="242" t="s">
        <v>106</v>
      </c>
      <c r="B9" s="243"/>
      <c r="C9" s="243"/>
      <c r="D9" s="243"/>
      <c r="E9" s="243"/>
      <c r="F9" s="243"/>
      <c r="G9" s="243"/>
      <c r="H9" s="243"/>
      <c r="I9" s="243"/>
      <c r="J9" s="243"/>
      <c r="K9" s="243"/>
      <c r="L9" s="243"/>
      <c r="M9" s="243"/>
      <c r="N9" s="243"/>
      <c r="O9" s="243"/>
      <c r="P9" s="243"/>
      <c r="Q9" s="243"/>
      <c r="R9" s="244"/>
    </row>
    <row r="10" spans="1:19" ht="15" customHeight="1" x14ac:dyDescent="0.25">
      <c r="A10" s="245" t="s">
        <v>565</v>
      </c>
      <c r="B10" s="246"/>
      <c r="C10" s="246"/>
      <c r="D10" s="246"/>
      <c r="E10" s="246"/>
      <c r="F10" s="246"/>
      <c r="G10" s="246"/>
      <c r="H10" s="246"/>
      <c r="I10" s="246"/>
      <c r="J10" s="246"/>
      <c r="K10" s="246"/>
      <c r="L10" s="246"/>
      <c r="M10" s="246"/>
      <c r="N10" s="246"/>
      <c r="O10" s="246"/>
      <c r="P10" s="246"/>
      <c r="Q10" s="246"/>
      <c r="R10" s="247"/>
    </row>
    <row r="11" spans="1:19" ht="110.25" customHeight="1" thickBot="1" x14ac:dyDescent="0.3">
      <c r="A11" s="472" t="s">
        <v>880</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1"/>
      <c r="B12" s="251"/>
      <c r="C12" s="251"/>
      <c r="D12" s="251"/>
      <c r="E12" s="251"/>
      <c r="F12" s="251"/>
      <c r="G12" s="251"/>
      <c r="H12" s="251"/>
      <c r="I12" s="251"/>
      <c r="J12" s="251"/>
      <c r="K12" s="251"/>
      <c r="L12" s="251"/>
      <c r="M12" s="251"/>
      <c r="N12" s="251"/>
      <c r="O12" s="251"/>
      <c r="P12" s="251"/>
      <c r="Q12" s="251"/>
      <c r="R12" s="251"/>
    </row>
    <row r="13" spans="1:19" ht="15" customHeight="1" x14ac:dyDescent="0.25">
      <c r="A13" s="151"/>
      <c r="B13" s="152"/>
      <c r="C13" s="152"/>
      <c r="D13" s="152"/>
      <c r="E13" s="152"/>
      <c r="F13" s="152"/>
      <c r="G13" s="152"/>
      <c r="H13" s="152"/>
      <c r="I13" s="152"/>
      <c r="J13" s="152"/>
      <c r="K13" s="152"/>
      <c r="L13" s="152"/>
      <c r="M13" s="152"/>
      <c r="N13" s="152"/>
      <c r="O13" s="152"/>
      <c r="P13" s="152"/>
      <c r="Q13" s="152"/>
      <c r="R13" s="153"/>
      <c r="S13" s="139"/>
    </row>
    <row r="14" spans="1:19" ht="30" customHeight="1" x14ac:dyDescent="0.25">
      <c r="A14" s="242" t="s">
        <v>107</v>
      </c>
      <c r="B14" s="243"/>
      <c r="C14" s="243"/>
      <c r="D14" s="243"/>
      <c r="E14" s="243"/>
      <c r="F14" s="243"/>
      <c r="G14" s="243"/>
      <c r="H14" s="243"/>
      <c r="I14" s="243"/>
      <c r="J14" s="243"/>
      <c r="K14" s="243"/>
      <c r="L14" s="243"/>
      <c r="M14" s="243"/>
      <c r="N14" s="243"/>
      <c r="O14" s="243"/>
      <c r="P14" s="243"/>
      <c r="Q14" s="243"/>
      <c r="R14" s="244"/>
    </row>
    <row r="15" spans="1:19" s="141" customFormat="1" ht="15" customHeight="1" x14ac:dyDescent="0.25">
      <c r="A15" s="264" t="s">
        <v>197</v>
      </c>
      <c r="B15" s="265"/>
      <c r="C15" s="265"/>
      <c r="D15" s="265"/>
      <c r="E15" s="265"/>
      <c r="F15" s="265"/>
      <c r="G15" s="265"/>
      <c r="H15" s="265"/>
      <c r="I15" s="265"/>
      <c r="J15" s="265"/>
      <c r="K15" s="265"/>
      <c r="L15" s="265"/>
      <c r="M15" s="265"/>
      <c r="N15" s="265"/>
      <c r="O15" s="265"/>
      <c r="P15" s="265"/>
      <c r="Q15" s="265"/>
      <c r="R15" s="266"/>
    </row>
    <row r="16" spans="1:19" ht="48.75" customHeight="1" thickBot="1" x14ac:dyDescent="0.3">
      <c r="A16" s="248" t="s">
        <v>409</v>
      </c>
      <c r="B16" s="249"/>
      <c r="C16" s="249"/>
      <c r="D16" s="249"/>
      <c r="E16" s="249"/>
      <c r="F16" s="249"/>
      <c r="G16" s="249"/>
      <c r="H16" s="249"/>
      <c r="I16" s="249"/>
      <c r="J16" s="249"/>
      <c r="K16" s="249"/>
      <c r="L16" s="249"/>
      <c r="M16" s="249"/>
      <c r="N16" s="249"/>
      <c r="O16" s="249"/>
      <c r="P16" s="249"/>
      <c r="Q16" s="249"/>
      <c r="R16" s="250"/>
    </row>
    <row r="17" spans="1:19" ht="10.15" customHeight="1" thickBot="1" x14ac:dyDescent="0.3">
      <c r="A17" s="251"/>
      <c r="B17" s="251"/>
      <c r="C17" s="251"/>
      <c r="D17" s="251"/>
      <c r="E17" s="251"/>
      <c r="F17" s="251"/>
      <c r="G17" s="251"/>
      <c r="H17" s="251"/>
      <c r="I17" s="251"/>
      <c r="J17" s="251"/>
      <c r="K17" s="251"/>
      <c r="L17" s="251"/>
      <c r="M17" s="251"/>
      <c r="N17" s="251"/>
      <c r="O17" s="251"/>
      <c r="P17" s="251"/>
      <c r="Q17" s="251"/>
      <c r="R17" s="251"/>
    </row>
    <row r="18" spans="1:19" ht="15" customHeight="1" x14ac:dyDescent="0.25">
      <c r="A18" s="239"/>
      <c r="B18" s="240"/>
      <c r="C18" s="240"/>
      <c r="D18" s="240"/>
      <c r="E18" s="240"/>
      <c r="F18" s="240"/>
      <c r="G18" s="240"/>
      <c r="H18" s="240"/>
      <c r="I18" s="240"/>
      <c r="J18" s="240"/>
      <c r="K18" s="240"/>
      <c r="L18" s="240"/>
      <c r="M18" s="240"/>
      <c r="N18" s="240"/>
      <c r="O18" s="240"/>
      <c r="P18" s="240"/>
      <c r="Q18" s="240"/>
      <c r="R18" s="241"/>
      <c r="S18" s="139"/>
    </row>
    <row r="19" spans="1:19" ht="30" customHeight="1" x14ac:dyDescent="0.25">
      <c r="A19" s="242" t="s">
        <v>108</v>
      </c>
      <c r="B19" s="243"/>
      <c r="C19" s="243"/>
      <c r="D19" s="243"/>
      <c r="E19" s="243"/>
      <c r="F19" s="243"/>
      <c r="G19" s="243"/>
      <c r="H19" s="243"/>
      <c r="I19" s="243"/>
      <c r="J19" s="243"/>
      <c r="K19" s="243"/>
      <c r="L19" s="243"/>
      <c r="M19" s="243"/>
      <c r="N19" s="243"/>
      <c r="O19" s="243"/>
      <c r="P19" s="243"/>
      <c r="Q19" s="243"/>
      <c r="R19" s="244"/>
    </row>
    <row r="20" spans="1:19" ht="15" customHeight="1" x14ac:dyDescent="0.25">
      <c r="A20" s="264" t="s">
        <v>566</v>
      </c>
      <c r="B20" s="265"/>
      <c r="C20" s="265"/>
      <c r="D20" s="265"/>
      <c r="E20" s="265"/>
      <c r="F20" s="265"/>
      <c r="G20" s="265"/>
      <c r="H20" s="265"/>
      <c r="I20" s="265"/>
      <c r="J20" s="265"/>
      <c r="K20" s="265"/>
      <c r="L20" s="265"/>
      <c r="M20" s="265"/>
      <c r="N20" s="265"/>
      <c r="O20" s="265"/>
      <c r="P20" s="265"/>
      <c r="Q20" s="265"/>
      <c r="R20" s="266"/>
    </row>
    <row r="21" spans="1:19" ht="40.15" customHeight="1" x14ac:dyDescent="0.25">
      <c r="A21" s="475" t="s">
        <v>570</v>
      </c>
      <c r="B21" s="256"/>
      <c r="C21" s="256"/>
      <c r="D21" s="256"/>
      <c r="E21" s="257"/>
      <c r="F21" s="476" t="s">
        <v>571</v>
      </c>
      <c r="G21" s="259"/>
      <c r="H21" s="259"/>
      <c r="I21" s="259"/>
      <c r="J21" s="259"/>
      <c r="K21" s="261"/>
      <c r="L21" s="476" t="s">
        <v>572</v>
      </c>
      <c r="M21" s="259"/>
      <c r="N21" s="259"/>
      <c r="O21" s="259"/>
      <c r="P21" s="259"/>
      <c r="Q21" s="259"/>
      <c r="R21" s="260"/>
    </row>
    <row r="22" spans="1:19" ht="127.5" customHeight="1" thickBot="1" x14ac:dyDescent="0.3">
      <c r="A22" s="252" t="s">
        <v>616</v>
      </c>
      <c r="B22" s="253"/>
      <c r="C22" s="253"/>
      <c r="D22" s="253"/>
      <c r="E22" s="253"/>
      <c r="F22" s="253" t="s">
        <v>617</v>
      </c>
      <c r="G22" s="253"/>
      <c r="H22" s="253"/>
      <c r="I22" s="253"/>
      <c r="J22" s="253"/>
      <c r="K22" s="253"/>
      <c r="L22" s="253" t="s">
        <v>618</v>
      </c>
      <c r="M22" s="253"/>
      <c r="N22" s="253"/>
      <c r="O22" s="253"/>
      <c r="P22" s="253"/>
      <c r="Q22" s="253"/>
      <c r="R22" s="254"/>
    </row>
    <row r="23" spans="1:19" ht="10.15" customHeight="1" thickBot="1" x14ac:dyDescent="0.3">
      <c r="A23" s="251"/>
      <c r="B23" s="251"/>
      <c r="C23" s="251"/>
      <c r="D23" s="251"/>
      <c r="E23" s="251"/>
      <c r="F23" s="251"/>
      <c r="G23" s="251"/>
      <c r="H23" s="251"/>
      <c r="I23" s="251"/>
      <c r="J23" s="251"/>
      <c r="K23" s="251"/>
      <c r="L23" s="251"/>
      <c r="M23" s="251"/>
      <c r="N23" s="251"/>
      <c r="O23" s="251"/>
      <c r="P23" s="251"/>
      <c r="Q23" s="251"/>
      <c r="R23" s="25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70" t="s">
        <v>109</v>
      </c>
      <c r="B25" s="271"/>
      <c r="C25" s="271"/>
      <c r="D25" s="271"/>
      <c r="E25" s="271"/>
      <c r="F25" s="271"/>
      <c r="G25" s="271"/>
      <c r="H25" s="271"/>
      <c r="I25" s="271"/>
      <c r="J25" s="271"/>
      <c r="K25" s="271"/>
      <c r="L25" s="271"/>
      <c r="M25" s="271"/>
      <c r="N25" s="271"/>
      <c r="O25" s="271"/>
      <c r="P25" s="271"/>
      <c r="Q25" s="271"/>
      <c r="R25" s="272"/>
    </row>
    <row r="26" spans="1:19" ht="25.15" customHeight="1" x14ac:dyDescent="0.25">
      <c r="A26" s="29" t="s">
        <v>110</v>
      </c>
      <c r="B26" s="273" t="str">
        <f>Z1_ZPe!B25</f>
        <v>Moduł Z1/3</v>
      </c>
      <c r="C26" s="274"/>
      <c r="D26" s="37" t="str">
        <f>Z1_ZPe!B26</f>
        <v>Kurs 3.1.</v>
      </c>
      <c r="E26" s="142" t="str">
        <f>Z1_ZPe!B25</f>
        <v>Moduł Z1/3</v>
      </c>
      <c r="F26" s="278" t="str">
        <f>Z1_ZPe!B27</f>
        <v>Kurs 3.2.</v>
      </c>
      <c r="G26" s="279"/>
      <c r="H26" s="283" t="str">
        <f>Z1_ZPe!B25</f>
        <v>Moduł Z1/3</v>
      </c>
      <c r="I26" s="284"/>
      <c r="J26" s="38" t="str">
        <f>Z1_ZPe!B28</f>
        <v>Kurs 3.3.</v>
      </c>
      <c r="K26" s="288" t="str">
        <f>Z1_ZPe!B25</f>
        <v>Moduł Z1/3</v>
      </c>
      <c r="L26" s="289"/>
      <c r="M26" s="288" t="str">
        <f>Z1_ZPe!B29</f>
        <v>Kurs 3.4.</v>
      </c>
      <c r="N26" s="289"/>
      <c r="O26" s="290"/>
      <c r="P26" s="291"/>
      <c r="Q26" s="290"/>
      <c r="R26" s="292"/>
    </row>
    <row r="27" spans="1:19" s="143" customFormat="1" ht="59.25" customHeight="1" x14ac:dyDescent="0.25">
      <c r="A27" s="128" t="s">
        <v>111</v>
      </c>
      <c r="B27" s="477" t="str">
        <f>Z1_ZPe!C26</f>
        <v xml:space="preserve">Technologie informatyczne i komunikacyjne </v>
      </c>
      <c r="C27" s="478"/>
      <c r="D27" s="479"/>
      <c r="E27" s="480" t="str">
        <f>Z1_ZPe!C27</f>
        <v xml:space="preserve">Arkusze kalkulacyjne i bazy danych w praktyce </v>
      </c>
      <c r="F27" s="481"/>
      <c r="G27" s="482"/>
      <c r="H27" s="483" t="str">
        <f>Z1_ZPe!C28</f>
        <v xml:space="preserve">Język obcy profesjonalny </v>
      </c>
      <c r="I27" s="484"/>
      <c r="J27" s="485"/>
      <c r="K27" s="486" t="str">
        <f>Z1_ZPe!C29</f>
        <v xml:space="preserve">Socjologia </v>
      </c>
      <c r="L27" s="487"/>
      <c r="M27" s="487"/>
      <c r="N27" s="488"/>
      <c r="O27" s="489"/>
      <c r="P27" s="490"/>
      <c r="Q27" s="490"/>
      <c r="R27" s="491"/>
    </row>
    <row r="28" spans="1:19" s="143" customFormat="1" ht="30" customHeight="1" thickBot="1" x14ac:dyDescent="0.3">
      <c r="A28" s="43" t="s">
        <v>112</v>
      </c>
      <c r="B28" s="299">
        <f>Z1_ZPe!D26</f>
        <v>3</v>
      </c>
      <c r="C28" s="300"/>
      <c r="D28" s="301"/>
      <c r="E28" s="302">
        <f>Z1_ZPe!D27</f>
        <v>4</v>
      </c>
      <c r="F28" s="303"/>
      <c r="G28" s="304"/>
      <c r="H28" s="305">
        <f>Z1_ZPe!D28</f>
        <v>4</v>
      </c>
      <c r="I28" s="306"/>
      <c r="J28" s="307"/>
      <c r="K28" s="308">
        <f>Z1_ZPe!D29</f>
        <v>2</v>
      </c>
      <c r="L28" s="309"/>
      <c r="M28" s="309"/>
      <c r="N28" s="310"/>
      <c r="O28" s="311"/>
      <c r="P28" s="312"/>
      <c r="Q28" s="312"/>
      <c r="R28" s="313"/>
    </row>
    <row r="29" spans="1:19" s="143" customFormat="1" ht="30" hidden="1" customHeight="1" thickBot="1" x14ac:dyDescent="0.3">
      <c r="A29" s="157"/>
      <c r="B29" s="158"/>
      <c r="C29" s="159" t="s">
        <v>574</v>
      </c>
      <c r="D29" s="160"/>
      <c r="E29" s="161"/>
      <c r="F29" s="162" t="s">
        <v>574</v>
      </c>
      <c r="G29" s="163"/>
      <c r="H29" s="164"/>
      <c r="I29" s="165" t="s">
        <v>574</v>
      </c>
      <c r="J29" s="166"/>
      <c r="K29" s="167"/>
      <c r="L29" s="168" t="s">
        <v>574</v>
      </c>
      <c r="M29" s="169"/>
      <c r="N29" s="170"/>
      <c r="O29" s="171"/>
      <c r="P29" s="175"/>
      <c r="Q29" s="173"/>
      <c r="R29" s="174"/>
    </row>
  </sheetData>
  <sheetProtection algorithmName="SHA-512" hashValue="7SQ47Fm6bzEFsY0dpzzhua08uJ2SEwKfOx3hzYC51bQ+UXvLrUnfWDet//bfFLHZFlJM5o5CX4UtnMOtBbc/gA==" saltValue="7FuBkvqh8NL6USpX7pF5uw=="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0C00-000000000000}">
      <formula1>STATUS</formula1>
    </dataValidation>
    <dataValidation type="textLength" allowBlank="1" showInputMessage="1" showErrorMessage="1" errorTitle="ilość znaków" error="treść powinna mieć pomiędzy 20 a 1100 znaków" sqref="A11:R11" xr:uid="{00000000-0002-0000-0C00-000001000000}">
      <formula1>20</formula1>
      <formula2>1200</formula2>
    </dataValidation>
  </dataValidations>
  <hyperlinks>
    <hyperlink ref="F29" r:id="rId1" xr:uid="{8D7B3819-F8F2-47F3-AE82-11770F02BF9E}"/>
    <hyperlink ref="L29" r:id="rId2" xr:uid="{4E112E02-59D7-4AC4-A403-513BFC691DA4}"/>
    <hyperlink ref="C29" r:id="rId3" xr:uid="{4BAF5757-6692-4B80-99E3-CBBDA492B810}"/>
    <hyperlink ref="I29" r:id="rId4" xr:uid="{D9403FC7-C20A-4C1B-AE4B-3E6787ADA8C6}"/>
  </hyperlinks>
  <printOptions horizontalCentered="1"/>
  <pageMargins left="0.70866141732283472" right="0.70866141732283472" top="0.74803149606299213" bottom="0.74803149606299213" header="0.31496062992125984" footer="0.31496062992125984"/>
  <pageSetup paperSize="9" scale="56" orientation="landscape" r:id="rId5"/>
  <headerFooter>
    <oddHeader>&amp;C&amp;"Century Gothic,Pogrubiony"&amp;12&amp;K05-047KARTA MODUŁU&amp;R&amp;G</oddHeader>
  </headerFooter>
  <drawing r:id="rId6"/>
  <legacyDrawingHF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5">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Z1_ZPe!B25</f>
        <v>Moduł Z1/3</v>
      </c>
      <c r="B3" s="416"/>
      <c r="C3" s="416"/>
      <c r="D3" s="420" t="str">
        <f>Z1_ZPe!C25</f>
        <v xml:space="preserve">Kluczowe kompetencje dla biznesu </v>
      </c>
      <c r="E3" s="421"/>
      <c r="F3" s="421"/>
      <c r="G3" s="421"/>
      <c r="H3" s="421"/>
      <c r="I3" s="422"/>
      <c r="J3" s="3"/>
      <c r="K3" s="3"/>
      <c r="L3" s="4"/>
      <c r="M3" s="4"/>
      <c r="N3" s="4"/>
      <c r="O3" s="4"/>
      <c r="P3" s="4"/>
      <c r="Q3" s="4"/>
      <c r="R3" s="4"/>
    </row>
    <row r="4" spans="1:19" ht="18.75" thickBot="1" x14ac:dyDescent="0.3">
      <c r="A4" s="315" t="s">
        <v>110</v>
      </c>
      <c r="B4" s="315"/>
      <c r="C4" s="315"/>
      <c r="D4" s="417" t="str">
        <f>Z1_ZPe!B26</f>
        <v>Kurs 3.1.</v>
      </c>
      <c r="E4" s="418"/>
      <c r="F4" s="418"/>
      <c r="G4" s="418"/>
      <c r="H4" s="418"/>
      <c r="I4" s="419"/>
      <c r="J4" s="3"/>
      <c r="K4" s="3"/>
      <c r="L4" s="4"/>
      <c r="M4" s="4"/>
      <c r="N4" s="4"/>
      <c r="O4" s="4"/>
      <c r="P4" s="4"/>
      <c r="Q4" s="4"/>
      <c r="R4" s="4"/>
    </row>
    <row r="5" spans="1:19" ht="23.25" thickBot="1" x14ac:dyDescent="0.3">
      <c r="A5" s="316" t="s">
        <v>111</v>
      </c>
      <c r="B5" s="316"/>
      <c r="C5" s="316"/>
      <c r="D5" s="317" t="str">
        <f>Z1_ZPe!C26</f>
        <v xml:space="preserve">Technologie informatyczne i komunikacyjne </v>
      </c>
      <c r="E5" s="317"/>
      <c r="F5" s="317"/>
      <c r="G5" s="317"/>
      <c r="H5" s="317"/>
      <c r="I5" s="317"/>
      <c r="J5" s="317"/>
      <c r="K5" s="317"/>
      <c r="L5" s="318" t="s">
        <v>96</v>
      </c>
      <c r="M5" s="318"/>
      <c r="N5" s="16">
        <f>Z1_ZPe!D26</f>
        <v>3</v>
      </c>
      <c r="O5" s="318" t="s">
        <v>97</v>
      </c>
      <c r="P5" s="318"/>
      <c r="Q5" s="319" t="str">
        <f>Z1_ZPe!F25</f>
        <v>dr M. Stankiewicz</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(3)'!G6</f>
        <v>I</v>
      </c>
      <c r="H7" s="155" t="s">
        <v>101</v>
      </c>
      <c r="I7" s="44">
        <f>'M (3)'!I6</f>
        <v>2</v>
      </c>
      <c r="J7" s="237" t="s">
        <v>289</v>
      </c>
      <c r="K7" s="238"/>
      <c r="L7" s="424" t="s">
        <v>102</v>
      </c>
      <c r="M7" s="425"/>
      <c r="N7" s="7" t="s">
        <v>103</v>
      </c>
      <c r="O7" s="340" t="s">
        <v>104</v>
      </c>
      <c r="P7" s="340"/>
      <c r="Q7" s="341" t="s">
        <v>105</v>
      </c>
      <c r="R7" s="341"/>
      <c r="S7" s="17">
        <f>Z1_ZPe!G26</f>
        <v>18</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594</v>
      </c>
      <c r="C14" s="384"/>
      <c r="D14" s="384"/>
      <c r="E14" s="384"/>
      <c r="F14" s="384"/>
      <c r="G14" s="384"/>
      <c r="H14" s="384"/>
      <c r="I14" s="384"/>
      <c r="J14" s="384"/>
      <c r="K14" s="384"/>
      <c r="L14" s="384"/>
      <c r="M14" s="385"/>
      <c r="N14" s="342" t="s">
        <v>262</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264</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595</v>
      </c>
      <c r="C19" s="330"/>
      <c r="D19" s="330"/>
      <c r="E19" s="330"/>
      <c r="F19" s="330"/>
      <c r="G19" s="330"/>
      <c r="H19" s="330"/>
      <c r="I19" s="330"/>
      <c r="J19" s="330"/>
      <c r="K19" s="330"/>
      <c r="L19" s="330"/>
      <c r="M19" s="331"/>
      <c r="N19" s="380" t="s">
        <v>267</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467</v>
      </c>
      <c r="C24" s="330"/>
      <c r="D24" s="330"/>
      <c r="E24" s="330"/>
      <c r="F24" s="330"/>
      <c r="G24" s="330"/>
      <c r="H24" s="330"/>
      <c r="I24" s="330"/>
      <c r="J24" s="330"/>
      <c r="K24" s="330"/>
      <c r="L24" s="330"/>
      <c r="M24" s="331"/>
      <c r="N24" s="380" t="s">
        <v>264</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thickBot="1" x14ac:dyDescent="0.3">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596</v>
      </c>
      <c r="C34" s="384"/>
      <c r="D34" s="384"/>
      <c r="E34" s="384"/>
      <c r="F34" s="384"/>
      <c r="G34" s="384"/>
      <c r="H34" s="384"/>
      <c r="I34" s="384"/>
      <c r="J34" s="384"/>
      <c r="K34" s="384"/>
      <c r="L34" s="384"/>
      <c r="M34" s="385"/>
      <c r="N34" s="342"/>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t="s">
        <v>277</v>
      </c>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t="s">
        <v>280</v>
      </c>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597</v>
      </c>
      <c r="C39" s="330"/>
      <c r="D39" s="330"/>
      <c r="E39" s="330"/>
      <c r="F39" s="330"/>
      <c r="G39" s="330"/>
      <c r="H39" s="330"/>
      <c r="I39" s="330"/>
      <c r="J39" s="330"/>
      <c r="K39" s="330"/>
      <c r="L39" s="330"/>
      <c r="M39" s="331"/>
      <c r="N39" s="380" t="s">
        <v>271</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t="s">
        <v>279</v>
      </c>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598</v>
      </c>
      <c r="C44" s="330"/>
      <c r="D44" s="330"/>
      <c r="E44" s="330"/>
      <c r="F44" s="330"/>
      <c r="G44" s="330"/>
      <c r="H44" s="330"/>
      <c r="I44" s="330"/>
      <c r="J44" s="330"/>
      <c r="K44" s="330"/>
      <c r="L44" s="330"/>
      <c r="M44" s="331"/>
      <c r="N44" s="380" t="s">
        <v>276</v>
      </c>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customHeight="1" x14ac:dyDescent="0.25">
      <c r="A49" s="327"/>
      <c r="B49" s="329" t="s">
        <v>599</v>
      </c>
      <c r="C49" s="330"/>
      <c r="D49" s="330"/>
      <c r="E49" s="330"/>
      <c r="F49" s="330"/>
      <c r="G49" s="330"/>
      <c r="H49" s="330"/>
      <c r="I49" s="330"/>
      <c r="J49" s="330"/>
      <c r="K49" s="330"/>
      <c r="L49" s="330"/>
      <c r="M49" s="331"/>
      <c r="N49" s="380" t="s">
        <v>276</v>
      </c>
      <c r="O49" s="381"/>
      <c r="P49" s="381"/>
      <c r="Q49" s="381"/>
      <c r="R49" s="381"/>
      <c r="S49" s="382"/>
    </row>
    <row r="50" spans="1:19" ht="15"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320" t="s">
        <v>118</v>
      </c>
      <c r="B54" s="383" t="s">
        <v>600</v>
      </c>
      <c r="C54" s="384"/>
      <c r="D54" s="384"/>
      <c r="E54" s="384"/>
      <c r="F54" s="384"/>
      <c r="G54" s="384"/>
      <c r="H54" s="384"/>
      <c r="I54" s="384"/>
      <c r="J54" s="384"/>
      <c r="K54" s="384"/>
      <c r="L54" s="384"/>
      <c r="M54" s="385"/>
      <c r="N54" s="342" t="s">
        <v>282</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283</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t="s">
        <v>284</v>
      </c>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601</v>
      </c>
      <c r="C59" s="330"/>
      <c r="D59" s="330"/>
      <c r="E59" s="330"/>
      <c r="F59" s="330"/>
      <c r="G59" s="330"/>
      <c r="H59" s="330"/>
      <c r="I59" s="330"/>
      <c r="J59" s="330"/>
      <c r="K59" s="330"/>
      <c r="L59" s="330"/>
      <c r="M59" s="331"/>
      <c r="N59" s="380" t="s">
        <v>285</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t="s">
        <v>286</v>
      </c>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t="s">
        <v>287</v>
      </c>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602</v>
      </c>
      <c r="C64" s="330"/>
      <c r="D64" s="330"/>
      <c r="E64" s="330"/>
      <c r="F64" s="330"/>
      <c r="G64" s="330"/>
      <c r="H64" s="330"/>
      <c r="I64" s="330"/>
      <c r="J64" s="330"/>
      <c r="K64" s="330"/>
      <c r="L64" s="330"/>
      <c r="M64" s="331"/>
      <c r="N64" s="380" t="s">
        <v>281</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t="s">
        <v>288</v>
      </c>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Z1_ZPe!G26</f>
        <v>18</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18</v>
      </c>
      <c r="H72" s="433"/>
      <c r="I72" s="434"/>
      <c r="J72" s="407"/>
      <c r="K72" s="442"/>
      <c r="L72" s="426" t="s">
        <v>165</v>
      </c>
      <c r="M72" s="427"/>
      <c r="N72" s="427"/>
      <c r="O72" s="427"/>
      <c r="P72" s="427"/>
      <c r="Q72" s="427"/>
      <c r="R72" s="427"/>
      <c r="S72" s="428"/>
    </row>
    <row r="73" spans="1:19" ht="15" customHeight="1" x14ac:dyDescent="0.25">
      <c r="A73" s="321"/>
      <c r="B73" s="409" t="s">
        <v>123</v>
      </c>
      <c r="C73" s="410"/>
      <c r="D73" s="410"/>
      <c r="E73" s="410"/>
      <c r="F73" s="411"/>
      <c r="G73" s="429"/>
      <c r="H73" s="430"/>
      <c r="I73" s="431"/>
      <c r="J73" s="407"/>
      <c r="K73" s="442"/>
      <c r="L73" s="426" t="s">
        <v>173</v>
      </c>
      <c r="M73" s="427"/>
      <c r="N73" s="427"/>
      <c r="O73" s="427"/>
      <c r="P73" s="427"/>
      <c r="Q73" s="427"/>
      <c r="R73" s="427"/>
      <c r="S73" s="428"/>
    </row>
    <row r="74" spans="1:19" ht="15" customHeight="1" x14ac:dyDescent="0.25">
      <c r="A74" s="321"/>
      <c r="B74" s="409" t="s">
        <v>124</v>
      </c>
      <c r="C74" s="410"/>
      <c r="D74" s="410"/>
      <c r="E74" s="410"/>
      <c r="F74" s="411"/>
      <c r="G74" s="429"/>
      <c r="H74" s="430"/>
      <c r="I74" s="431"/>
      <c r="J74" s="407"/>
      <c r="K74" s="442"/>
      <c r="L74" s="426" t="s">
        <v>161</v>
      </c>
      <c r="M74" s="427"/>
      <c r="N74" s="427"/>
      <c r="O74" s="427"/>
      <c r="P74" s="427"/>
      <c r="Q74" s="427"/>
      <c r="R74" s="427"/>
      <c r="S74" s="428"/>
    </row>
    <row r="75" spans="1:19" ht="15" customHeight="1" x14ac:dyDescent="0.25">
      <c r="A75" s="321"/>
      <c r="B75" s="409" t="s">
        <v>125</v>
      </c>
      <c r="C75" s="410"/>
      <c r="D75" s="410"/>
      <c r="E75" s="410"/>
      <c r="F75" s="411"/>
      <c r="G75" s="429">
        <f>Z1_ZPe!H26</f>
        <v>12</v>
      </c>
      <c r="H75" s="430"/>
      <c r="I75" s="431"/>
      <c r="J75" s="407"/>
      <c r="K75" s="442"/>
      <c r="L75" s="426"/>
      <c r="M75" s="427"/>
      <c r="N75" s="427"/>
      <c r="O75" s="427"/>
      <c r="P75" s="427"/>
      <c r="Q75" s="427"/>
      <c r="R75" s="427"/>
      <c r="S75" s="428"/>
    </row>
    <row r="76" spans="1:19" ht="15" customHeight="1" x14ac:dyDescent="0.25">
      <c r="A76" s="321"/>
      <c r="B76" s="409" t="s">
        <v>126</v>
      </c>
      <c r="C76" s="410"/>
      <c r="D76" s="410"/>
      <c r="E76" s="410"/>
      <c r="F76" s="411"/>
      <c r="G76" s="429">
        <v>4</v>
      </c>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156</v>
      </c>
      <c r="M81" s="427"/>
      <c r="N81" s="427"/>
      <c r="O81" s="427"/>
      <c r="P81" s="427"/>
      <c r="Q81" s="427"/>
      <c r="R81" s="427"/>
      <c r="S81" s="428"/>
    </row>
    <row r="82" spans="1:19" ht="15" customHeight="1" x14ac:dyDescent="0.25">
      <c r="A82" s="321"/>
      <c r="B82" s="409" t="s">
        <v>132</v>
      </c>
      <c r="C82" s="410"/>
      <c r="D82" s="410"/>
      <c r="E82" s="410"/>
      <c r="F82" s="411"/>
      <c r="G82" s="429">
        <v>2</v>
      </c>
      <c r="H82" s="430"/>
      <c r="I82" s="431"/>
      <c r="J82" s="407"/>
      <c r="K82" s="442"/>
      <c r="L82" s="426" t="s">
        <v>173</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t="s">
        <v>150</v>
      </c>
      <c r="M83" s="427"/>
      <c r="N83" s="427"/>
      <c r="O83" s="427"/>
      <c r="P83" s="427"/>
      <c r="Q83" s="427"/>
      <c r="R83" s="427"/>
      <c r="S83" s="428"/>
    </row>
    <row r="84" spans="1:19" ht="15" customHeight="1" x14ac:dyDescent="0.25">
      <c r="A84" s="321"/>
      <c r="B84" s="453" t="s">
        <v>134</v>
      </c>
      <c r="C84" s="454"/>
      <c r="D84" s="454"/>
      <c r="E84" s="454"/>
      <c r="F84" s="455"/>
      <c r="G84" s="463">
        <f>Z1_ZPe!J26</f>
        <v>57</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75</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Z1_ZPe!E26</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341</v>
      </c>
      <c r="C90" s="375"/>
      <c r="D90" s="375"/>
      <c r="E90" s="376"/>
      <c r="F90" s="377">
        <v>50</v>
      </c>
      <c r="G90" s="378"/>
      <c r="H90" s="378"/>
      <c r="I90" s="379"/>
      <c r="J90" s="352"/>
      <c r="K90" s="365"/>
      <c r="L90" s="356" t="s">
        <v>292</v>
      </c>
      <c r="M90" s="357"/>
      <c r="N90" s="357"/>
      <c r="O90" s="357"/>
      <c r="P90" s="357"/>
      <c r="Q90" s="357"/>
      <c r="R90" s="357"/>
      <c r="S90" s="358"/>
    </row>
    <row r="91" spans="1:19" ht="15" customHeight="1" x14ac:dyDescent="0.25">
      <c r="A91" s="348"/>
      <c r="B91" s="374" t="s">
        <v>155</v>
      </c>
      <c r="C91" s="375"/>
      <c r="D91" s="375"/>
      <c r="E91" s="376"/>
      <c r="F91" s="377">
        <v>50</v>
      </c>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01.25" customHeight="1" x14ac:dyDescent="0.25">
      <c r="A98" s="412"/>
      <c r="B98" s="370" t="s">
        <v>603</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120.75" customHeight="1" x14ac:dyDescent="0.25">
      <c r="A100" s="412"/>
      <c r="B100" s="370" t="s">
        <v>701</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39.950000000000003" customHeight="1" x14ac:dyDescent="0.25">
      <c r="A102" s="412"/>
      <c r="B102" s="370" t="s">
        <v>702</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t/ypFeSsDe29HpFRLdAZ+MCUpeL6cfblOcNzUf2IwYIZprFqSgcQwaCrriImk2z9bU0YYiRSpLzbMEVJVmnT9g==" saltValue="FQ7/IqbVFHOyJqL/mmHzo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0D00-000000000000}">
      <formula1>KEK_Z1</formula1>
    </dataValidation>
    <dataValidation type="list" allowBlank="1" showInputMessage="1" showErrorMessage="1" sqref="N34:S53" xr:uid="{00000000-0002-0000-0D00-000001000000}">
      <formula1>KEU_Z1</formula1>
    </dataValidation>
    <dataValidation type="list" allowBlank="1" showInputMessage="1" showErrorMessage="1" sqref="N14:S33" xr:uid="{00000000-0002-0000-0D00-000002000000}">
      <formula1>KEW_Z1</formula1>
    </dataValidation>
    <dataValidation type="list" allowBlank="1" showInputMessage="1" showErrorMessage="1" sqref="L81:L85" xr:uid="{00000000-0002-0000-0D00-000003000000}">
      <formula1>PRAC_STUD</formula1>
    </dataValidation>
    <dataValidation type="list" allowBlank="1" showInputMessage="1" showErrorMessage="1" sqref="L72:L79" xr:uid="{00000000-0002-0000-0D00-000004000000}">
      <formula1>METODY</formula1>
    </dataValidation>
    <dataValidation type="list" allowBlank="1" showInputMessage="1" showErrorMessage="1" sqref="L7" xr:uid="{00000000-0002-0000-0D00-000005000000}">
      <formula1>STATUS</formula1>
    </dataValidation>
    <dataValidation type="list" allowBlank="1" showInputMessage="1" showErrorMessage="1" sqref="B90:E94" xr:uid="{00000000-0002-0000-0D00-000006000000}">
      <formula1>ZAL</formula1>
    </dataValidation>
  </dataValidations>
  <hyperlinks>
    <hyperlink ref="O13" r:id="rId1" xr:uid="{12BAC8F6-36DE-4EE2-BEA0-5418D11D7B1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6">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Z1_ZPe!B25</f>
        <v>Moduł Z1/3</v>
      </c>
      <c r="B3" s="416"/>
      <c r="C3" s="416"/>
      <c r="D3" s="420" t="str">
        <f>Z1_ZPe!C25</f>
        <v xml:space="preserve">Kluczowe kompetencje dla biznesu </v>
      </c>
      <c r="E3" s="421"/>
      <c r="F3" s="421"/>
      <c r="G3" s="421"/>
      <c r="H3" s="421"/>
      <c r="I3" s="422"/>
      <c r="J3" s="3"/>
      <c r="K3" s="3"/>
      <c r="L3" s="4"/>
      <c r="M3" s="4"/>
      <c r="N3" s="4"/>
      <c r="O3" s="4"/>
      <c r="P3" s="4"/>
      <c r="Q3" s="4"/>
      <c r="R3" s="4"/>
    </row>
    <row r="4" spans="1:19" ht="18.75" thickBot="1" x14ac:dyDescent="0.3">
      <c r="A4" s="315" t="s">
        <v>110</v>
      </c>
      <c r="B4" s="315"/>
      <c r="C4" s="315"/>
      <c r="D4" s="417" t="str">
        <f>Z1_ZPe!B27</f>
        <v>Kurs 3.2.</v>
      </c>
      <c r="E4" s="418"/>
      <c r="F4" s="418"/>
      <c r="G4" s="418"/>
      <c r="H4" s="418"/>
      <c r="I4" s="419"/>
      <c r="J4" s="3"/>
      <c r="K4" s="3"/>
      <c r="L4" s="4"/>
      <c r="M4" s="4"/>
      <c r="N4" s="4"/>
      <c r="O4" s="4"/>
      <c r="P4" s="4"/>
      <c r="Q4" s="4"/>
      <c r="R4" s="4"/>
    </row>
    <row r="5" spans="1:19" ht="23.25" thickBot="1" x14ac:dyDescent="0.3">
      <c r="A5" s="316" t="s">
        <v>111</v>
      </c>
      <c r="B5" s="316"/>
      <c r="C5" s="316"/>
      <c r="D5" s="317" t="str">
        <f>Z1_ZPe!C27</f>
        <v xml:space="preserve">Arkusze kalkulacyjne i bazy danych w praktyce </v>
      </c>
      <c r="E5" s="317"/>
      <c r="F5" s="317"/>
      <c r="G5" s="317"/>
      <c r="H5" s="317"/>
      <c r="I5" s="317"/>
      <c r="J5" s="317"/>
      <c r="K5" s="317"/>
      <c r="L5" s="318" t="s">
        <v>96</v>
      </c>
      <c r="M5" s="318"/>
      <c r="N5" s="16">
        <f>Z1_ZPe!D27</f>
        <v>4</v>
      </c>
      <c r="O5" s="318" t="s">
        <v>97</v>
      </c>
      <c r="P5" s="318"/>
      <c r="Q5" s="319" t="str">
        <f>Z1_ZPe!F25</f>
        <v>dr M. Stankiewicz</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(3)'!G6</f>
        <v>I</v>
      </c>
      <c r="H7" s="155" t="s">
        <v>101</v>
      </c>
      <c r="I7" s="44">
        <f>'M (3)'!I6</f>
        <v>2</v>
      </c>
      <c r="J7" s="237" t="s">
        <v>289</v>
      </c>
      <c r="K7" s="238"/>
      <c r="L7" s="424" t="s">
        <v>102</v>
      </c>
      <c r="M7" s="425"/>
      <c r="N7" s="7" t="s">
        <v>103</v>
      </c>
      <c r="O7" s="340" t="s">
        <v>104</v>
      </c>
      <c r="P7" s="340"/>
      <c r="Q7" s="341" t="s">
        <v>105</v>
      </c>
      <c r="R7" s="341"/>
      <c r="S7" s="17">
        <f>Z1_ZPe!G27</f>
        <v>24</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610</v>
      </c>
      <c r="C14" s="384"/>
      <c r="D14" s="384"/>
      <c r="E14" s="384"/>
      <c r="F14" s="384"/>
      <c r="G14" s="384"/>
      <c r="H14" s="384"/>
      <c r="I14" s="384"/>
      <c r="J14" s="384"/>
      <c r="K14" s="384"/>
      <c r="L14" s="384"/>
      <c r="M14" s="385"/>
      <c r="N14" s="342" t="s">
        <v>257</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262</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t="s">
        <v>264</v>
      </c>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609</v>
      </c>
      <c r="C19" s="330"/>
      <c r="D19" s="330"/>
      <c r="E19" s="330"/>
      <c r="F19" s="330"/>
      <c r="G19" s="330"/>
      <c r="H19" s="330"/>
      <c r="I19" s="330"/>
      <c r="J19" s="330"/>
      <c r="K19" s="330"/>
      <c r="L19" s="330"/>
      <c r="M19" s="331"/>
      <c r="N19" s="380" t="s">
        <v>257</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t="s">
        <v>267</v>
      </c>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608</v>
      </c>
      <c r="C24" s="330"/>
      <c r="D24" s="330"/>
      <c r="E24" s="330"/>
      <c r="F24" s="330"/>
      <c r="G24" s="330"/>
      <c r="H24" s="330"/>
      <c r="I24" s="330"/>
      <c r="J24" s="330"/>
      <c r="K24" s="330"/>
      <c r="L24" s="330"/>
      <c r="M24" s="331"/>
      <c r="N24" s="380" t="s">
        <v>257</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t="s">
        <v>262</v>
      </c>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customHeight="1" x14ac:dyDescent="0.25">
      <c r="A29" s="321"/>
      <c r="B29" s="329" t="s">
        <v>607</v>
      </c>
      <c r="C29" s="330"/>
      <c r="D29" s="330"/>
      <c r="E29" s="330"/>
      <c r="F29" s="330"/>
      <c r="G29" s="330"/>
      <c r="H29" s="330"/>
      <c r="I29" s="330"/>
      <c r="J29" s="330"/>
      <c r="K29" s="330"/>
      <c r="L29" s="330"/>
      <c r="M29" s="331"/>
      <c r="N29" s="380" t="s">
        <v>264</v>
      </c>
      <c r="O29" s="381"/>
      <c r="P29" s="381"/>
      <c r="Q29" s="381"/>
      <c r="R29" s="381"/>
      <c r="S29" s="382"/>
    </row>
    <row r="30" spans="1:19" ht="15"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606</v>
      </c>
      <c r="C34" s="384"/>
      <c r="D34" s="384"/>
      <c r="E34" s="384"/>
      <c r="F34" s="384"/>
      <c r="G34" s="384"/>
      <c r="H34" s="384"/>
      <c r="I34" s="384"/>
      <c r="J34" s="384"/>
      <c r="K34" s="384"/>
      <c r="L34" s="384"/>
      <c r="M34" s="385"/>
      <c r="N34" s="342" t="s">
        <v>268</v>
      </c>
      <c r="O34" s="343"/>
      <c r="P34" s="343"/>
      <c r="Q34" s="343"/>
      <c r="R34" s="343"/>
      <c r="S34" s="344"/>
    </row>
    <row r="35" spans="1:19" x14ac:dyDescent="0.25">
      <c r="A35" s="327"/>
      <c r="B35" s="332"/>
      <c r="C35" s="333"/>
      <c r="D35" s="333"/>
      <c r="E35" s="333"/>
      <c r="F35" s="333"/>
      <c r="G35" s="333"/>
      <c r="H35" s="333"/>
      <c r="I35" s="333"/>
      <c r="J35" s="333"/>
      <c r="K35" s="333"/>
      <c r="L35" s="333"/>
      <c r="M35" s="334"/>
      <c r="N35" s="323" t="s">
        <v>269</v>
      </c>
      <c r="O35" s="324"/>
      <c r="P35" s="324"/>
      <c r="Q35" s="324"/>
      <c r="R35" s="324"/>
      <c r="S35" s="325"/>
    </row>
    <row r="36" spans="1:19" x14ac:dyDescent="0.25">
      <c r="A36" s="327"/>
      <c r="B36" s="332"/>
      <c r="C36" s="333"/>
      <c r="D36" s="333"/>
      <c r="E36" s="333"/>
      <c r="F36" s="333"/>
      <c r="G36" s="333"/>
      <c r="H36" s="333"/>
      <c r="I36" s="333"/>
      <c r="J36" s="333"/>
      <c r="K36" s="333"/>
      <c r="L36" s="333"/>
      <c r="M36" s="334"/>
      <c r="N36" s="323" t="s">
        <v>270</v>
      </c>
      <c r="O36" s="324"/>
      <c r="P36" s="324"/>
      <c r="Q36" s="324"/>
      <c r="R36" s="324"/>
      <c r="S36" s="325"/>
    </row>
    <row r="37" spans="1:19" x14ac:dyDescent="0.25">
      <c r="A37" s="327"/>
      <c r="B37" s="332"/>
      <c r="C37" s="333"/>
      <c r="D37" s="333"/>
      <c r="E37" s="333"/>
      <c r="F37" s="333"/>
      <c r="G37" s="333"/>
      <c r="H37" s="333"/>
      <c r="I37" s="333"/>
      <c r="J37" s="333"/>
      <c r="K37" s="333"/>
      <c r="L37" s="333"/>
      <c r="M37" s="334"/>
      <c r="N37" s="323"/>
      <c r="O37" s="324"/>
      <c r="P37" s="324"/>
      <c r="Q37" s="324"/>
      <c r="R37" s="324"/>
      <c r="S37" s="325"/>
    </row>
    <row r="38" spans="1:19"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605</v>
      </c>
      <c r="C39" s="330"/>
      <c r="D39" s="330"/>
      <c r="E39" s="330"/>
      <c r="F39" s="330"/>
      <c r="G39" s="330"/>
      <c r="H39" s="330"/>
      <c r="I39" s="330"/>
      <c r="J39" s="330"/>
      <c r="K39" s="330"/>
      <c r="L39" s="330"/>
      <c r="M39" s="331"/>
      <c r="N39" s="380" t="s">
        <v>275</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t="s">
        <v>279</v>
      </c>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604</v>
      </c>
      <c r="C44" s="330"/>
      <c r="D44" s="330"/>
      <c r="E44" s="330"/>
      <c r="F44" s="330"/>
      <c r="G44" s="330"/>
      <c r="H44" s="330"/>
      <c r="I44" s="330"/>
      <c r="J44" s="330"/>
      <c r="K44" s="330"/>
      <c r="L44" s="330"/>
      <c r="M44" s="331"/>
      <c r="N44" s="380" t="s">
        <v>276</v>
      </c>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t="s">
        <v>277</v>
      </c>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customHeight="1" thickBot="1" x14ac:dyDescent="0.3">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320" t="s">
        <v>118</v>
      </c>
      <c r="B54" s="383" t="s">
        <v>600</v>
      </c>
      <c r="C54" s="384"/>
      <c r="D54" s="384"/>
      <c r="E54" s="384"/>
      <c r="F54" s="384"/>
      <c r="G54" s="384"/>
      <c r="H54" s="384"/>
      <c r="I54" s="384"/>
      <c r="J54" s="384"/>
      <c r="K54" s="384"/>
      <c r="L54" s="384"/>
      <c r="M54" s="385"/>
      <c r="N54" s="342" t="s">
        <v>282</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283</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t="s">
        <v>284</v>
      </c>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601</v>
      </c>
      <c r="C59" s="330"/>
      <c r="D59" s="330"/>
      <c r="E59" s="330"/>
      <c r="F59" s="330"/>
      <c r="G59" s="330"/>
      <c r="H59" s="330"/>
      <c r="I59" s="330"/>
      <c r="J59" s="330"/>
      <c r="K59" s="330"/>
      <c r="L59" s="330"/>
      <c r="M59" s="331"/>
      <c r="N59" s="380" t="s">
        <v>285</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t="s">
        <v>285</v>
      </c>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t="s">
        <v>287</v>
      </c>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602</v>
      </c>
      <c r="C64" s="330"/>
      <c r="D64" s="330"/>
      <c r="E64" s="330"/>
      <c r="F64" s="330"/>
      <c r="G64" s="330"/>
      <c r="H64" s="330"/>
      <c r="I64" s="330"/>
      <c r="J64" s="330"/>
      <c r="K64" s="330"/>
      <c r="L64" s="330"/>
      <c r="M64" s="331"/>
      <c r="N64" s="380" t="s">
        <v>281</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t="s">
        <v>285</v>
      </c>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t="s">
        <v>288</v>
      </c>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Z1_ZPe!G27</f>
        <v>24</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24</v>
      </c>
      <c r="H72" s="433"/>
      <c r="I72" s="434"/>
      <c r="J72" s="407"/>
      <c r="K72" s="442"/>
      <c r="L72" s="426" t="s">
        <v>123</v>
      </c>
      <c r="M72" s="427"/>
      <c r="N72" s="427"/>
      <c r="O72" s="427"/>
      <c r="P72" s="427"/>
      <c r="Q72" s="427"/>
      <c r="R72" s="427"/>
      <c r="S72" s="428"/>
    </row>
    <row r="73" spans="1:19" ht="15" customHeight="1" x14ac:dyDescent="0.25">
      <c r="A73" s="321"/>
      <c r="B73" s="409" t="s">
        <v>123</v>
      </c>
      <c r="C73" s="410"/>
      <c r="D73" s="410"/>
      <c r="E73" s="410"/>
      <c r="F73" s="411"/>
      <c r="G73" s="429">
        <v>2</v>
      </c>
      <c r="H73" s="430"/>
      <c r="I73" s="431"/>
      <c r="J73" s="407"/>
      <c r="K73" s="442"/>
      <c r="L73" s="426" t="s">
        <v>147</v>
      </c>
      <c r="M73" s="427"/>
      <c r="N73" s="427"/>
      <c r="O73" s="427"/>
      <c r="P73" s="427"/>
      <c r="Q73" s="427"/>
      <c r="R73" s="427"/>
      <c r="S73" s="428"/>
    </row>
    <row r="74" spans="1:19" ht="15" customHeight="1" x14ac:dyDescent="0.25">
      <c r="A74" s="321"/>
      <c r="B74" s="409" t="s">
        <v>124</v>
      </c>
      <c r="C74" s="410"/>
      <c r="D74" s="410"/>
      <c r="E74" s="410"/>
      <c r="F74" s="411"/>
      <c r="G74" s="429"/>
      <c r="H74" s="430"/>
      <c r="I74" s="431"/>
      <c r="J74" s="407"/>
      <c r="K74" s="442"/>
      <c r="L74" s="426" t="s">
        <v>165</v>
      </c>
      <c r="M74" s="427"/>
      <c r="N74" s="427"/>
      <c r="O74" s="427"/>
      <c r="P74" s="427"/>
      <c r="Q74" s="427"/>
      <c r="R74" s="427"/>
      <c r="S74" s="428"/>
    </row>
    <row r="75" spans="1:19" ht="15" customHeight="1" x14ac:dyDescent="0.25">
      <c r="A75" s="321"/>
      <c r="B75" s="409" t="s">
        <v>125</v>
      </c>
      <c r="C75" s="410"/>
      <c r="D75" s="410"/>
      <c r="E75" s="410"/>
      <c r="F75" s="411"/>
      <c r="G75" s="429">
        <f>Z1_ZPe!H27</f>
        <v>12</v>
      </c>
      <c r="H75" s="430"/>
      <c r="I75" s="431"/>
      <c r="J75" s="407"/>
      <c r="K75" s="442"/>
      <c r="L75" s="426"/>
      <c r="M75" s="427"/>
      <c r="N75" s="427"/>
      <c r="O75" s="427"/>
      <c r="P75" s="427"/>
      <c r="Q75" s="427"/>
      <c r="R75" s="427"/>
      <c r="S75" s="428"/>
    </row>
    <row r="76" spans="1:19" ht="15" customHeight="1" x14ac:dyDescent="0.25">
      <c r="A76" s="321"/>
      <c r="B76" s="409" t="s">
        <v>126</v>
      </c>
      <c r="C76" s="410"/>
      <c r="D76" s="410"/>
      <c r="E76" s="410"/>
      <c r="F76" s="411"/>
      <c r="G76" s="429">
        <v>8</v>
      </c>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156</v>
      </c>
      <c r="M81" s="427"/>
      <c r="N81" s="427"/>
      <c r="O81" s="427"/>
      <c r="P81" s="427"/>
      <c r="Q81" s="427"/>
      <c r="R81" s="427"/>
      <c r="S81" s="428"/>
    </row>
    <row r="82" spans="1:19" ht="15" customHeight="1" x14ac:dyDescent="0.25">
      <c r="A82" s="321"/>
      <c r="B82" s="409" t="s">
        <v>132</v>
      </c>
      <c r="C82" s="410"/>
      <c r="D82" s="410"/>
      <c r="E82" s="410"/>
      <c r="F82" s="411"/>
      <c r="G82" s="429">
        <v>2</v>
      </c>
      <c r="H82" s="430"/>
      <c r="I82" s="431"/>
      <c r="J82" s="407"/>
      <c r="K82" s="442"/>
      <c r="L82" s="426" t="s">
        <v>173</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t="s">
        <v>170</v>
      </c>
      <c r="M83" s="427"/>
      <c r="N83" s="427"/>
      <c r="O83" s="427"/>
      <c r="P83" s="427"/>
      <c r="Q83" s="427"/>
      <c r="R83" s="427"/>
      <c r="S83" s="428"/>
    </row>
    <row r="84" spans="1:19" ht="15" customHeight="1" x14ac:dyDescent="0.25">
      <c r="A84" s="321"/>
      <c r="B84" s="453" t="s">
        <v>134</v>
      </c>
      <c r="C84" s="454"/>
      <c r="D84" s="454"/>
      <c r="E84" s="454"/>
      <c r="F84" s="455"/>
      <c r="G84" s="463">
        <f>Z1_ZPe!J27</f>
        <v>76</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100</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Z1_ZPe!E27</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155</v>
      </c>
      <c r="C90" s="375"/>
      <c r="D90" s="375"/>
      <c r="E90" s="376"/>
      <c r="F90" s="377">
        <v>50</v>
      </c>
      <c r="G90" s="378"/>
      <c r="H90" s="378"/>
      <c r="I90" s="379"/>
      <c r="J90" s="352"/>
      <c r="K90" s="365"/>
      <c r="L90" s="356" t="s">
        <v>292</v>
      </c>
      <c r="M90" s="357"/>
      <c r="N90" s="357"/>
      <c r="O90" s="357"/>
      <c r="P90" s="357"/>
      <c r="Q90" s="357"/>
      <c r="R90" s="357"/>
      <c r="S90" s="358"/>
    </row>
    <row r="91" spans="1:19" ht="15" customHeight="1" x14ac:dyDescent="0.25">
      <c r="A91" s="348"/>
      <c r="B91" s="374" t="s">
        <v>341</v>
      </c>
      <c r="C91" s="375"/>
      <c r="D91" s="375"/>
      <c r="E91" s="376"/>
      <c r="F91" s="377">
        <v>50</v>
      </c>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38.75" customHeight="1" x14ac:dyDescent="0.25">
      <c r="A98" s="412"/>
      <c r="B98" s="370" t="s">
        <v>703</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87" customHeight="1" x14ac:dyDescent="0.25">
      <c r="A100" s="412"/>
      <c r="B100" s="370" t="s">
        <v>704</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39.950000000000003" customHeight="1" x14ac:dyDescent="0.25">
      <c r="A102" s="412"/>
      <c r="B102" s="370" t="s">
        <v>705</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s1SpBLsfU9iK9c6DdpLJYF5G5DZ59QWWXX6TphzIruaPRe+JCuVOgl/5SigCER6cm2me+yLciEOpSi9kV1gSvw==" saltValue="SYaMbeeXdcw4+R2UQKwlg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E00-000000000000}">
      <formula1>ZAL</formula1>
    </dataValidation>
    <dataValidation type="list" allowBlank="1" showInputMessage="1" showErrorMessage="1" sqref="L7" xr:uid="{00000000-0002-0000-0E00-000001000000}">
      <formula1>STATUS</formula1>
    </dataValidation>
    <dataValidation type="list" allowBlank="1" showInputMessage="1" showErrorMessage="1" sqref="L72:L79" xr:uid="{00000000-0002-0000-0E00-000002000000}">
      <formula1>METODY</formula1>
    </dataValidation>
    <dataValidation type="list" allowBlank="1" showInputMessage="1" showErrorMessage="1" sqref="L81:L85" xr:uid="{00000000-0002-0000-0E00-000003000000}">
      <formula1>PRAC_STUD</formula1>
    </dataValidation>
    <dataValidation type="list" allowBlank="1" showInputMessage="1" showErrorMessage="1" sqref="N14:S33" xr:uid="{00000000-0002-0000-0E00-000004000000}">
      <formula1>KEW_Z1</formula1>
    </dataValidation>
    <dataValidation type="list" allowBlank="1" showInputMessage="1" showErrorMessage="1" sqref="N34:S53" xr:uid="{00000000-0002-0000-0E00-000005000000}">
      <formula1>KEU_Z1</formula1>
    </dataValidation>
    <dataValidation type="list" allowBlank="1" showInputMessage="1" showErrorMessage="1" sqref="N54:S68" xr:uid="{00000000-0002-0000-0E00-000006000000}">
      <formula1>KEK_Z1</formula1>
    </dataValidation>
  </dataValidations>
  <hyperlinks>
    <hyperlink ref="O13" r:id="rId1" xr:uid="{C26AABB4-2F5E-4B4F-9387-9A80D43A0B3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7">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Z1_ZPe!B25</f>
        <v>Moduł Z1/3</v>
      </c>
      <c r="B3" s="416"/>
      <c r="C3" s="416"/>
      <c r="D3" s="420" t="str">
        <f>Z1_ZPe!C25</f>
        <v xml:space="preserve">Kluczowe kompetencje dla biznesu </v>
      </c>
      <c r="E3" s="421"/>
      <c r="F3" s="421"/>
      <c r="G3" s="421"/>
      <c r="H3" s="421"/>
      <c r="I3" s="422"/>
      <c r="J3" s="3"/>
      <c r="K3" s="3"/>
      <c r="L3" s="4"/>
      <c r="M3" s="4"/>
      <c r="N3" s="4"/>
      <c r="O3" s="4"/>
      <c r="P3" s="4"/>
      <c r="Q3" s="4"/>
      <c r="R3" s="4"/>
    </row>
    <row r="4" spans="1:19" ht="18.75" thickBot="1" x14ac:dyDescent="0.3">
      <c r="A4" s="315" t="s">
        <v>110</v>
      </c>
      <c r="B4" s="315"/>
      <c r="C4" s="315"/>
      <c r="D4" s="417" t="str">
        <f>Z1_ZPe!B28</f>
        <v>Kurs 3.3.</v>
      </c>
      <c r="E4" s="418"/>
      <c r="F4" s="418"/>
      <c r="G4" s="418"/>
      <c r="H4" s="418"/>
      <c r="I4" s="419"/>
      <c r="J4" s="3"/>
      <c r="K4" s="3"/>
      <c r="L4" s="4"/>
      <c r="M4" s="4"/>
      <c r="N4" s="4"/>
      <c r="O4" s="4"/>
      <c r="P4" s="4"/>
      <c r="Q4" s="4"/>
      <c r="R4" s="4"/>
    </row>
    <row r="5" spans="1:19" ht="23.25" thickBot="1" x14ac:dyDescent="0.3">
      <c r="A5" s="316" t="s">
        <v>111</v>
      </c>
      <c r="B5" s="316"/>
      <c r="C5" s="316"/>
      <c r="D5" s="317" t="str">
        <f>Z1_ZPe!C28</f>
        <v xml:space="preserve">Język obcy profesjonalny </v>
      </c>
      <c r="E5" s="317"/>
      <c r="F5" s="317"/>
      <c r="G5" s="317"/>
      <c r="H5" s="317"/>
      <c r="I5" s="317"/>
      <c r="J5" s="317"/>
      <c r="K5" s="317"/>
      <c r="L5" s="318" t="s">
        <v>96</v>
      </c>
      <c r="M5" s="318"/>
      <c r="N5" s="16">
        <f>Z1_ZPe!D28</f>
        <v>4</v>
      </c>
      <c r="O5" s="318" t="s">
        <v>97</v>
      </c>
      <c r="P5" s="318"/>
      <c r="Q5" s="319" t="str">
        <f>Z1_ZPe!F25</f>
        <v>dr M. Stankiewicz</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(3)'!G6</f>
        <v>I</v>
      </c>
      <c r="H7" s="155" t="s">
        <v>101</v>
      </c>
      <c r="I7" s="44">
        <f>'M (3)'!I6</f>
        <v>2</v>
      </c>
      <c r="J7" s="237" t="s">
        <v>289</v>
      </c>
      <c r="K7" s="238"/>
      <c r="L7" s="424" t="s">
        <v>102</v>
      </c>
      <c r="M7" s="425"/>
      <c r="N7" s="7" t="s">
        <v>103</v>
      </c>
      <c r="O7" s="340" t="s">
        <v>879</v>
      </c>
      <c r="P7" s="340"/>
      <c r="Q7" s="341" t="s">
        <v>105</v>
      </c>
      <c r="R7" s="341"/>
      <c r="S7" s="17">
        <f>Z1_ZPe!G28</f>
        <v>36</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468</v>
      </c>
      <c r="C14" s="384"/>
      <c r="D14" s="384"/>
      <c r="E14" s="384"/>
      <c r="F14" s="384"/>
      <c r="G14" s="384"/>
      <c r="H14" s="384"/>
      <c r="I14" s="384"/>
      <c r="J14" s="384"/>
      <c r="K14" s="384"/>
      <c r="L14" s="384"/>
      <c r="M14" s="385"/>
      <c r="N14" s="342" t="s">
        <v>251</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258</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t="s">
        <v>265</v>
      </c>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c r="C19" s="330"/>
      <c r="D19" s="330"/>
      <c r="E19" s="330"/>
      <c r="F19" s="330"/>
      <c r="G19" s="330"/>
      <c r="H19" s="330"/>
      <c r="I19" s="330"/>
      <c r="J19" s="330"/>
      <c r="K19" s="330"/>
      <c r="L19" s="330"/>
      <c r="M19" s="331"/>
      <c r="N19" s="380"/>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thickBot="1" x14ac:dyDescent="0.3">
      <c r="A23" s="321"/>
      <c r="B23" s="386"/>
      <c r="C23" s="387"/>
      <c r="D23" s="387"/>
      <c r="E23" s="387"/>
      <c r="F23" s="387"/>
      <c r="G23" s="387"/>
      <c r="H23" s="387"/>
      <c r="I23" s="387"/>
      <c r="J23" s="387"/>
      <c r="K23" s="387"/>
      <c r="L23" s="387"/>
      <c r="M23" s="388"/>
      <c r="N23" s="345"/>
      <c r="O23" s="346"/>
      <c r="P23" s="346"/>
      <c r="Q23" s="346"/>
      <c r="R23" s="346"/>
      <c r="S23" s="347"/>
    </row>
    <row r="24" spans="1:19" ht="15" hidden="1" customHeight="1" x14ac:dyDescent="0.25">
      <c r="A24" s="321"/>
      <c r="B24" s="329"/>
      <c r="C24" s="330"/>
      <c r="D24" s="330"/>
      <c r="E24" s="330"/>
      <c r="F24" s="330"/>
      <c r="G24" s="330"/>
      <c r="H24" s="330"/>
      <c r="I24" s="330"/>
      <c r="J24" s="330"/>
      <c r="K24" s="330"/>
      <c r="L24" s="330"/>
      <c r="M24" s="331"/>
      <c r="N24" s="380"/>
      <c r="O24" s="381"/>
      <c r="P24" s="381"/>
      <c r="Q24" s="381"/>
      <c r="R24" s="381"/>
      <c r="S24" s="382"/>
    </row>
    <row r="25" spans="1:19" ht="15" hidden="1" customHeight="1" x14ac:dyDescent="0.25">
      <c r="A25" s="321"/>
      <c r="B25" s="332"/>
      <c r="C25" s="333"/>
      <c r="D25" s="333"/>
      <c r="E25" s="333"/>
      <c r="F25" s="333"/>
      <c r="G25" s="333"/>
      <c r="H25" s="333"/>
      <c r="I25" s="333"/>
      <c r="J25" s="333"/>
      <c r="K25" s="333"/>
      <c r="L25" s="333"/>
      <c r="M25" s="334"/>
      <c r="N25" s="323"/>
      <c r="O25" s="324"/>
      <c r="P25" s="324"/>
      <c r="Q25" s="324"/>
      <c r="R25" s="324"/>
      <c r="S25" s="325"/>
    </row>
    <row r="26" spans="1:19" ht="15" hidden="1"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hidden="1"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hidden="1"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469</v>
      </c>
      <c r="C34" s="384"/>
      <c r="D34" s="384"/>
      <c r="E34" s="384"/>
      <c r="F34" s="384"/>
      <c r="G34" s="384"/>
      <c r="H34" s="384"/>
      <c r="I34" s="384"/>
      <c r="J34" s="384"/>
      <c r="K34" s="384"/>
      <c r="L34" s="384"/>
      <c r="M34" s="385"/>
      <c r="N34" s="342" t="s">
        <v>278</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c r="C39" s="330"/>
      <c r="D39" s="330"/>
      <c r="E39" s="330"/>
      <c r="F39" s="330"/>
      <c r="G39" s="330"/>
      <c r="H39" s="330"/>
      <c r="I39" s="330"/>
      <c r="J39" s="330"/>
      <c r="K39" s="330"/>
      <c r="L39" s="330"/>
      <c r="M39" s="331"/>
      <c r="N39" s="380"/>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thickBot="1" x14ac:dyDescent="0.3">
      <c r="A43" s="327"/>
      <c r="B43" s="386"/>
      <c r="C43" s="387"/>
      <c r="D43" s="387"/>
      <c r="E43" s="387"/>
      <c r="F43" s="387"/>
      <c r="G43" s="387"/>
      <c r="H43" s="387"/>
      <c r="I43" s="387"/>
      <c r="J43" s="387"/>
      <c r="K43" s="387"/>
      <c r="L43" s="387"/>
      <c r="M43" s="388"/>
      <c r="N43" s="345"/>
      <c r="O43" s="346"/>
      <c r="P43" s="346"/>
      <c r="Q43" s="346"/>
      <c r="R43" s="346"/>
      <c r="S43" s="347"/>
    </row>
    <row r="44" spans="1:19" ht="15" hidden="1" customHeight="1" x14ac:dyDescent="0.25">
      <c r="A44" s="327"/>
      <c r="B44" s="329"/>
      <c r="C44" s="330"/>
      <c r="D44" s="330"/>
      <c r="E44" s="330"/>
      <c r="F44" s="330"/>
      <c r="G44" s="330"/>
      <c r="H44" s="330"/>
      <c r="I44" s="330"/>
      <c r="J44" s="330"/>
      <c r="K44" s="330"/>
      <c r="L44" s="330"/>
      <c r="M44" s="331"/>
      <c r="N44" s="380"/>
      <c r="O44" s="381"/>
      <c r="P44" s="381"/>
      <c r="Q44" s="381"/>
      <c r="R44" s="381"/>
      <c r="S44" s="382"/>
    </row>
    <row r="45" spans="1:19" ht="15" hidden="1" customHeight="1" x14ac:dyDescent="0.25">
      <c r="A45" s="327"/>
      <c r="B45" s="332"/>
      <c r="C45" s="333"/>
      <c r="D45" s="333"/>
      <c r="E45" s="333"/>
      <c r="F45" s="333"/>
      <c r="G45" s="333"/>
      <c r="H45" s="333"/>
      <c r="I45" s="333"/>
      <c r="J45" s="333"/>
      <c r="K45" s="333"/>
      <c r="L45" s="333"/>
      <c r="M45" s="334"/>
      <c r="N45" s="323"/>
      <c r="O45" s="324"/>
      <c r="P45" s="324"/>
      <c r="Q45" s="324"/>
      <c r="R45" s="324"/>
      <c r="S45" s="325"/>
    </row>
    <row r="46" spans="1:19" ht="15" hidden="1"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hidden="1"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hidden="1"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466" t="s">
        <v>585</v>
      </c>
      <c r="B54" s="383" t="s">
        <v>470</v>
      </c>
      <c r="C54" s="384"/>
      <c r="D54" s="384"/>
      <c r="E54" s="384"/>
      <c r="F54" s="384"/>
      <c r="G54" s="384"/>
      <c r="H54" s="384"/>
      <c r="I54" s="384"/>
      <c r="J54" s="384"/>
      <c r="K54" s="384"/>
      <c r="L54" s="384"/>
      <c r="M54" s="385"/>
      <c r="N54" s="342" t="s">
        <v>281</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282</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t="s">
        <v>283</v>
      </c>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c r="C59" s="330"/>
      <c r="D59" s="330"/>
      <c r="E59" s="330"/>
      <c r="F59" s="330"/>
      <c r="G59" s="330"/>
      <c r="H59" s="330"/>
      <c r="I59" s="330"/>
      <c r="J59" s="330"/>
      <c r="K59" s="330"/>
      <c r="L59" s="330"/>
      <c r="M59" s="331"/>
      <c r="N59" s="380"/>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hidden="1" customHeight="1" x14ac:dyDescent="0.25">
      <c r="A64" s="321"/>
      <c r="B64" s="329"/>
      <c r="C64" s="330"/>
      <c r="D64" s="330"/>
      <c r="E64" s="330"/>
      <c r="F64" s="330"/>
      <c r="G64" s="330"/>
      <c r="H64" s="330"/>
      <c r="I64" s="330"/>
      <c r="J64" s="330"/>
      <c r="K64" s="330"/>
      <c r="L64" s="330"/>
      <c r="M64" s="331"/>
      <c r="N64" s="380"/>
      <c r="O64" s="381"/>
      <c r="P64" s="381"/>
      <c r="Q64" s="381"/>
      <c r="R64" s="381"/>
      <c r="S64" s="382"/>
    </row>
    <row r="65" spans="1:19" ht="15" hidden="1"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hidden="1"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hidden="1"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hidden="1"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Z1_ZPe!G28</f>
        <v>36</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36</v>
      </c>
      <c r="H72" s="433"/>
      <c r="I72" s="434"/>
      <c r="J72" s="407"/>
      <c r="K72" s="442"/>
      <c r="L72" s="426" t="s">
        <v>123</v>
      </c>
      <c r="M72" s="427"/>
      <c r="N72" s="427"/>
      <c r="O72" s="427"/>
      <c r="P72" s="427"/>
      <c r="Q72" s="427"/>
      <c r="R72" s="427"/>
      <c r="S72" s="428"/>
    </row>
    <row r="73" spans="1:19" ht="15" customHeight="1" x14ac:dyDescent="0.25">
      <c r="A73" s="321"/>
      <c r="B73" s="409" t="s">
        <v>123</v>
      </c>
      <c r="C73" s="410"/>
      <c r="D73" s="410"/>
      <c r="E73" s="410"/>
      <c r="F73" s="411"/>
      <c r="G73" s="429"/>
      <c r="H73" s="430"/>
      <c r="I73" s="431"/>
      <c r="J73" s="407"/>
      <c r="K73" s="442"/>
      <c r="L73" s="426" t="s">
        <v>147</v>
      </c>
      <c r="M73" s="427"/>
      <c r="N73" s="427"/>
      <c r="O73" s="427"/>
      <c r="P73" s="427"/>
      <c r="Q73" s="427"/>
      <c r="R73" s="427"/>
      <c r="S73" s="428"/>
    </row>
    <row r="74" spans="1:19" ht="15" customHeight="1" x14ac:dyDescent="0.25">
      <c r="A74" s="321"/>
      <c r="B74" s="409" t="s">
        <v>124</v>
      </c>
      <c r="C74" s="410"/>
      <c r="D74" s="410"/>
      <c r="E74" s="410"/>
      <c r="F74" s="411"/>
      <c r="G74" s="429"/>
      <c r="H74" s="430"/>
      <c r="I74" s="431"/>
      <c r="J74" s="407"/>
      <c r="K74" s="442"/>
      <c r="L74" s="426" t="s">
        <v>151</v>
      </c>
      <c r="M74" s="427"/>
      <c r="N74" s="427"/>
      <c r="O74" s="427"/>
      <c r="P74" s="427"/>
      <c r="Q74" s="427"/>
      <c r="R74" s="427"/>
      <c r="S74" s="428"/>
    </row>
    <row r="75" spans="1:19" ht="15" customHeight="1" x14ac:dyDescent="0.25">
      <c r="A75" s="321"/>
      <c r="B75" s="409" t="s">
        <v>125</v>
      </c>
      <c r="C75" s="410"/>
      <c r="D75" s="410"/>
      <c r="E75" s="410"/>
      <c r="F75" s="411"/>
      <c r="G75" s="429">
        <f>Z1_ZPe!H28</f>
        <v>0</v>
      </c>
      <c r="H75" s="430"/>
      <c r="I75" s="431"/>
      <c r="J75" s="407"/>
      <c r="K75" s="442"/>
      <c r="L75" s="426" t="s">
        <v>154</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146</v>
      </c>
      <c r="M81" s="427"/>
      <c r="N81" s="427"/>
      <c r="O81" s="427"/>
      <c r="P81" s="427"/>
      <c r="Q81" s="427"/>
      <c r="R81" s="427"/>
      <c r="S81" s="428"/>
    </row>
    <row r="82" spans="1:19" ht="15" customHeight="1" x14ac:dyDescent="0.25">
      <c r="A82" s="321"/>
      <c r="B82" s="409" t="s">
        <v>132</v>
      </c>
      <c r="C82" s="410"/>
      <c r="D82" s="410"/>
      <c r="E82" s="410"/>
      <c r="F82" s="411"/>
      <c r="G82" s="429">
        <v>2</v>
      </c>
      <c r="H82" s="430"/>
      <c r="I82" s="431"/>
      <c r="J82" s="407"/>
      <c r="K82" s="442"/>
      <c r="L82" s="426" t="s">
        <v>167</v>
      </c>
      <c r="M82" s="427"/>
      <c r="N82" s="427"/>
      <c r="O82" s="427"/>
      <c r="P82" s="427"/>
      <c r="Q82" s="427"/>
      <c r="R82" s="427"/>
      <c r="S82" s="428"/>
    </row>
    <row r="83" spans="1:19" ht="15" customHeight="1" x14ac:dyDescent="0.25">
      <c r="A83" s="321"/>
      <c r="B83" s="409" t="s">
        <v>133</v>
      </c>
      <c r="C83" s="410"/>
      <c r="D83" s="410"/>
      <c r="E83" s="410"/>
      <c r="F83" s="411"/>
      <c r="G83" s="429">
        <v>34</v>
      </c>
      <c r="H83" s="430"/>
      <c r="I83" s="431"/>
      <c r="J83" s="407"/>
      <c r="K83" s="442"/>
      <c r="L83" s="426" t="s">
        <v>170</v>
      </c>
      <c r="M83" s="427"/>
      <c r="N83" s="427"/>
      <c r="O83" s="427"/>
      <c r="P83" s="427"/>
      <c r="Q83" s="427"/>
      <c r="R83" s="427"/>
      <c r="S83" s="428"/>
    </row>
    <row r="84" spans="1:19" ht="15" customHeight="1" x14ac:dyDescent="0.25">
      <c r="A84" s="321"/>
      <c r="B84" s="453" t="s">
        <v>134</v>
      </c>
      <c r="C84" s="454"/>
      <c r="D84" s="454"/>
      <c r="E84" s="454"/>
      <c r="F84" s="455"/>
      <c r="G84" s="463">
        <f>Z1_ZPe!J28</f>
        <v>64</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100</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Z1_ZPe!E28</f>
        <v>egzamin</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145</v>
      </c>
      <c r="C90" s="375"/>
      <c r="D90" s="375"/>
      <c r="E90" s="376"/>
      <c r="F90" s="377">
        <v>50</v>
      </c>
      <c r="G90" s="378"/>
      <c r="H90" s="378"/>
      <c r="I90" s="379"/>
      <c r="J90" s="352"/>
      <c r="K90" s="365"/>
      <c r="L90" s="356" t="s">
        <v>292</v>
      </c>
      <c r="M90" s="357"/>
      <c r="N90" s="357"/>
      <c r="O90" s="357"/>
      <c r="P90" s="357"/>
      <c r="Q90" s="357"/>
      <c r="R90" s="357"/>
      <c r="S90" s="358"/>
    </row>
    <row r="91" spans="1:19" ht="15" customHeight="1" x14ac:dyDescent="0.25">
      <c r="A91" s="348"/>
      <c r="B91" s="374" t="s">
        <v>155</v>
      </c>
      <c r="C91" s="375"/>
      <c r="D91" s="375"/>
      <c r="E91" s="376"/>
      <c r="F91" s="377">
        <v>40</v>
      </c>
      <c r="G91" s="378"/>
      <c r="H91" s="378"/>
      <c r="I91" s="379"/>
      <c r="J91" s="352"/>
      <c r="K91" s="365"/>
      <c r="L91" s="356" t="s">
        <v>140</v>
      </c>
      <c r="M91" s="357"/>
      <c r="N91" s="357"/>
      <c r="O91" s="357"/>
      <c r="P91" s="357"/>
      <c r="Q91" s="357"/>
      <c r="R91" s="357"/>
      <c r="S91" s="358"/>
    </row>
    <row r="92" spans="1:19" ht="15" customHeight="1" x14ac:dyDescent="0.25">
      <c r="A92" s="348"/>
      <c r="B92" s="374" t="s">
        <v>166</v>
      </c>
      <c r="C92" s="375"/>
      <c r="D92" s="375"/>
      <c r="E92" s="376"/>
      <c r="F92" s="377">
        <v>10</v>
      </c>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98.75" customHeight="1" x14ac:dyDescent="0.25">
      <c r="A98" s="412"/>
      <c r="B98" s="370" t="s">
        <v>611</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39.950000000000003" customHeight="1" x14ac:dyDescent="0.25">
      <c r="A100" s="412"/>
      <c r="B100" s="370" t="s">
        <v>612</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39.950000000000003" customHeight="1" x14ac:dyDescent="0.25">
      <c r="A102" s="412"/>
      <c r="B102" s="370" t="s">
        <v>403</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ka24NdyJaSvZNyGCyP5tYwpDOOyGtWYPuWAQd5L8HCUxGiaZ2v1mRPDBJ+cemvfGSzguNchUaLmCyKX0oos9pA==" saltValue="1VI6bJdBszF28hgxL0kp8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0F00-000000000000}">
      <formula1>KEK_Z1</formula1>
    </dataValidation>
    <dataValidation type="list" allowBlank="1" showInputMessage="1" showErrorMessage="1" sqref="N34:S53" xr:uid="{00000000-0002-0000-0F00-000001000000}">
      <formula1>KEU_Z1</formula1>
    </dataValidation>
    <dataValidation type="list" allowBlank="1" showInputMessage="1" showErrorMessage="1" sqref="N14:S33" xr:uid="{00000000-0002-0000-0F00-000002000000}">
      <formula1>KEW_Z1</formula1>
    </dataValidation>
    <dataValidation type="list" allowBlank="1" showInputMessage="1" showErrorMessage="1" sqref="L81:L85" xr:uid="{00000000-0002-0000-0F00-000003000000}">
      <formula1>PRAC_STUD</formula1>
    </dataValidation>
    <dataValidation type="list" allowBlank="1" showInputMessage="1" showErrorMessage="1" sqref="L72:L79" xr:uid="{00000000-0002-0000-0F00-000004000000}">
      <formula1>METODY</formula1>
    </dataValidation>
    <dataValidation type="list" allowBlank="1" showInputMessage="1" showErrorMessage="1" sqref="L7" xr:uid="{00000000-0002-0000-0F00-000005000000}">
      <formula1>STATUS</formula1>
    </dataValidation>
    <dataValidation type="list" allowBlank="1" showInputMessage="1" showErrorMessage="1" sqref="B90:E94" xr:uid="{00000000-0002-0000-0F00-000006000000}">
      <formula1>ZAL</formula1>
    </dataValidation>
  </dataValidations>
  <hyperlinks>
    <hyperlink ref="O13" r:id="rId1" xr:uid="{AE4A938E-53E2-45B6-BD38-B0DCD54CF3A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8">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Z1_ZPe!B25</f>
        <v>Moduł Z1/3</v>
      </c>
      <c r="B3" s="416"/>
      <c r="C3" s="416"/>
      <c r="D3" s="420" t="str">
        <f>Z1_ZPe!C25</f>
        <v xml:space="preserve">Kluczowe kompetencje dla biznesu </v>
      </c>
      <c r="E3" s="421"/>
      <c r="F3" s="421"/>
      <c r="G3" s="421"/>
      <c r="H3" s="421"/>
      <c r="I3" s="422"/>
      <c r="J3" s="3"/>
      <c r="K3" s="3"/>
      <c r="L3" s="4"/>
      <c r="M3" s="4"/>
      <c r="N3" s="4"/>
      <c r="O3" s="4"/>
      <c r="P3" s="4"/>
      <c r="Q3" s="4"/>
      <c r="R3" s="4"/>
    </row>
    <row r="4" spans="1:19" ht="18.75" thickBot="1" x14ac:dyDescent="0.3">
      <c r="A4" s="315" t="s">
        <v>110</v>
      </c>
      <c r="B4" s="315"/>
      <c r="C4" s="315"/>
      <c r="D4" s="417" t="str">
        <f>Z1_ZPe!B29</f>
        <v>Kurs 3.4.</v>
      </c>
      <c r="E4" s="418"/>
      <c r="F4" s="418"/>
      <c r="G4" s="418"/>
      <c r="H4" s="418"/>
      <c r="I4" s="419"/>
      <c r="J4" s="3"/>
      <c r="K4" s="3"/>
      <c r="L4" s="4"/>
      <c r="M4" s="4"/>
      <c r="N4" s="4"/>
      <c r="O4" s="4"/>
      <c r="P4" s="4"/>
      <c r="Q4" s="4"/>
      <c r="R4" s="4"/>
    </row>
    <row r="5" spans="1:19" ht="23.25" thickBot="1" x14ac:dyDescent="0.3">
      <c r="A5" s="316" t="s">
        <v>111</v>
      </c>
      <c r="B5" s="316"/>
      <c r="C5" s="316"/>
      <c r="D5" s="317" t="str">
        <f>Z1_ZPe!C29</f>
        <v xml:space="preserve">Socjologia </v>
      </c>
      <c r="E5" s="317"/>
      <c r="F5" s="317"/>
      <c r="G5" s="317"/>
      <c r="H5" s="317"/>
      <c r="I5" s="317"/>
      <c r="J5" s="317"/>
      <c r="K5" s="317"/>
      <c r="L5" s="318" t="s">
        <v>96</v>
      </c>
      <c r="M5" s="318"/>
      <c r="N5" s="16">
        <f>Z1_ZPe!D29</f>
        <v>2</v>
      </c>
      <c r="O5" s="318" t="s">
        <v>97</v>
      </c>
      <c r="P5" s="318"/>
      <c r="Q5" s="319" t="str">
        <f>Z1_ZPe!F25</f>
        <v>dr M. Stankiewicz</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(3)'!G6</f>
        <v>I</v>
      </c>
      <c r="H7" s="155" t="s">
        <v>101</v>
      </c>
      <c r="I7" s="44">
        <f>'M (3)'!I6</f>
        <v>2</v>
      </c>
      <c r="J7" s="237" t="s">
        <v>289</v>
      </c>
      <c r="K7" s="238"/>
      <c r="L7" s="424" t="s">
        <v>102</v>
      </c>
      <c r="M7" s="425"/>
      <c r="N7" s="7" t="s">
        <v>103</v>
      </c>
      <c r="O7" s="340" t="s">
        <v>104</v>
      </c>
      <c r="P7" s="340"/>
      <c r="Q7" s="341" t="s">
        <v>105</v>
      </c>
      <c r="R7" s="341"/>
      <c r="S7" s="17">
        <f>Z1_ZPe!G29</f>
        <v>12</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471</v>
      </c>
      <c r="C14" s="384"/>
      <c r="D14" s="384"/>
      <c r="E14" s="384"/>
      <c r="F14" s="384"/>
      <c r="G14" s="384"/>
      <c r="H14" s="384"/>
      <c r="I14" s="384"/>
      <c r="J14" s="384"/>
      <c r="K14" s="384"/>
      <c r="L14" s="384"/>
      <c r="M14" s="385"/>
      <c r="N14" s="342" t="s">
        <v>251</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252</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t="s">
        <v>253</v>
      </c>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472</v>
      </c>
      <c r="C19" s="330"/>
      <c r="D19" s="330"/>
      <c r="E19" s="330"/>
      <c r="F19" s="330"/>
      <c r="G19" s="330"/>
      <c r="H19" s="330"/>
      <c r="I19" s="330"/>
      <c r="J19" s="330"/>
      <c r="K19" s="330"/>
      <c r="L19" s="330"/>
      <c r="M19" s="331"/>
      <c r="N19" s="380" t="s">
        <v>251</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473</v>
      </c>
      <c r="C24" s="330"/>
      <c r="D24" s="330"/>
      <c r="E24" s="330"/>
      <c r="F24" s="330"/>
      <c r="G24" s="330"/>
      <c r="H24" s="330"/>
      <c r="I24" s="330"/>
      <c r="J24" s="330"/>
      <c r="K24" s="330"/>
      <c r="L24" s="330"/>
      <c r="M24" s="331"/>
      <c r="N24" s="380" t="s">
        <v>251</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customHeight="1" x14ac:dyDescent="0.25">
      <c r="A29" s="321"/>
      <c r="B29" s="329" t="s">
        <v>474</v>
      </c>
      <c r="C29" s="330"/>
      <c r="D29" s="330"/>
      <c r="E29" s="330"/>
      <c r="F29" s="330"/>
      <c r="G29" s="330"/>
      <c r="H29" s="330"/>
      <c r="I29" s="330"/>
      <c r="J29" s="330"/>
      <c r="K29" s="330"/>
      <c r="L29" s="330"/>
      <c r="M29" s="331"/>
      <c r="N29" s="380" t="s">
        <v>258</v>
      </c>
      <c r="O29" s="381"/>
      <c r="P29" s="381"/>
      <c r="Q29" s="381"/>
      <c r="R29" s="381"/>
      <c r="S29" s="382"/>
    </row>
    <row r="30" spans="1:19" ht="15"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613</v>
      </c>
      <c r="C34" s="384"/>
      <c r="D34" s="384"/>
      <c r="E34" s="384"/>
      <c r="F34" s="384"/>
      <c r="G34" s="384"/>
      <c r="H34" s="384"/>
      <c r="I34" s="384"/>
      <c r="J34" s="384"/>
      <c r="K34" s="384"/>
      <c r="L34" s="384"/>
      <c r="M34" s="385"/>
      <c r="N34" s="342" t="s">
        <v>268</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t="s">
        <v>269</v>
      </c>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475</v>
      </c>
      <c r="C39" s="330"/>
      <c r="D39" s="330"/>
      <c r="E39" s="330"/>
      <c r="F39" s="330"/>
      <c r="G39" s="330"/>
      <c r="H39" s="330"/>
      <c r="I39" s="330"/>
      <c r="J39" s="330"/>
      <c r="K39" s="330"/>
      <c r="L39" s="330"/>
      <c r="M39" s="331"/>
      <c r="N39" s="380" t="s">
        <v>279</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thickBot="1" x14ac:dyDescent="0.3">
      <c r="A43" s="327"/>
      <c r="B43" s="386"/>
      <c r="C43" s="387"/>
      <c r="D43" s="387"/>
      <c r="E43" s="387"/>
      <c r="F43" s="387"/>
      <c r="G43" s="387"/>
      <c r="H43" s="387"/>
      <c r="I43" s="387"/>
      <c r="J43" s="387"/>
      <c r="K43" s="387"/>
      <c r="L43" s="387"/>
      <c r="M43" s="388"/>
      <c r="N43" s="345"/>
      <c r="O43" s="346"/>
      <c r="P43" s="346"/>
      <c r="Q43" s="346"/>
      <c r="R43" s="346"/>
      <c r="S43" s="347"/>
    </row>
    <row r="44" spans="1:19" ht="15" hidden="1" customHeight="1" x14ac:dyDescent="0.25">
      <c r="A44" s="327"/>
      <c r="B44" s="329"/>
      <c r="C44" s="330"/>
      <c r="D44" s="330"/>
      <c r="E44" s="330"/>
      <c r="F44" s="330"/>
      <c r="G44" s="330"/>
      <c r="H44" s="330"/>
      <c r="I44" s="330"/>
      <c r="J44" s="330"/>
      <c r="K44" s="330"/>
      <c r="L44" s="330"/>
      <c r="M44" s="331"/>
      <c r="N44" s="380"/>
      <c r="O44" s="381"/>
      <c r="P44" s="381"/>
      <c r="Q44" s="381"/>
      <c r="R44" s="381"/>
      <c r="S44" s="382"/>
    </row>
    <row r="45" spans="1:19" ht="15" hidden="1" customHeight="1" x14ac:dyDescent="0.25">
      <c r="A45" s="327"/>
      <c r="B45" s="332"/>
      <c r="C45" s="333"/>
      <c r="D45" s="333"/>
      <c r="E45" s="333"/>
      <c r="F45" s="333"/>
      <c r="G45" s="333"/>
      <c r="H45" s="333"/>
      <c r="I45" s="333"/>
      <c r="J45" s="333"/>
      <c r="K45" s="333"/>
      <c r="L45" s="333"/>
      <c r="M45" s="334"/>
      <c r="N45" s="323"/>
      <c r="O45" s="324"/>
      <c r="P45" s="324"/>
      <c r="Q45" s="324"/>
      <c r="R45" s="324"/>
      <c r="S45" s="325"/>
    </row>
    <row r="46" spans="1:19" ht="15" hidden="1"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hidden="1"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hidden="1"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320" t="s">
        <v>118</v>
      </c>
      <c r="B54" s="383" t="s">
        <v>614</v>
      </c>
      <c r="C54" s="384"/>
      <c r="D54" s="384"/>
      <c r="E54" s="384"/>
      <c r="F54" s="384"/>
      <c r="G54" s="384"/>
      <c r="H54" s="384"/>
      <c r="I54" s="384"/>
      <c r="J54" s="384"/>
      <c r="K54" s="384"/>
      <c r="L54" s="384"/>
      <c r="M54" s="385"/>
      <c r="N54" s="342" t="s">
        <v>281</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282</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t="s">
        <v>283</v>
      </c>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t="s">
        <v>284</v>
      </c>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t="s">
        <v>287</v>
      </c>
      <c r="O58" s="346"/>
      <c r="P58" s="346"/>
      <c r="Q58" s="346"/>
      <c r="R58" s="346"/>
      <c r="S58" s="347"/>
    </row>
    <row r="59" spans="1:19" ht="15" customHeight="1" x14ac:dyDescent="0.25">
      <c r="A59" s="321"/>
      <c r="B59" s="329" t="s">
        <v>476</v>
      </c>
      <c r="C59" s="330"/>
      <c r="D59" s="330"/>
      <c r="E59" s="330"/>
      <c r="F59" s="330"/>
      <c r="G59" s="330"/>
      <c r="H59" s="330"/>
      <c r="I59" s="330"/>
      <c r="J59" s="330"/>
      <c r="K59" s="330"/>
      <c r="L59" s="330"/>
      <c r="M59" s="331"/>
      <c r="N59" s="380" t="s">
        <v>281</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t="s">
        <v>283</v>
      </c>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hidden="1" customHeight="1" x14ac:dyDescent="0.25">
      <c r="A64" s="321"/>
      <c r="B64" s="329"/>
      <c r="C64" s="330"/>
      <c r="D64" s="330"/>
      <c r="E64" s="330"/>
      <c r="F64" s="330"/>
      <c r="G64" s="330"/>
      <c r="H64" s="330"/>
      <c r="I64" s="330"/>
      <c r="J64" s="330"/>
      <c r="K64" s="330"/>
      <c r="L64" s="330"/>
      <c r="M64" s="331"/>
      <c r="N64" s="380"/>
      <c r="O64" s="381"/>
      <c r="P64" s="381"/>
      <c r="Q64" s="381"/>
      <c r="R64" s="381"/>
      <c r="S64" s="382"/>
    </row>
    <row r="65" spans="1:19" ht="15" hidden="1"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hidden="1"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hidden="1"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hidden="1"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Z1_ZPe!G29</f>
        <v>12</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12</v>
      </c>
      <c r="H72" s="433"/>
      <c r="I72" s="434"/>
      <c r="J72" s="407"/>
      <c r="K72" s="442"/>
      <c r="L72" s="426" t="s">
        <v>123</v>
      </c>
      <c r="M72" s="427"/>
      <c r="N72" s="427"/>
      <c r="O72" s="427"/>
      <c r="P72" s="427"/>
      <c r="Q72" s="427"/>
      <c r="R72" s="427"/>
      <c r="S72" s="428"/>
    </row>
    <row r="73" spans="1:19" ht="15" customHeight="1" x14ac:dyDescent="0.25">
      <c r="A73" s="321"/>
      <c r="B73" s="409" t="s">
        <v>123</v>
      </c>
      <c r="C73" s="410"/>
      <c r="D73" s="410"/>
      <c r="E73" s="410"/>
      <c r="F73" s="411"/>
      <c r="G73" s="429">
        <v>2</v>
      </c>
      <c r="H73" s="430"/>
      <c r="I73" s="431"/>
      <c r="J73" s="407"/>
      <c r="K73" s="442"/>
      <c r="L73" s="426" t="s">
        <v>147</v>
      </c>
      <c r="M73" s="427"/>
      <c r="N73" s="427"/>
      <c r="O73" s="427"/>
      <c r="P73" s="427"/>
      <c r="Q73" s="427"/>
      <c r="R73" s="427"/>
      <c r="S73" s="428"/>
    </row>
    <row r="74" spans="1:19" ht="15" customHeight="1" x14ac:dyDescent="0.25">
      <c r="A74" s="321"/>
      <c r="B74" s="409" t="s">
        <v>124</v>
      </c>
      <c r="C74" s="410"/>
      <c r="D74" s="410"/>
      <c r="E74" s="410"/>
      <c r="F74" s="411"/>
      <c r="G74" s="429">
        <v>2</v>
      </c>
      <c r="H74" s="430"/>
      <c r="I74" s="431"/>
      <c r="J74" s="407"/>
      <c r="K74" s="442"/>
      <c r="L74" s="426" t="s">
        <v>154</v>
      </c>
      <c r="M74" s="427"/>
      <c r="N74" s="427"/>
      <c r="O74" s="427"/>
      <c r="P74" s="427"/>
      <c r="Q74" s="427"/>
      <c r="R74" s="427"/>
      <c r="S74" s="428"/>
    </row>
    <row r="75" spans="1:19" ht="15" customHeight="1" x14ac:dyDescent="0.25">
      <c r="A75" s="321"/>
      <c r="B75" s="409" t="s">
        <v>125</v>
      </c>
      <c r="C75" s="410"/>
      <c r="D75" s="410"/>
      <c r="E75" s="410"/>
      <c r="F75" s="411"/>
      <c r="G75" s="429">
        <f>Z1_ZPe!H29</f>
        <v>6</v>
      </c>
      <c r="H75" s="430"/>
      <c r="I75" s="431"/>
      <c r="J75" s="407"/>
      <c r="K75" s="442"/>
      <c r="L75" s="426" t="s">
        <v>163</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t="s">
        <v>151</v>
      </c>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146</v>
      </c>
      <c r="M81" s="427"/>
      <c r="N81" s="427"/>
      <c r="O81" s="427"/>
      <c r="P81" s="427"/>
      <c r="Q81" s="427"/>
      <c r="R81" s="427"/>
      <c r="S81" s="428"/>
    </row>
    <row r="82" spans="1:19" ht="15" customHeight="1" x14ac:dyDescent="0.25">
      <c r="A82" s="321"/>
      <c r="B82" s="409" t="s">
        <v>132</v>
      </c>
      <c r="C82" s="410"/>
      <c r="D82" s="410"/>
      <c r="E82" s="410"/>
      <c r="F82" s="411"/>
      <c r="G82" s="429">
        <v>2</v>
      </c>
      <c r="H82" s="430"/>
      <c r="I82" s="431"/>
      <c r="J82" s="407"/>
      <c r="K82" s="442"/>
      <c r="L82" s="426" t="s">
        <v>170</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t="s">
        <v>173</v>
      </c>
      <c r="M83" s="427"/>
      <c r="N83" s="427"/>
      <c r="O83" s="427"/>
      <c r="P83" s="427"/>
      <c r="Q83" s="427"/>
      <c r="R83" s="427"/>
      <c r="S83" s="428"/>
    </row>
    <row r="84" spans="1:19" ht="15" customHeight="1" x14ac:dyDescent="0.25">
      <c r="A84" s="321"/>
      <c r="B84" s="453" t="s">
        <v>134</v>
      </c>
      <c r="C84" s="454"/>
      <c r="D84" s="454"/>
      <c r="E84" s="454"/>
      <c r="F84" s="455"/>
      <c r="G84" s="463">
        <f>Z1_ZPe!J28</f>
        <v>64</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76</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Z1_ZPe!E29</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148</v>
      </c>
      <c r="C90" s="375"/>
      <c r="D90" s="375"/>
      <c r="E90" s="376"/>
      <c r="F90" s="377">
        <v>90</v>
      </c>
      <c r="G90" s="378"/>
      <c r="H90" s="378"/>
      <c r="I90" s="379"/>
      <c r="J90" s="352"/>
      <c r="K90" s="365"/>
      <c r="L90" s="356" t="s">
        <v>292</v>
      </c>
      <c r="M90" s="357"/>
      <c r="N90" s="357"/>
      <c r="O90" s="357"/>
      <c r="P90" s="357"/>
      <c r="Q90" s="357"/>
      <c r="R90" s="357"/>
      <c r="S90" s="358"/>
    </row>
    <row r="91" spans="1:19" ht="15" customHeight="1" x14ac:dyDescent="0.25">
      <c r="A91" s="348"/>
      <c r="B91" s="374" t="s">
        <v>166</v>
      </c>
      <c r="C91" s="375"/>
      <c r="D91" s="375"/>
      <c r="E91" s="376"/>
      <c r="F91" s="377">
        <v>10</v>
      </c>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43.25" customHeight="1" x14ac:dyDescent="0.25">
      <c r="A98" s="412"/>
      <c r="B98" s="370" t="s">
        <v>706</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76.900000000000006" customHeight="1" x14ac:dyDescent="0.25">
      <c r="A100" s="412"/>
      <c r="B100" s="370" t="s">
        <v>707</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123" customHeight="1" x14ac:dyDescent="0.25">
      <c r="A102" s="412"/>
      <c r="B102" s="370" t="s">
        <v>615</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QkclZ6SYdOdH1al3+DeTIsrcO67Wt+93LUwAy8+XexkFWp7DM/xndtt7B9GXOrmWtsm1yqWK9sko2ZrZMSkAuA==" saltValue="lN5qON1lRqCK3uptnaJ7g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000-000000000000}">
      <formula1>ZAL</formula1>
    </dataValidation>
    <dataValidation type="list" allowBlank="1" showInputMessage="1" showErrorMessage="1" sqref="L7" xr:uid="{00000000-0002-0000-1000-000001000000}">
      <formula1>STATUS</formula1>
    </dataValidation>
    <dataValidation type="list" allowBlank="1" showInputMessage="1" showErrorMessage="1" sqref="L72:L79" xr:uid="{00000000-0002-0000-1000-000002000000}">
      <formula1>METODY</formula1>
    </dataValidation>
    <dataValidation type="list" allowBlank="1" showInputMessage="1" showErrorMessage="1" sqref="L81:L85" xr:uid="{00000000-0002-0000-1000-000003000000}">
      <formula1>PRAC_STUD</formula1>
    </dataValidation>
    <dataValidation type="list" allowBlank="1" showInputMessage="1" showErrorMessage="1" sqref="N14:S33" xr:uid="{00000000-0002-0000-1000-000004000000}">
      <formula1>KEW_Z1</formula1>
    </dataValidation>
    <dataValidation type="list" allowBlank="1" showInputMessage="1" showErrorMessage="1" sqref="N34:S53" xr:uid="{00000000-0002-0000-1000-000005000000}">
      <formula1>KEU_Z1</formula1>
    </dataValidation>
    <dataValidation type="list" allowBlank="1" showInputMessage="1" showErrorMessage="1" sqref="N54:S68" xr:uid="{00000000-0002-0000-1000-000006000000}">
      <formula1>KEK_Z1</formula1>
    </dataValidation>
  </dataValidations>
  <hyperlinks>
    <hyperlink ref="O13" r:id="rId1" xr:uid="{98AD1C59-205A-4B1D-9A14-20672A40D7A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9">
    <tabColor rgb="FFC6E0B4"/>
    <pageSetUpPr fitToPage="1"/>
  </sheetPr>
  <dimension ref="A1:S29"/>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6" t="str">
        <f>Z1_ZPe!B2</f>
        <v>2020/2021</v>
      </c>
      <c r="B1" s="227"/>
      <c r="C1" s="39"/>
      <c r="D1" s="1"/>
    </row>
    <row r="2" spans="1:19" ht="10.15" customHeight="1" thickBot="1" x14ac:dyDescent="0.3"/>
    <row r="3" spans="1:19" ht="39" customHeight="1" thickBot="1" x14ac:dyDescent="0.3">
      <c r="A3" s="228" t="s">
        <v>94</v>
      </c>
      <c r="B3" s="229"/>
      <c r="C3" s="231" t="str">
        <f>Z1_ZPe!B30</f>
        <v>Moduł Z1/4</v>
      </c>
      <c r="D3" s="232"/>
      <c r="E3" s="232"/>
      <c r="F3" s="233"/>
      <c r="G3" s="3"/>
      <c r="H3" s="3"/>
      <c r="I3" s="3"/>
      <c r="J3" s="3"/>
      <c r="K3" s="3"/>
      <c r="L3" s="4"/>
      <c r="M3" s="4"/>
      <c r="N3" s="4"/>
      <c r="O3" s="4"/>
      <c r="P3" s="4"/>
      <c r="Q3" s="4"/>
    </row>
    <row r="4" spans="1:19" s="139" customFormat="1" ht="39.75" customHeight="1" thickBot="1" x14ac:dyDescent="0.3">
      <c r="A4" s="230" t="s">
        <v>95</v>
      </c>
      <c r="B4" s="230"/>
      <c r="C4" s="220" t="str">
        <f>Z1_ZPe!C30</f>
        <v>Metody ilościowe w biznesie</v>
      </c>
      <c r="D4" s="221"/>
      <c r="E4" s="221"/>
      <c r="F4" s="221"/>
      <c r="G4" s="221"/>
      <c r="H4" s="221"/>
      <c r="I4" s="221"/>
      <c r="J4" s="221"/>
      <c r="K4" s="228" t="s">
        <v>96</v>
      </c>
      <c r="L4" s="229"/>
      <c r="M4" s="156">
        <f>Z1_ZPe!D30</f>
        <v>16</v>
      </c>
      <c r="N4" s="223" t="s">
        <v>97</v>
      </c>
      <c r="O4" s="224"/>
      <c r="P4" s="217" t="str">
        <f>Z1_ZPe!F30</f>
        <v>dr M. Bzunek</v>
      </c>
      <c r="Q4" s="218"/>
      <c r="R4" s="219"/>
    </row>
    <row r="5" spans="1:19" s="140" customFormat="1" ht="10.15" customHeight="1" thickBot="1" x14ac:dyDescent="0.3">
      <c r="A5" s="234"/>
      <c r="B5" s="234"/>
      <c r="C5" s="234"/>
      <c r="D5" s="234"/>
      <c r="E5" s="234"/>
      <c r="F5" s="234"/>
      <c r="G5" s="234"/>
      <c r="H5" s="234"/>
      <c r="I5" s="234"/>
      <c r="J5" s="234"/>
      <c r="K5" s="234"/>
      <c r="L5" s="234"/>
      <c r="M5" s="234"/>
      <c r="N5" s="234"/>
      <c r="O5" s="234"/>
      <c r="P5" s="234"/>
      <c r="Q5" s="234"/>
      <c r="R5" s="234"/>
    </row>
    <row r="6" spans="1:19" s="139" customFormat="1" ht="43.15" customHeight="1" thickBot="1" x14ac:dyDescent="0.3">
      <c r="A6" s="230" t="s">
        <v>98</v>
      </c>
      <c r="B6" s="230"/>
      <c r="C6" s="231" t="str">
        <f>Z1_ZPe!B3</f>
        <v>ZARZĄDZANIE</v>
      </c>
      <c r="D6" s="233"/>
      <c r="E6" s="6" t="str">
        <f>Z1_ZPe!B4</f>
        <v>I stopnia</v>
      </c>
      <c r="F6" s="154" t="s">
        <v>99</v>
      </c>
      <c r="G6" s="44" t="s">
        <v>100</v>
      </c>
      <c r="H6" s="154" t="s">
        <v>101</v>
      </c>
      <c r="I6" s="44">
        <v>2</v>
      </c>
      <c r="J6" s="7" t="s">
        <v>290</v>
      </c>
      <c r="K6" s="235" t="s">
        <v>102</v>
      </c>
      <c r="L6" s="235"/>
      <c r="M6" s="236" t="s">
        <v>103</v>
      </c>
      <c r="N6" s="236"/>
      <c r="O6" s="156" t="s">
        <v>104</v>
      </c>
      <c r="P6" s="237" t="s">
        <v>105</v>
      </c>
      <c r="Q6" s="238"/>
      <c r="R6" s="156">
        <f>Z1_ZPe!G30</f>
        <v>64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9"/>
      <c r="B8" s="240"/>
      <c r="C8" s="240"/>
      <c r="D8" s="240"/>
      <c r="E8" s="240"/>
      <c r="F8" s="240"/>
      <c r="G8" s="240"/>
      <c r="H8" s="240"/>
      <c r="I8" s="240"/>
      <c r="J8" s="240"/>
      <c r="K8" s="240"/>
      <c r="L8" s="240"/>
      <c r="M8" s="240"/>
      <c r="N8" s="240"/>
      <c r="O8" s="240"/>
      <c r="P8" s="240"/>
      <c r="Q8" s="240"/>
      <c r="R8" s="241"/>
      <c r="S8" s="139"/>
    </row>
    <row r="9" spans="1:19" ht="30" customHeight="1" x14ac:dyDescent="0.25">
      <c r="A9" s="242" t="s">
        <v>106</v>
      </c>
      <c r="B9" s="243"/>
      <c r="C9" s="243"/>
      <c r="D9" s="243"/>
      <c r="E9" s="243"/>
      <c r="F9" s="243"/>
      <c r="G9" s="243"/>
      <c r="H9" s="243"/>
      <c r="I9" s="243"/>
      <c r="J9" s="243"/>
      <c r="K9" s="243"/>
      <c r="L9" s="243"/>
      <c r="M9" s="243"/>
      <c r="N9" s="243"/>
      <c r="O9" s="243"/>
      <c r="P9" s="243"/>
      <c r="Q9" s="243"/>
      <c r="R9" s="244"/>
    </row>
    <row r="10" spans="1:19" ht="15" customHeight="1" x14ac:dyDescent="0.25">
      <c r="A10" s="245" t="s">
        <v>565</v>
      </c>
      <c r="B10" s="246"/>
      <c r="C10" s="246"/>
      <c r="D10" s="246"/>
      <c r="E10" s="246"/>
      <c r="F10" s="246"/>
      <c r="G10" s="246"/>
      <c r="H10" s="246"/>
      <c r="I10" s="246"/>
      <c r="J10" s="246"/>
      <c r="K10" s="246"/>
      <c r="L10" s="246"/>
      <c r="M10" s="246"/>
      <c r="N10" s="246"/>
      <c r="O10" s="246"/>
      <c r="P10" s="246"/>
      <c r="Q10" s="246"/>
      <c r="R10" s="247"/>
    </row>
    <row r="11" spans="1:19" ht="100.15" customHeight="1" thickBot="1" x14ac:dyDescent="0.3">
      <c r="A11" s="493" t="s">
        <v>412</v>
      </c>
      <c r="B11" s="494"/>
      <c r="C11" s="494"/>
      <c r="D11" s="494"/>
      <c r="E11" s="494"/>
      <c r="F11" s="494"/>
      <c r="G11" s="494"/>
      <c r="H11" s="494"/>
      <c r="I11" s="494"/>
      <c r="J11" s="494"/>
      <c r="K11" s="494"/>
      <c r="L11" s="494"/>
      <c r="M11" s="494"/>
      <c r="N11" s="494"/>
      <c r="O11" s="494"/>
      <c r="P11" s="494"/>
      <c r="Q11" s="494"/>
      <c r="R11" s="495"/>
    </row>
    <row r="12" spans="1:19" ht="10.15" customHeight="1" thickBot="1" x14ac:dyDescent="0.3">
      <c r="A12" s="251"/>
      <c r="B12" s="251"/>
      <c r="C12" s="251"/>
      <c r="D12" s="251"/>
      <c r="E12" s="251"/>
      <c r="F12" s="251"/>
      <c r="G12" s="251"/>
      <c r="H12" s="251"/>
      <c r="I12" s="251"/>
      <c r="J12" s="251"/>
      <c r="K12" s="251"/>
      <c r="L12" s="251"/>
      <c r="M12" s="251"/>
      <c r="N12" s="251"/>
      <c r="O12" s="251"/>
      <c r="P12" s="251"/>
      <c r="Q12" s="251"/>
      <c r="R12" s="251"/>
    </row>
    <row r="13" spans="1:19" ht="15" customHeight="1" x14ac:dyDescent="0.25">
      <c r="A13" s="151"/>
      <c r="B13" s="152"/>
      <c r="C13" s="152"/>
      <c r="D13" s="152"/>
      <c r="E13" s="152"/>
      <c r="F13" s="152"/>
      <c r="G13" s="152"/>
      <c r="H13" s="152"/>
      <c r="I13" s="152"/>
      <c r="J13" s="152"/>
      <c r="K13" s="152"/>
      <c r="L13" s="152"/>
      <c r="M13" s="152"/>
      <c r="N13" s="152"/>
      <c r="O13" s="152"/>
      <c r="P13" s="152"/>
      <c r="Q13" s="152"/>
      <c r="R13" s="153"/>
      <c r="S13" s="139"/>
    </row>
    <row r="14" spans="1:19" ht="30" customHeight="1" x14ac:dyDescent="0.25">
      <c r="A14" s="242" t="s">
        <v>107</v>
      </c>
      <c r="B14" s="243"/>
      <c r="C14" s="243"/>
      <c r="D14" s="243"/>
      <c r="E14" s="243"/>
      <c r="F14" s="243"/>
      <c r="G14" s="243"/>
      <c r="H14" s="243"/>
      <c r="I14" s="243"/>
      <c r="J14" s="243"/>
      <c r="K14" s="243"/>
      <c r="L14" s="243"/>
      <c r="M14" s="243"/>
      <c r="N14" s="243"/>
      <c r="O14" s="243"/>
      <c r="P14" s="243"/>
      <c r="Q14" s="243"/>
      <c r="R14" s="244"/>
    </row>
    <row r="15" spans="1:19" s="141" customFormat="1" ht="15" customHeight="1" x14ac:dyDescent="0.25">
      <c r="A15" s="264" t="s">
        <v>197</v>
      </c>
      <c r="B15" s="265"/>
      <c r="C15" s="265"/>
      <c r="D15" s="265"/>
      <c r="E15" s="265"/>
      <c r="F15" s="265"/>
      <c r="G15" s="265"/>
      <c r="H15" s="265"/>
      <c r="I15" s="265"/>
      <c r="J15" s="265"/>
      <c r="K15" s="265"/>
      <c r="L15" s="265"/>
      <c r="M15" s="265"/>
      <c r="N15" s="265"/>
      <c r="O15" s="265"/>
      <c r="P15" s="265"/>
      <c r="Q15" s="265"/>
      <c r="R15" s="266"/>
    </row>
    <row r="16" spans="1:19" ht="48.75" customHeight="1" thickBot="1" x14ac:dyDescent="0.3">
      <c r="A16" s="248" t="s">
        <v>392</v>
      </c>
      <c r="B16" s="249"/>
      <c r="C16" s="249"/>
      <c r="D16" s="249"/>
      <c r="E16" s="249"/>
      <c r="F16" s="249"/>
      <c r="G16" s="249"/>
      <c r="H16" s="249"/>
      <c r="I16" s="249"/>
      <c r="J16" s="249"/>
      <c r="K16" s="249"/>
      <c r="L16" s="249"/>
      <c r="M16" s="249"/>
      <c r="N16" s="249"/>
      <c r="O16" s="249"/>
      <c r="P16" s="249"/>
      <c r="Q16" s="249"/>
      <c r="R16" s="250"/>
    </row>
    <row r="17" spans="1:19" ht="10.15" customHeight="1" thickBot="1" x14ac:dyDescent="0.3">
      <c r="A17" s="251"/>
      <c r="B17" s="251"/>
      <c r="C17" s="251"/>
      <c r="D17" s="251"/>
      <c r="E17" s="251"/>
      <c r="F17" s="251"/>
      <c r="G17" s="251"/>
      <c r="H17" s="251"/>
      <c r="I17" s="251"/>
      <c r="J17" s="251"/>
      <c r="K17" s="251"/>
      <c r="L17" s="251"/>
      <c r="M17" s="251"/>
      <c r="N17" s="251"/>
      <c r="O17" s="251"/>
      <c r="P17" s="251"/>
      <c r="Q17" s="251"/>
      <c r="R17" s="251"/>
    </row>
    <row r="18" spans="1:19" ht="15" customHeight="1" x14ac:dyDescent="0.25">
      <c r="A18" s="239"/>
      <c r="B18" s="240"/>
      <c r="C18" s="240"/>
      <c r="D18" s="240"/>
      <c r="E18" s="240"/>
      <c r="F18" s="240"/>
      <c r="G18" s="240"/>
      <c r="H18" s="240"/>
      <c r="I18" s="240"/>
      <c r="J18" s="240"/>
      <c r="K18" s="240"/>
      <c r="L18" s="240"/>
      <c r="M18" s="240"/>
      <c r="N18" s="240"/>
      <c r="O18" s="240"/>
      <c r="P18" s="240"/>
      <c r="Q18" s="240"/>
      <c r="R18" s="241"/>
      <c r="S18" s="139"/>
    </row>
    <row r="19" spans="1:19" ht="30" customHeight="1" x14ac:dyDescent="0.25">
      <c r="A19" s="242" t="s">
        <v>108</v>
      </c>
      <c r="B19" s="243"/>
      <c r="C19" s="243"/>
      <c r="D19" s="243"/>
      <c r="E19" s="243"/>
      <c r="F19" s="243"/>
      <c r="G19" s="243"/>
      <c r="H19" s="243"/>
      <c r="I19" s="243"/>
      <c r="J19" s="243"/>
      <c r="K19" s="243"/>
      <c r="L19" s="243"/>
      <c r="M19" s="243"/>
      <c r="N19" s="243"/>
      <c r="O19" s="243"/>
      <c r="P19" s="243"/>
      <c r="Q19" s="243"/>
      <c r="R19" s="244"/>
    </row>
    <row r="20" spans="1:19" ht="15" customHeight="1" x14ac:dyDescent="0.25">
      <c r="A20" s="264" t="s">
        <v>566</v>
      </c>
      <c r="B20" s="265"/>
      <c r="C20" s="265"/>
      <c r="D20" s="265"/>
      <c r="E20" s="265"/>
      <c r="F20" s="265"/>
      <c r="G20" s="265"/>
      <c r="H20" s="265"/>
      <c r="I20" s="265"/>
      <c r="J20" s="265"/>
      <c r="K20" s="265"/>
      <c r="L20" s="265"/>
      <c r="M20" s="265"/>
      <c r="N20" s="265"/>
      <c r="O20" s="265"/>
      <c r="P20" s="265"/>
      <c r="Q20" s="265"/>
      <c r="R20" s="266"/>
    </row>
    <row r="21" spans="1:19" ht="40.15" customHeight="1" x14ac:dyDescent="0.25">
      <c r="A21" s="475" t="s">
        <v>570</v>
      </c>
      <c r="B21" s="256"/>
      <c r="C21" s="256"/>
      <c r="D21" s="256"/>
      <c r="E21" s="257"/>
      <c r="F21" s="476" t="s">
        <v>571</v>
      </c>
      <c r="G21" s="259"/>
      <c r="H21" s="259"/>
      <c r="I21" s="259"/>
      <c r="J21" s="259"/>
      <c r="K21" s="261"/>
      <c r="L21" s="476" t="s">
        <v>572</v>
      </c>
      <c r="M21" s="259"/>
      <c r="N21" s="259"/>
      <c r="O21" s="259"/>
      <c r="P21" s="259"/>
      <c r="Q21" s="259"/>
      <c r="R21" s="260"/>
    </row>
    <row r="22" spans="1:19" ht="127.5" customHeight="1" thickBot="1" x14ac:dyDescent="0.3">
      <c r="A22" s="252" t="s">
        <v>477</v>
      </c>
      <c r="B22" s="253"/>
      <c r="C22" s="253"/>
      <c r="D22" s="253"/>
      <c r="E22" s="253"/>
      <c r="F22" s="253" t="s">
        <v>478</v>
      </c>
      <c r="G22" s="253"/>
      <c r="H22" s="253"/>
      <c r="I22" s="253"/>
      <c r="J22" s="253"/>
      <c r="K22" s="253"/>
      <c r="L22" s="253" t="s">
        <v>479</v>
      </c>
      <c r="M22" s="253"/>
      <c r="N22" s="253"/>
      <c r="O22" s="253"/>
      <c r="P22" s="253"/>
      <c r="Q22" s="253"/>
      <c r="R22" s="254"/>
    </row>
    <row r="23" spans="1:19" ht="10.15" customHeight="1" thickBot="1" x14ac:dyDescent="0.3">
      <c r="A23" s="251"/>
      <c r="B23" s="251"/>
      <c r="C23" s="251"/>
      <c r="D23" s="251"/>
      <c r="E23" s="251"/>
      <c r="F23" s="251"/>
      <c r="G23" s="251"/>
      <c r="H23" s="251"/>
      <c r="I23" s="251"/>
      <c r="J23" s="251"/>
      <c r="K23" s="251"/>
      <c r="L23" s="251"/>
      <c r="M23" s="251"/>
      <c r="N23" s="251"/>
      <c r="O23" s="251"/>
      <c r="P23" s="251"/>
      <c r="Q23" s="251"/>
      <c r="R23" s="25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70" t="s">
        <v>109</v>
      </c>
      <c r="B25" s="271"/>
      <c r="C25" s="271"/>
      <c r="D25" s="271"/>
      <c r="E25" s="271"/>
      <c r="F25" s="271"/>
      <c r="G25" s="271"/>
      <c r="H25" s="271"/>
      <c r="I25" s="271"/>
      <c r="J25" s="271"/>
      <c r="K25" s="271"/>
      <c r="L25" s="271"/>
      <c r="M25" s="271"/>
      <c r="N25" s="271"/>
      <c r="O25" s="271"/>
      <c r="P25" s="271"/>
      <c r="Q25" s="271"/>
      <c r="R25" s="272"/>
    </row>
    <row r="26" spans="1:19" ht="25.15" customHeight="1" x14ac:dyDescent="0.25">
      <c r="A26" s="29" t="s">
        <v>110</v>
      </c>
      <c r="B26" s="273" t="str">
        <f>Z1_ZPe!B30</f>
        <v>Moduł Z1/4</v>
      </c>
      <c r="C26" s="274"/>
      <c r="D26" s="37" t="str">
        <f>Z1_ZPe!B31</f>
        <v>Kurs 4.1.</v>
      </c>
      <c r="E26" s="142" t="str">
        <f>Z1_ZPe!B30</f>
        <v>Moduł Z1/4</v>
      </c>
      <c r="F26" s="278" t="str">
        <f>Z1_ZPe!B32</f>
        <v>Kurs 4.2.</v>
      </c>
      <c r="G26" s="279"/>
      <c r="H26" s="283"/>
      <c r="I26" s="284"/>
      <c r="J26" s="38"/>
      <c r="K26" s="288"/>
      <c r="L26" s="289"/>
      <c r="M26" s="288"/>
      <c r="N26" s="289"/>
      <c r="O26" s="290"/>
      <c r="P26" s="291"/>
      <c r="Q26" s="290"/>
      <c r="R26" s="292"/>
    </row>
    <row r="27" spans="1:19" s="143" customFormat="1" ht="59.25" customHeight="1" x14ac:dyDescent="0.25">
      <c r="A27" s="128" t="s">
        <v>111</v>
      </c>
      <c r="B27" s="477" t="str">
        <f>Z1_ZPe!C31</f>
        <v>Matematyka w biznesie</v>
      </c>
      <c r="C27" s="478"/>
      <c r="D27" s="479"/>
      <c r="E27" s="480" t="str">
        <f>Z1_ZPe!C32</f>
        <v>Statystyka</v>
      </c>
      <c r="F27" s="481"/>
      <c r="G27" s="482"/>
      <c r="H27" s="483"/>
      <c r="I27" s="484"/>
      <c r="J27" s="485"/>
      <c r="K27" s="486"/>
      <c r="L27" s="487"/>
      <c r="M27" s="487"/>
      <c r="N27" s="488"/>
      <c r="O27" s="489"/>
      <c r="P27" s="490"/>
      <c r="Q27" s="490"/>
      <c r="R27" s="491"/>
    </row>
    <row r="28" spans="1:19" s="143" customFormat="1" ht="30" customHeight="1" thickBot="1" x14ac:dyDescent="0.3">
      <c r="A28" s="43" t="s">
        <v>112</v>
      </c>
      <c r="B28" s="299">
        <f>Z1_ZPe!D31</f>
        <v>8</v>
      </c>
      <c r="C28" s="300"/>
      <c r="D28" s="301"/>
      <c r="E28" s="302">
        <f>Z1_ZPe!D32</f>
        <v>8</v>
      </c>
      <c r="F28" s="303"/>
      <c r="G28" s="304"/>
      <c r="H28" s="305"/>
      <c r="I28" s="306"/>
      <c r="J28" s="307"/>
      <c r="K28" s="308"/>
      <c r="L28" s="309"/>
      <c r="M28" s="309"/>
      <c r="N28" s="310"/>
      <c r="O28" s="311"/>
      <c r="P28" s="312"/>
      <c r="Q28" s="312"/>
      <c r="R28" s="313"/>
    </row>
    <row r="29" spans="1:19" s="143" customFormat="1" ht="30" hidden="1" customHeight="1" thickBot="1" x14ac:dyDescent="0.3">
      <c r="A29" s="157"/>
      <c r="B29" s="158"/>
      <c r="C29" s="159" t="s">
        <v>574</v>
      </c>
      <c r="D29" s="160"/>
      <c r="E29" s="161"/>
      <c r="F29" s="162" t="s">
        <v>574</v>
      </c>
      <c r="G29" s="163"/>
      <c r="H29" s="164"/>
      <c r="I29" s="176"/>
      <c r="J29" s="166"/>
      <c r="K29" s="167"/>
      <c r="L29" s="177"/>
      <c r="M29" s="169"/>
      <c r="N29" s="170"/>
      <c r="O29" s="171"/>
      <c r="P29" s="175"/>
      <c r="Q29" s="173"/>
      <c r="R29" s="174"/>
    </row>
  </sheetData>
  <sheetProtection algorithmName="SHA-512" hashValue="ZRupw7koZYQk/vHiufBYswb12NjDlqyumSL9GTisJXWD8y8gHrCxdwDGe8+DEtb18ko9Nyb/Xl5++yGjqGpOHA==" saltValue="ZtIv//Xs8ITtPAOt28x+eQ=="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1100-000000000000}">
      <formula1>20</formula1>
      <formula2>1200</formula2>
    </dataValidation>
    <dataValidation type="list" allowBlank="1" showInputMessage="1" showErrorMessage="1" sqref="K6:L6" xr:uid="{00000000-0002-0000-1100-000001000000}">
      <formula1>STATUS</formula1>
    </dataValidation>
  </dataValidations>
  <hyperlinks>
    <hyperlink ref="F29" r:id="rId1" xr:uid="{37D33B04-BCFF-4EB9-B1A1-22744485E33F}"/>
    <hyperlink ref="C29" r:id="rId2" xr:uid="{87750815-BE96-44EF-A3C1-714924254240}"/>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0">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Z1_ZPe!B30</f>
        <v>Moduł Z1/4</v>
      </c>
      <c r="B3" s="416"/>
      <c r="C3" s="416"/>
      <c r="D3" s="420" t="str">
        <f>Z1_ZPe!C30</f>
        <v>Metody ilościowe w biznesie</v>
      </c>
      <c r="E3" s="421"/>
      <c r="F3" s="421"/>
      <c r="G3" s="421"/>
      <c r="H3" s="421"/>
      <c r="I3" s="422"/>
      <c r="J3" s="3"/>
      <c r="K3" s="3"/>
      <c r="L3" s="4"/>
      <c r="M3" s="4"/>
      <c r="N3" s="4"/>
      <c r="O3" s="4"/>
      <c r="P3" s="4"/>
      <c r="Q3" s="4"/>
      <c r="R3" s="4"/>
    </row>
    <row r="4" spans="1:19" ht="18.75" thickBot="1" x14ac:dyDescent="0.3">
      <c r="A4" s="315" t="s">
        <v>110</v>
      </c>
      <c r="B4" s="315"/>
      <c r="C4" s="315"/>
      <c r="D4" s="417" t="str">
        <f>Z1_ZPe!B31</f>
        <v>Kurs 4.1.</v>
      </c>
      <c r="E4" s="418"/>
      <c r="F4" s="418"/>
      <c r="G4" s="418"/>
      <c r="H4" s="418"/>
      <c r="I4" s="419"/>
      <c r="J4" s="3"/>
      <c r="K4" s="3"/>
      <c r="L4" s="4"/>
      <c r="M4" s="4"/>
      <c r="N4" s="4"/>
      <c r="O4" s="4"/>
      <c r="P4" s="4"/>
      <c r="Q4" s="4"/>
      <c r="R4" s="4"/>
    </row>
    <row r="5" spans="1:19" ht="23.25" thickBot="1" x14ac:dyDescent="0.3">
      <c r="A5" s="316" t="s">
        <v>111</v>
      </c>
      <c r="B5" s="316"/>
      <c r="C5" s="316"/>
      <c r="D5" s="317" t="str">
        <f>Z1_ZPe!C31</f>
        <v>Matematyka w biznesie</v>
      </c>
      <c r="E5" s="317"/>
      <c r="F5" s="317"/>
      <c r="G5" s="317"/>
      <c r="H5" s="317"/>
      <c r="I5" s="317"/>
      <c r="J5" s="317"/>
      <c r="K5" s="317"/>
      <c r="L5" s="318" t="s">
        <v>96</v>
      </c>
      <c r="M5" s="318"/>
      <c r="N5" s="16">
        <f>Z1_ZPe!D31</f>
        <v>8</v>
      </c>
      <c r="O5" s="318" t="s">
        <v>97</v>
      </c>
      <c r="P5" s="318"/>
      <c r="Q5" s="319" t="str">
        <f>Z1_ZPe!F30</f>
        <v>dr M. Bzunek</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(4)'!G6</f>
        <v>I</v>
      </c>
      <c r="H7" s="155" t="s">
        <v>101</v>
      </c>
      <c r="I7" s="44">
        <f>'M (4)'!I6</f>
        <v>2</v>
      </c>
      <c r="J7" s="237" t="s">
        <v>289</v>
      </c>
      <c r="K7" s="238"/>
      <c r="L7" s="424" t="s">
        <v>102</v>
      </c>
      <c r="M7" s="425"/>
      <c r="N7" s="7" t="s">
        <v>103</v>
      </c>
      <c r="O7" s="340" t="s">
        <v>104</v>
      </c>
      <c r="P7" s="340"/>
      <c r="Q7" s="341" t="s">
        <v>105</v>
      </c>
      <c r="R7" s="341"/>
      <c r="S7" s="17">
        <f>Z1_ZPe!G31</f>
        <v>32</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619</v>
      </c>
      <c r="C14" s="384"/>
      <c r="D14" s="384"/>
      <c r="E14" s="384"/>
      <c r="F14" s="384"/>
      <c r="G14" s="384"/>
      <c r="H14" s="384"/>
      <c r="I14" s="384"/>
      <c r="J14" s="384"/>
      <c r="K14" s="384"/>
      <c r="L14" s="384"/>
      <c r="M14" s="385"/>
      <c r="N14" s="342" t="s">
        <v>257</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262</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620</v>
      </c>
      <c r="C19" s="330"/>
      <c r="D19" s="330"/>
      <c r="E19" s="330"/>
      <c r="F19" s="330"/>
      <c r="G19" s="330"/>
      <c r="H19" s="330"/>
      <c r="I19" s="330"/>
      <c r="J19" s="330"/>
      <c r="K19" s="330"/>
      <c r="L19" s="330"/>
      <c r="M19" s="331"/>
      <c r="N19" s="380" t="s">
        <v>257</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thickBot="1" x14ac:dyDescent="0.3">
      <c r="A23" s="321"/>
      <c r="B23" s="386"/>
      <c r="C23" s="387"/>
      <c r="D23" s="387"/>
      <c r="E23" s="387"/>
      <c r="F23" s="387"/>
      <c r="G23" s="387"/>
      <c r="H23" s="387"/>
      <c r="I23" s="387"/>
      <c r="J23" s="387"/>
      <c r="K23" s="387"/>
      <c r="L23" s="387"/>
      <c r="M23" s="388"/>
      <c r="N23" s="345"/>
      <c r="O23" s="346"/>
      <c r="P23" s="346"/>
      <c r="Q23" s="346"/>
      <c r="R23" s="346"/>
      <c r="S23" s="347"/>
    </row>
    <row r="24" spans="1:19" ht="15" hidden="1" customHeight="1" x14ac:dyDescent="0.25">
      <c r="A24" s="321"/>
      <c r="B24" s="329"/>
      <c r="C24" s="330"/>
      <c r="D24" s="330"/>
      <c r="E24" s="330"/>
      <c r="F24" s="330"/>
      <c r="G24" s="330"/>
      <c r="H24" s="330"/>
      <c r="I24" s="330"/>
      <c r="J24" s="330"/>
      <c r="K24" s="330"/>
      <c r="L24" s="330"/>
      <c r="M24" s="331"/>
      <c r="N24" s="380"/>
      <c r="O24" s="381"/>
      <c r="P24" s="381"/>
      <c r="Q24" s="381"/>
      <c r="R24" s="381"/>
      <c r="S24" s="382"/>
    </row>
    <row r="25" spans="1:19" ht="15" hidden="1" customHeight="1" x14ac:dyDescent="0.25">
      <c r="A25" s="321"/>
      <c r="B25" s="332"/>
      <c r="C25" s="492"/>
      <c r="D25" s="492"/>
      <c r="E25" s="492"/>
      <c r="F25" s="492"/>
      <c r="G25" s="492"/>
      <c r="H25" s="492"/>
      <c r="I25" s="492"/>
      <c r="J25" s="492"/>
      <c r="K25" s="492"/>
      <c r="L25" s="492"/>
      <c r="M25" s="334"/>
      <c r="N25" s="323"/>
      <c r="O25" s="324"/>
      <c r="P25" s="324"/>
      <c r="Q25" s="324"/>
      <c r="R25" s="324"/>
      <c r="S25" s="325"/>
    </row>
    <row r="26" spans="1:19" ht="15" hidden="1" customHeight="1" x14ac:dyDescent="0.25">
      <c r="A26" s="321"/>
      <c r="B26" s="332"/>
      <c r="C26" s="492"/>
      <c r="D26" s="492"/>
      <c r="E26" s="492"/>
      <c r="F26" s="492"/>
      <c r="G26" s="492"/>
      <c r="H26" s="492"/>
      <c r="I26" s="492"/>
      <c r="J26" s="492"/>
      <c r="K26" s="492"/>
      <c r="L26" s="492"/>
      <c r="M26" s="334"/>
      <c r="N26" s="323"/>
      <c r="O26" s="324"/>
      <c r="P26" s="324"/>
      <c r="Q26" s="324"/>
      <c r="R26" s="324"/>
      <c r="S26" s="325"/>
    </row>
    <row r="27" spans="1:19" ht="15" hidden="1" customHeight="1" x14ac:dyDescent="0.25">
      <c r="A27" s="321"/>
      <c r="B27" s="332"/>
      <c r="C27" s="492"/>
      <c r="D27" s="492"/>
      <c r="E27" s="492"/>
      <c r="F27" s="492"/>
      <c r="G27" s="492"/>
      <c r="H27" s="492"/>
      <c r="I27" s="492"/>
      <c r="J27" s="492"/>
      <c r="K27" s="492"/>
      <c r="L27" s="492"/>
      <c r="M27" s="334"/>
      <c r="N27" s="323"/>
      <c r="O27" s="324"/>
      <c r="P27" s="324"/>
      <c r="Q27" s="324"/>
      <c r="R27" s="324"/>
      <c r="S27" s="325"/>
    </row>
    <row r="28" spans="1:19" ht="15" hidden="1"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492"/>
      <c r="D30" s="492"/>
      <c r="E30" s="492"/>
      <c r="F30" s="492"/>
      <c r="G30" s="492"/>
      <c r="H30" s="492"/>
      <c r="I30" s="492"/>
      <c r="J30" s="492"/>
      <c r="K30" s="492"/>
      <c r="L30" s="492"/>
      <c r="M30" s="334"/>
      <c r="N30" s="323"/>
      <c r="O30" s="324"/>
      <c r="P30" s="324"/>
      <c r="Q30" s="324"/>
      <c r="R30" s="324"/>
      <c r="S30" s="325"/>
    </row>
    <row r="31" spans="1:19" ht="15" hidden="1" customHeight="1" x14ac:dyDescent="0.25">
      <c r="A31" s="321"/>
      <c r="B31" s="332"/>
      <c r="C31" s="492"/>
      <c r="D31" s="492"/>
      <c r="E31" s="492"/>
      <c r="F31" s="492"/>
      <c r="G31" s="492"/>
      <c r="H31" s="492"/>
      <c r="I31" s="492"/>
      <c r="J31" s="492"/>
      <c r="K31" s="492"/>
      <c r="L31" s="492"/>
      <c r="M31" s="334"/>
      <c r="N31" s="323"/>
      <c r="O31" s="324"/>
      <c r="P31" s="324"/>
      <c r="Q31" s="324"/>
      <c r="R31" s="324"/>
      <c r="S31" s="325"/>
    </row>
    <row r="32" spans="1:19" ht="15" hidden="1" customHeight="1" x14ac:dyDescent="0.25">
      <c r="A32" s="321"/>
      <c r="B32" s="332"/>
      <c r="C32" s="492"/>
      <c r="D32" s="492"/>
      <c r="E32" s="492"/>
      <c r="F32" s="492"/>
      <c r="G32" s="492"/>
      <c r="H32" s="492"/>
      <c r="I32" s="492"/>
      <c r="J32" s="492"/>
      <c r="K32" s="492"/>
      <c r="L32" s="492"/>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621</v>
      </c>
      <c r="C34" s="384"/>
      <c r="D34" s="384"/>
      <c r="E34" s="384"/>
      <c r="F34" s="384"/>
      <c r="G34" s="384"/>
      <c r="H34" s="384"/>
      <c r="I34" s="384"/>
      <c r="J34" s="384"/>
      <c r="K34" s="384"/>
      <c r="L34" s="384"/>
      <c r="M34" s="385"/>
      <c r="N34" s="342" t="s">
        <v>270</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t="s">
        <v>275</v>
      </c>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t="s">
        <v>279</v>
      </c>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622</v>
      </c>
      <c r="C39" s="330"/>
      <c r="D39" s="330"/>
      <c r="E39" s="330"/>
      <c r="F39" s="330"/>
      <c r="G39" s="330"/>
      <c r="H39" s="330"/>
      <c r="I39" s="330"/>
      <c r="J39" s="330"/>
      <c r="K39" s="330"/>
      <c r="L39" s="330"/>
      <c r="M39" s="331"/>
      <c r="N39" s="380" t="s">
        <v>270</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t="s">
        <v>279</v>
      </c>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thickBot="1" x14ac:dyDescent="0.3">
      <c r="A43" s="327"/>
      <c r="B43" s="386"/>
      <c r="C43" s="387"/>
      <c r="D43" s="387"/>
      <c r="E43" s="387"/>
      <c r="F43" s="387"/>
      <c r="G43" s="387"/>
      <c r="H43" s="387"/>
      <c r="I43" s="387"/>
      <c r="J43" s="387"/>
      <c r="K43" s="387"/>
      <c r="L43" s="387"/>
      <c r="M43" s="388"/>
      <c r="N43" s="345"/>
      <c r="O43" s="346"/>
      <c r="P43" s="346"/>
      <c r="Q43" s="346"/>
      <c r="R43" s="346"/>
      <c r="S43" s="347"/>
    </row>
    <row r="44" spans="1:19" ht="15" hidden="1" customHeight="1" x14ac:dyDescent="0.25">
      <c r="A44" s="327"/>
      <c r="B44" s="329"/>
      <c r="C44" s="330"/>
      <c r="D44" s="330"/>
      <c r="E44" s="330"/>
      <c r="F44" s="330"/>
      <c r="G44" s="330"/>
      <c r="H44" s="330"/>
      <c r="I44" s="330"/>
      <c r="J44" s="330"/>
      <c r="K44" s="330"/>
      <c r="L44" s="330"/>
      <c r="M44" s="331"/>
      <c r="N44" s="380"/>
      <c r="O44" s="381"/>
      <c r="P44" s="381"/>
      <c r="Q44" s="381"/>
      <c r="R44" s="381"/>
      <c r="S44" s="382"/>
    </row>
    <row r="45" spans="1:19" ht="15" hidden="1" customHeight="1" x14ac:dyDescent="0.25">
      <c r="A45" s="327"/>
      <c r="B45" s="332"/>
      <c r="C45" s="492"/>
      <c r="D45" s="492"/>
      <c r="E45" s="492"/>
      <c r="F45" s="492"/>
      <c r="G45" s="492"/>
      <c r="H45" s="492"/>
      <c r="I45" s="492"/>
      <c r="J45" s="492"/>
      <c r="K45" s="492"/>
      <c r="L45" s="492"/>
      <c r="M45" s="334"/>
      <c r="N45" s="323"/>
      <c r="O45" s="324"/>
      <c r="P45" s="324"/>
      <c r="Q45" s="324"/>
      <c r="R45" s="324"/>
      <c r="S45" s="325"/>
    </row>
    <row r="46" spans="1:19" ht="15" hidden="1" customHeight="1" x14ac:dyDescent="0.25">
      <c r="A46" s="327"/>
      <c r="B46" s="332"/>
      <c r="C46" s="492"/>
      <c r="D46" s="492"/>
      <c r="E46" s="492"/>
      <c r="F46" s="492"/>
      <c r="G46" s="492"/>
      <c r="H46" s="492"/>
      <c r="I46" s="492"/>
      <c r="J46" s="492"/>
      <c r="K46" s="492"/>
      <c r="L46" s="492"/>
      <c r="M46" s="334"/>
      <c r="N46" s="323"/>
      <c r="O46" s="324"/>
      <c r="P46" s="324"/>
      <c r="Q46" s="324"/>
      <c r="R46" s="324"/>
      <c r="S46" s="325"/>
    </row>
    <row r="47" spans="1:19" ht="15" hidden="1" customHeight="1" x14ac:dyDescent="0.25">
      <c r="A47" s="327"/>
      <c r="B47" s="332"/>
      <c r="C47" s="492"/>
      <c r="D47" s="492"/>
      <c r="E47" s="492"/>
      <c r="F47" s="492"/>
      <c r="G47" s="492"/>
      <c r="H47" s="492"/>
      <c r="I47" s="492"/>
      <c r="J47" s="492"/>
      <c r="K47" s="492"/>
      <c r="L47" s="492"/>
      <c r="M47" s="334"/>
      <c r="N47" s="323"/>
      <c r="O47" s="324"/>
      <c r="P47" s="324"/>
      <c r="Q47" s="324"/>
      <c r="R47" s="324"/>
      <c r="S47" s="325"/>
    </row>
    <row r="48" spans="1:19" ht="15" hidden="1"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492"/>
      <c r="D50" s="492"/>
      <c r="E50" s="492"/>
      <c r="F50" s="492"/>
      <c r="G50" s="492"/>
      <c r="H50" s="492"/>
      <c r="I50" s="492"/>
      <c r="J50" s="492"/>
      <c r="K50" s="492"/>
      <c r="L50" s="492"/>
      <c r="M50" s="334"/>
      <c r="N50" s="323"/>
      <c r="O50" s="324"/>
      <c r="P50" s="324"/>
      <c r="Q50" s="324"/>
      <c r="R50" s="324"/>
      <c r="S50" s="325"/>
    </row>
    <row r="51" spans="1:19" ht="15" hidden="1" customHeight="1" x14ac:dyDescent="0.25">
      <c r="A51" s="327"/>
      <c r="B51" s="332"/>
      <c r="C51" s="492"/>
      <c r="D51" s="492"/>
      <c r="E51" s="492"/>
      <c r="F51" s="492"/>
      <c r="G51" s="492"/>
      <c r="H51" s="492"/>
      <c r="I51" s="492"/>
      <c r="J51" s="492"/>
      <c r="K51" s="492"/>
      <c r="L51" s="492"/>
      <c r="M51" s="334"/>
      <c r="N51" s="323"/>
      <c r="O51" s="324"/>
      <c r="P51" s="324"/>
      <c r="Q51" s="324"/>
      <c r="R51" s="324"/>
      <c r="S51" s="325"/>
    </row>
    <row r="52" spans="1:19" ht="15" hidden="1" customHeight="1" x14ac:dyDescent="0.25">
      <c r="A52" s="327"/>
      <c r="B52" s="332"/>
      <c r="C52" s="492"/>
      <c r="D52" s="492"/>
      <c r="E52" s="492"/>
      <c r="F52" s="492"/>
      <c r="G52" s="492"/>
      <c r="H52" s="492"/>
      <c r="I52" s="492"/>
      <c r="J52" s="492"/>
      <c r="K52" s="492"/>
      <c r="L52" s="492"/>
      <c r="M52" s="334"/>
      <c r="N52" s="323"/>
      <c r="O52" s="324"/>
      <c r="P52" s="324"/>
      <c r="Q52" s="324"/>
      <c r="R52" s="324"/>
      <c r="S52" s="325"/>
    </row>
    <row r="53" spans="1:19" ht="15" hidden="1"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466" t="s">
        <v>585</v>
      </c>
      <c r="B54" s="383" t="s">
        <v>623</v>
      </c>
      <c r="C54" s="384"/>
      <c r="D54" s="384"/>
      <c r="E54" s="384"/>
      <c r="F54" s="384"/>
      <c r="G54" s="384"/>
      <c r="H54" s="384"/>
      <c r="I54" s="384"/>
      <c r="J54" s="384"/>
      <c r="K54" s="384"/>
      <c r="L54" s="384"/>
      <c r="M54" s="385"/>
      <c r="N54" s="342" t="s">
        <v>281</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286</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624</v>
      </c>
      <c r="C59" s="330"/>
      <c r="D59" s="330"/>
      <c r="E59" s="330"/>
      <c r="F59" s="330"/>
      <c r="G59" s="330"/>
      <c r="H59" s="330"/>
      <c r="I59" s="330"/>
      <c r="J59" s="330"/>
      <c r="K59" s="330"/>
      <c r="L59" s="330"/>
      <c r="M59" s="331"/>
      <c r="N59" s="380" t="s">
        <v>281</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t="s">
        <v>286</v>
      </c>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hidden="1" customHeight="1" x14ac:dyDescent="0.25">
      <c r="A64" s="321"/>
      <c r="B64" s="329"/>
      <c r="C64" s="330"/>
      <c r="D64" s="330"/>
      <c r="E64" s="330"/>
      <c r="F64" s="330"/>
      <c r="G64" s="330"/>
      <c r="H64" s="330"/>
      <c r="I64" s="330"/>
      <c r="J64" s="330"/>
      <c r="K64" s="330"/>
      <c r="L64" s="330"/>
      <c r="M64" s="331"/>
      <c r="N64" s="380"/>
      <c r="O64" s="381"/>
      <c r="P64" s="381"/>
      <c r="Q64" s="381"/>
      <c r="R64" s="381"/>
      <c r="S64" s="382"/>
    </row>
    <row r="65" spans="1:19" ht="15" hidden="1"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hidden="1"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hidden="1"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hidden="1"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Z1_ZPe!G31</f>
        <v>32</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32</v>
      </c>
      <c r="H72" s="433"/>
      <c r="I72" s="434"/>
      <c r="J72" s="407"/>
      <c r="K72" s="442"/>
      <c r="L72" s="496" t="s">
        <v>123</v>
      </c>
      <c r="M72" s="497"/>
      <c r="N72" s="497"/>
      <c r="O72" s="497"/>
      <c r="P72" s="497"/>
      <c r="Q72" s="497"/>
      <c r="R72" s="497"/>
      <c r="S72" s="498"/>
    </row>
    <row r="73" spans="1:19" ht="15" customHeight="1" x14ac:dyDescent="0.25">
      <c r="A73" s="321"/>
      <c r="B73" s="409" t="s">
        <v>123</v>
      </c>
      <c r="C73" s="410"/>
      <c r="D73" s="410"/>
      <c r="E73" s="410"/>
      <c r="F73" s="411"/>
      <c r="G73" s="429">
        <v>2</v>
      </c>
      <c r="H73" s="430"/>
      <c r="I73" s="431"/>
      <c r="J73" s="407"/>
      <c r="K73" s="442"/>
      <c r="L73" s="496" t="s">
        <v>147</v>
      </c>
      <c r="M73" s="497"/>
      <c r="N73" s="497"/>
      <c r="O73" s="497"/>
      <c r="P73" s="497"/>
      <c r="Q73" s="497"/>
      <c r="R73" s="497"/>
      <c r="S73" s="498"/>
    </row>
    <row r="74" spans="1:19" ht="15" customHeight="1" x14ac:dyDescent="0.25">
      <c r="A74" s="321"/>
      <c r="B74" s="409" t="s">
        <v>124</v>
      </c>
      <c r="C74" s="410"/>
      <c r="D74" s="410"/>
      <c r="E74" s="410"/>
      <c r="F74" s="411"/>
      <c r="G74" s="429">
        <v>4</v>
      </c>
      <c r="H74" s="430"/>
      <c r="I74" s="431"/>
      <c r="J74" s="407"/>
      <c r="K74" s="442"/>
      <c r="L74" s="496" t="s">
        <v>151</v>
      </c>
      <c r="M74" s="497"/>
      <c r="N74" s="497"/>
      <c r="O74" s="497"/>
      <c r="P74" s="497"/>
      <c r="Q74" s="497"/>
      <c r="R74" s="497"/>
      <c r="S74" s="498"/>
    </row>
    <row r="75" spans="1:19" ht="15" customHeight="1" x14ac:dyDescent="0.25">
      <c r="A75" s="321"/>
      <c r="B75" s="409" t="s">
        <v>125</v>
      </c>
      <c r="C75" s="410"/>
      <c r="D75" s="410"/>
      <c r="E75" s="410"/>
      <c r="F75" s="411"/>
      <c r="G75" s="429">
        <f>Z1_ZPe!H31</f>
        <v>20</v>
      </c>
      <c r="H75" s="430"/>
      <c r="I75" s="431"/>
      <c r="J75" s="407"/>
      <c r="K75" s="442"/>
      <c r="L75" s="496" t="s">
        <v>154</v>
      </c>
      <c r="M75" s="497"/>
      <c r="N75" s="497"/>
      <c r="O75" s="497"/>
      <c r="P75" s="497"/>
      <c r="Q75" s="497"/>
      <c r="R75" s="497"/>
      <c r="S75" s="498"/>
    </row>
    <row r="76" spans="1:19" ht="15" customHeight="1" x14ac:dyDescent="0.25">
      <c r="A76" s="321"/>
      <c r="B76" s="409" t="s">
        <v>126</v>
      </c>
      <c r="C76" s="410"/>
      <c r="D76" s="410"/>
      <c r="E76" s="410"/>
      <c r="F76" s="411"/>
      <c r="G76" s="429">
        <v>4</v>
      </c>
      <c r="H76" s="430"/>
      <c r="I76" s="431"/>
      <c r="J76" s="407"/>
      <c r="K76" s="442"/>
      <c r="L76" s="496" t="s">
        <v>173</v>
      </c>
      <c r="M76" s="497"/>
      <c r="N76" s="497"/>
      <c r="O76" s="497"/>
      <c r="P76" s="497"/>
      <c r="Q76" s="497"/>
      <c r="R76" s="497"/>
      <c r="S76" s="498"/>
    </row>
    <row r="77" spans="1:19" ht="15" customHeight="1" x14ac:dyDescent="0.25">
      <c r="A77" s="321"/>
      <c r="B77" s="409" t="s">
        <v>127</v>
      </c>
      <c r="C77" s="410"/>
      <c r="D77" s="410"/>
      <c r="E77" s="410"/>
      <c r="F77" s="411"/>
      <c r="G77" s="429"/>
      <c r="H77" s="430"/>
      <c r="I77" s="431"/>
      <c r="J77" s="407"/>
      <c r="K77" s="442"/>
      <c r="L77" s="496"/>
      <c r="M77" s="497"/>
      <c r="N77" s="497"/>
      <c r="O77" s="497"/>
      <c r="P77" s="497"/>
      <c r="Q77" s="497"/>
      <c r="R77" s="497"/>
      <c r="S77" s="49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96" t="s">
        <v>146</v>
      </c>
      <c r="M81" s="497"/>
      <c r="N81" s="497"/>
      <c r="O81" s="497"/>
      <c r="P81" s="497"/>
      <c r="Q81" s="497"/>
      <c r="R81" s="497"/>
      <c r="S81" s="498"/>
    </row>
    <row r="82" spans="1:19" ht="15" customHeight="1" x14ac:dyDescent="0.25">
      <c r="A82" s="321"/>
      <c r="B82" s="409" t="s">
        <v>132</v>
      </c>
      <c r="C82" s="410"/>
      <c r="D82" s="410"/>
      <c r="E82" s="410"/>
      <c r="F82" s="411"/>
      <c r="G82" s="429">
        <v>2</v>
      </c>
      <c r="H82" s="430"/>
      <c r="I82" s="431"/>
      <c r="J82" s="407"/>
      <c r="K82" s="442"/>
      <c r="L82" s="496" t="s">
        <v>153</v>
      </c>
      <c r="M82" s="497"/>
      <c r="N82" s="497"/>
      <c r="O82" s="497"/>
      <c r="P82" s="497"/>
      <c r="Q82" s="497"/>
      <c r="R82" s="497"/>
      <c r="S82" s="498"/>
    </row>
    <row r="83" spans="1:19" ht="15" customHeight="1" x14ac:dyDescent="0.25">
      <c r="A83" s="321"/>
      <c r="B83" s="409" t="s">
        <v>133</v>
      </c>
      <c r="C83" s="410"/>
      <c r="D83" s="410"/>
      <c r="E83" s="410"/>
      <c r="F83" s="411"/>
      <c r="G83" s="429"/>
      <c r="H83" s="430"/>
      <c r="I83" s="431"/>
      <c r="J83" s="407"/>
      <c r="K83" s="442"/>
      <c r="L83" s="496" t="s">
        <v>173</v>
      </c>
      <c r="M83" s="497"/>
      <c r="N83" s="497"/>
      <c r="O83" s="497"/>
      <c r="P83" s="497"/>
      <c r="Q83" s="497"/>
      <c r="R83" s="497"/>
      <c r="S83" s="498"/>
    </row>
    <row r="84" spans="1:19" ht="15" customHeight="1" x14ac:dyDescent="0.25">
      <c r="A84" s="321"/>
      <c r="B84" s="453" t="s">
        <v>134</v>
      </c>
      <c r="C84" s="454"/>
      <c r="D84" s="454"/>
      <c r="E84" s="454"/>
      <c r="F84" s="455"/>
      <c r="G84" s="463">
        <f>Z1_ZPe!J31</f>
        <v>168</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200</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Z1_ZPe!E31</f>
        <v>egzamin</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145</v>
      </c>
      <c r="C90" s="375"/>
      <c r="D90" s="375"/>
      <c r="E90" s="376"/>
      <c r="F90" s="377">
        <v>100</v>
      </c>
      <c r="G90" s="378"/>
      <c r="H90" s="378"/>
      <c r="I90" s="379"/>
      <c r="J90" s="352"/>
      <c r="K90" s="365"/>
      <c r="L90" s="356" t="s">
        <v>292</v>
      </c>
      <c r="M90" s="357"/>
      <c r="N90" s="357"/>
      <c r="O90" s="357"/>
      <c r="P90" s="357"/>
      <c r="Q90" s="357"/>
      <c r="R90" s="357"/>
      <c r="S90" s="358"/>
    </row>
    <row r="91" spans="1:19" ht="15" customHeight="1" x14ac:dyDescent="0.25">
      <c r="A91" s="348"/>
      <c r="B91" s="374"/>
      <c r="C91" s="375"/>
      <c r="D91" s="375"/>
      <c r="E91" s="376"/>
      <c r="F91" s="377"/>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319.5" customHeight="1" x14ac:dyDescent="0.25">
      <c r="A98" s="412"/>
      <c r="B98" s="370" t="s">
        <v>708</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64.5" customHeight="1" x14ac:dyDescent="0.25">
      <c r="A100" s="412"/>
      <c r="B100" s="370" t="s">
        <v>625</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122.25" customHeight="1" x14ac:dyDescent="0.25">
      <c r="A102" s="412"/>
      <c r="B102" s="370" t="s">
        <v>626</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eMPGZ0I5iAdOZ2A639l6dX8PmonNQaHYa1ks9G4BDum2GaXAsezED7x2/RHntIMOFhaAmb4M3VHMwhTjR7RY2Q==" saltValue="ZvlcTKBQ2653UFyjvSbI9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1200-000000000000}">
      <formula1>KEK_Z1</formula1>
    </dataValidation>
    <dataValidation type="list" allowBlank="1" showInputMessage="1" showErrorMessage="1" sqref="N34:S53" xr:uid="{00000000-0002-0000-1200-000001000000}">
      <formula1>KEU_Z1</formula1>
    </dataValidation>
    <dataValidation type="list" allowBlank="1" showInputMessage="1" showErrorMessage="1" sqref="N14:S33" xr:uid="{00000000-0002-0000-1200-000002000000}">
      <formula1>KEW_Z1</formula1>
    </dataValidation>
    <dataValidation type="list" allowBlank="1" showInputMessage="1" showErrorMessage="1" sqref="L81:L85" xr:uid="{00000000-0002-0000-1200-000003000000}">
      <formula1>PRAC_STUD</formula1>
    </dataValidation>
    <dataValidation type="list" allowBlank="1" showInputMessage="1" showErrorMessage="1" sqref="L72:L79" xr:uid="{00000000-0002-0000-1200-000004000000}">
      <formula1>METODY</formula1>
    </dataValidation>
    <dataValidation type="list" allowBlank="1" showInputMessage="1" showErrorMessage="1" sqref="L7" xr:uid="{00000000-0002-0000-1200-000005000000}">
      <formula1>STATUS</formula1>
    </dataValidation>
    <dataValidation type="list" allowBlank="1" showInputMessage="1" showErrorMessage="1" sqref="B90:E94" xr:uid="{00000000-0002-0000-1200-000006000000}">
      <formula1>ZAL</formula1>
    </dataValidation>
  </dataValidations>
  <hyperlinks>
    <hyperlink ref="O13" r:id="rId1" xr:uid="{D10F0A15-5D83-4C99-85CE-58A3E749EF9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tabColor rgb="FFC6E0B4"/>
    <pageSetUpPr fitToPage="1"/>
  </sheetPr>
  <dimension ref="A1:S35"/>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6" t="str">
        <f>Z1_ZPe!B2</f>
        <v>2020/2021</v>
      </c>
      <c r="B1" s="227"/>
      <c r="C1" s="39"/>
      <c r="D1" s="1"/>
    </row>
    <row r="2" spans="1:19" ht="10.15" customHeight="1" thickBot="1" x14ac:dyDescent="0.3"/>
    <row r="3" spans="1:19" ht="39" customHeight="1" thickBot="1" x14ac:dyDescent="0.3">
      <c r="A3" s="228" t="s">
        <v>94</v>
      </c>
      <c r="B3" s="229"/>
      <c r="C3" s="231" t="str">
        <f>Z1_ZPe!B10</f>
        <v>Moduł Z1/1</v>
      </c>
      <c r="D3" s="232"/>
      <c r="E3" s="232"/>
      <c r="F3" s="233"/>
      <c r="G3" s="3"/>
      <c r="H3" s="3"/>
      <c r="I3" s="3"/>
      <c r="J3" s="3"/>
      <c r="K3" s="3"/>
      <c r="L3" s="4"/>
      <c r="M3" s="4"/>
      <c r="N3" s="4"/>
      <c r="O3" s="4"/>
      <c r="P3" s="4"/>
      <c r="Q3" s="4"/>
    </row>
    <row r="4" spans="1:19" s="139" customFormat="1" ht="39.75" customHeight="1" thickBot="1" x14ac:dyDescent="0.3">
      <c r="A4" s="230" t="s">
        <v>95</v>
      </c>
      <c r="B4" s="230"/>
      <c r="C4" s="220" t="str">
        <f>Z1_ZPe!C10</f>
        <v>Biznes w działaniu</v>
      </c>
      <c r="D4" s="221"/>
      <c r="E4" s="221"/>
      <c r="F4" s="221"/>
      <c r="G4" s="221"/>
      <c r="H4" s="221"/>
      <c r="I4" s="221"/>
      <c r="J4" s="222"/>
      <c r="K4" s="225" t="s">
        <v>96</v>
      </c>
      <c r="L4" s="225"/>
      <c r="M4" s="156">
        <f>Z1_ZPe!D10</f>
        <v>17</v>
      </c>
      <c r="N4" s="223" t="s">
        <v>97</v>
      </c>
      <c r="O4" s="224"/>
      <c r="P4" s="217" t="str">
        <f>Z1_ZPe!F10</f>
        <v>prof. A. Zelek</v>
      </c>
      <c r="Q4" s="218"/>
      <c r="R4" s="219"/>
    </row>
    <row r="5" spans="1:19" s="140" customFormat="1" ht="10.15" customHeight="1" thickBot="1" x14ac:dyDescent="0.3">
      <c r="A5" s="234"/>
      <c r="B5" s="234"/>
      <c r="C5" s="234"/>
      <c r="D5" s="234"/>
      <c r="E5" s="234"/>
      <c r="F5" s="234"/>
      <c r="G5" s="234"/>
      <c r="H5" s="234"/>
      <c r="I5" s="234"/>
      <c r="J5" s="234"/>
      <c r="K5" s="234"/>
      <c r="L5" s="234"/>
      <c r="M5" s="234"/>
      <c r="N5" s="234"/>
      <c r="O5" s="234"/>
      <c r="P5" s="234"/>
      <c r="Q5" s="234"/>
      <c r="R5" s="234"/>
    </row>
    <row r="6" spans="1:19" s="139" customFormat="1" ht="43.15" customHeight="1" thickBot="1" x14ac:dyDescent="0.3">
      <c r="A6" s="230" t="s">
        <v>98</v>
      </c>
      <c r="B6" s="230"/>
      <c r="C6" s="231" t="str">
        <f>Z1_ZPe!B3</f>
        <v>ZARZĄDZANIE</v>
      </c>
      <c r="D6" s="233"/>
      <c r="E6" s="6" t="str">
        <f>Z1_ZPe!B4</f>
        <v>I stopnia</v>
      </c>
      <c r="F6" s="154" t="s">
        <v>99</v>
      </c>
      <c r="G6" s="44" t="s">
        <v>100</v>
      </c>
      <c r="H6" s="154" t="s">
        <v>101</v>
      </c>
      <c r="I6" s="44">
        <v>1</v>
      </c>
      <c r="J6" s="7" t="s">
        <v>290</v>
      </c>
      <c r="K6" s="235" t="s">
        <v>102</v>
      </c>
      <c r="L6" s="235"/>
      <c r="M6" s="236" t="s">
        <v>103</v>
      </c>
      <c r="N6" s="236"/>
      <c r="O6" s="156" t="s">
        <v>104</v>
      </c>
      <c r="P6" s="237" t="s">
        <v>105</v>
      </c>
      <c r="Q6" s="238"/>
      <c r="R6" s="156">
        <f>Z1_ZPe!G10</f>
        <v>68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9"/>
      <c r="B8" s="240"/>
      <c r="C8" s="240"/>
      <c r="D8" s="240"/>
      <c r="E8" s="240"/>
      <c r="F8" s="240"/>
      <c r="G8" s="240"/>
      <c r="H8" s="240"/>
      <c r="I8" s="240"/>
      <c r="J8" s="240"/>
      <c r="K8" s="240"/>
      <c r="L8" s="240"/>
      <c r="M8" s="240"/>
      <c r="N8" s="240"/>
      <c r="O8" s="240"/>
      <c r="P8" s="240"/>
      <c r="Q8" s="240"/>
      <c r="R8" s="241"/>
      <c r="S8" s="139"/>
    </row>
    <row r="9" spans="1:19" ht="30" customHeight="1" x14ac:dyDescent="0.25">
      <c r="A9" s="242" t="s">
        <v>106</v>
      </c>
      <c r="B9" s="243"/>
      <c r="C9" s="243"/>
      <c r="D9" s="243"/>
      <c r="E9" s="243"/>
      <c r="F9" s="243"/>
      <c r="G9" s="243"/>
      <c r="H9" s="243"/>
      <c r="I9" s="243"/>
      <c r="J9" s="243"/>
      <c r="K9" s="243"/>
      <c r="L9" s="243"/>
      <c r="M9" s="243"/>
      <c r="N9" s="243"/>
      <c r="O9" s="243"/>
      <c r="P9" s="243"/>
      <c r="Q9" s="243"/>
      <c r="R9" s="244"/>
    </row>
    <row r="10" spans="1:19" ht="15" customHeight="1" x14ac:dyDescent="0.25">
      <c r="A10" s="245" t="s">
        <v>565</v>
      </c>
      <c r="B10" s="246"/>
      <c r="C10" s="246"/>
      <c r="D10" s="246"/>
      <c r="E10" s="246"/>
      <c r="F10" s="246"/>
      <c r="G10" s="246"/>
      <c r="H10" s="246"/>
      <c r="I10" s="246"/>
      <c r="J10" s="246"/>
      <c r="K10" s="246"/>
      <c r="L10" s="246"/>
      <c r="M10" s="246"/>
      <c r="N10" s="246"/>
      <c r="O10" s="246"/>
      <c r="P10" s="246"/>
      <c r="Q10" s="246"/>
      <c r="R10" s="247"/>
    </row>
    <row r="11" spans="1:19" ht="100.15" customHeight="1" thickBot="1" x14ac:dyDescent="0.3">
      <c r="A11" s="248" t="s">
        <v>380</v>
      </c>
      <c r="B11" s="249"/>
      <c r="C11" s="249"/>
      <c r="D11" s="249"/>
      <c r="E11" s="249"/>
      <c r="F11" s="249"/>
      <c r="G11" s="249"/>
      <c r="H11" s="249"/>
      <c r="I11" s="249"/>
      <c r="J11" s="249"/>
      <c r="K11" s="249"/>
      <c r="L11" s="249"/>
      <c r="M11" s="249"/>
      <c r="N11" s="249"/>
      <c r="O11" s="249"/>
      <c r="P11" s="249"/>
      <c r="Q11" s="249"/>
      <c r="R11" s="250"/>
    </row>
    <row r="12" spans="1:19" ht="10.15" customHeight="1" thickBot="1" x14ac:dyDescent="0.3">
      <c r="A12" s="251"/>
      <c r="B12" s="251"/>
      <c r="C12" s="251"/>
      <c r="D12" s="251"/>
      <c r="E12" s="251"/>
      <c r="F12" s="251"/>
      <c r="G12" s="251"/>
      <c r="H12" s="251"/>
      <c r="I12" s="251"/>
      <c r="J12" s="251"/>
      <c r="K12" s="251"/>
      <c r="L12" s="251"/>
      <c r="M12" s="251"/>
      <c r="N12" s="251"/>
      <c r="O12" s="251"/>
      <c r="P12" s="251"/>
      <c r="Q12" s="251"/>
      <c r="R12" s="251"/>
    </row>
    <row r="13" spans="1:19" ht="15" customHeight="1" x14ac:dyDescent="0.25">
      <c r="A13" s="151"/>
      <c r="B13" s="152"/>
      <c r="C13" s="152"/>
      <c r="D13" s="152"/>
      <c r="E13" s="152"/>
      <c r="F13" s="152"/>
      <c r="G13" s="152"/>
      <c r="H13" s="152"/>
      <c r="I13" s="152"/>
      <c r="J13" s="152"/>
      <c r="K13" s="152"/>
      <c r="L13" s="152"/>
      <c r="M13" s="152"/>
      <c r="N13" s="152"/>
      <c r="O13" s="152"/>
      <c r="P13" s="152"/>
      <c r="Q13" s="152"/>
      <c r="R13" s="153"/>
      <c r="S13" s="139"/>
    </row>
    <row r="14" spans="1:19" ht="30" customHeight="1" x14ac:dyDescent="0.25">
      <c r="A14" s="242" t="s">
        <v>107</v>
      </c>
      <c r="B14" s="243"/>
      <c r="C14" s="243"/>
      <c r="D14" s="243"/>
      <c r="E14" s="243"/>
      <c r="F14" s="243"/>
      <c r="G14" s="243"/>
      <c r="H14" s="243"/>
      <c r="I14" s="243"/>
      <c r="J14" s="243"/>
      <c r="K14" s="243"/>
      <c r="L14" s="243"/>
      <c r="M14" s="243"/>
      <c r="N14" s="243"/>
      <c r="O14" s="243"/>
      <c r="P14" s="243"/>
      <c r="Q14" s="243"/>
      <c r="R14" s="244"/>
    </row>
    <row r="15" spans="1:19" s="141" customFormat="1" ht="15" customHeight="1" x14ac:dyDescent="0.25">
      <c r="A15" s="267" t="s">
        <v>197</v>
      </c>
      <c r="B15" s="268"/>
      <c r="C15" s="268"/>
      <c r="D15" s="268"/>
      <c r="E15" s="268"/>
      <c r="F15" s="268"/>
      <c r="G15" s="268"/>
      <c r="H15" s="268"/>
      <c r="I15" s="268"/>
      <c r="J15" s="268"/>
      <c r="K15" s="268"/>
      <c r="L15" s="268"/>
      <c r="M15" s="268"/>
      <c r="N15" s="268"/>
      <c r="O15" s="268"/>
      <c r="P15" s="268"/>
      <c r="Q15" s="268"/>
      <c r="R15" s="269"/>
    </row>
    <row r="16" spans="1:19" ht="48.75" customHeight="1" thickBot="1" x14ac:dyDescent="0.3">
      <c r="A16" s="248" t="s">
        <v>379</v>
      </c>
      <c r="B16" s="262"/>
      <c r="C16" s="262"/>
      <c r="D16" s="262"/>
      <c r="E16" s="262"/>
      <c r="F16" s="262"/>
      <c r="G16" s="262"/>
      <c r="H16" s="262"/>
      <c r="I16" s="262"/>
      <c r="J16" s="262"/>
      <c r="K16" s="262"/>
      <c r="L16" s="262"/>
      <c r="M16" s="262"/>
      <c r="N16" s="262"/>
      <c r="O16" s="262"/>
      <c r="P16" s="262"/>
      <c r="Q16" s="262"/>
      <c r="R16" s="263"/>
    </row>
    <row r="17" spans="1:19" ht="10.15" customHeight="1" thickBot="1" x14ac:dyDescent="0.3">
      <c r="A17" s="251"/>
      <c r="B17" s="251"/>
      <c r="C17" s="251"/>
      <c r="D17" s="251"/>
      <c r="E17" s="251"/>
      <c r="F17" s="251"/>
      <c r="G17" s="251"/>
      <c r="H17" s="251"/>
      <c r="I17" s="251"/>
      <c r="J17" s="251"/>
      <c r="K17" s="251"/>
      <c r="L17" s="251"/>
      <c r="M17" s="251"/>
      <c r="N17" s="251"/>
      <c r="O17" s="251"/>
      <c r="P17" s="251"/>
      <c r="Q17" s="251"/>
      <c r="R17" s="251"/>
    </row>
    <row r="18" spans="1:19" ht="15" customHeight="1" x14ac:dyDescent="0.25">
      <c r="A18" s="239"/>
      <c r="B18" s="240"/>
      <c r="C18" s="240"/>
      <c r="D18" s="240"/>
      <c r="E18" s="240"/>
      <c r="F18" s="240"/>
      <c r="G18" s="240"/>
      <c r="H18" s="240"/>
      <c r="I18" s="240"/>
      <c r="J18" s="240"/>
      <c r="K18" s="240"/>
      <c r="L18" s="240"/>
      <c r="M18" s="240"/>
      <c r="N18" s="240"/>
      <c r="O18" s="240"/>
      <c r="P18" s="240"/>
      <c r="Q18" s="240"/>
      <c r="R18" s="241"/>
      <c r="S18" s="139"/>
    </row>
    <row r="19" spans="1:19" ht="30" customHeight="1" x14ac:dyDescent="0.25">
      <c r="A19" s="242" t="s">
        <v>108</v>
      </c>
      <c r="B19" s="243"/>
      <c r="C19" s="243"/>
      <c r="D19" s="243"/>
      <c r="E19" s="243"/>
      <c r="F19" s="243"/>
      <c r="G19" s="243"/>
      <c r="H19" s="243"/>
      <c r="I19" s="243"/>
      <c r="J19" s="243"/>
      <c r="K19" s="243"/>
      <c r="L19" s="243"/>
      <c r="M19" s="243"/>
      <c r="N19" s="243"/>
      <c r="O19" s="243"/>
      <c r="P19" s="243"/>
      <c r="Q19" s="243"/>
      <c r="R19" s="244"/>
    </row>
    <row r="20" spans="1:19" ht="15" customHeight="1" x14ac:dyDescent="0.25">
      <c r="A20" s="264" t="s">
        <v>566</v>
      </c>
      <c r="B20" s="265"/>
      <c r="C20" s="265"/>
      <c r="D20" s="265"/>
      <c r="E20" s="265"/>
      <c r="F20" s="265"/>
      <c r="G20" s="265"/>
      <c r="H20" s="265"/>
      <c r="I20" s="265"/>
      <c r="J20" s="265"/>
      <c r="K20" s="265"/>
      <c r="L20" s="265"/>
      <c r="M20" s="265"/>
      <c r="N20" s="265"/>
      <c r="O20" s="265"/>
      <c r="P20" s="265"/>
      <c r="Q20" s="265"/>
      <c r="R20" s="266"/>
    </row>
    <row r="21" spans="1:19" ht="40.15" customHeight="1" x14ac:dyDescent="0.25">
      <c r="A21" s="255" t="s">
        <v>567</v>
      </c>
      <c r="B21" s="256"/>
      <c r="C21" s="256"/>
      <c r="D21" s="256"/>
      <c r="E21" s="257"/>
      <c r="F21" s="258" t="s">
        <v>568</v>
      </c>
      <c r="G21" s="259"/>
      <c r="H21" s="259"/>
      <c r="I21" s="259"/>
      <c r="J21" s="259"/>
      <c r="K21" s="261"/>
      <c r="L21" s="258" t="s">
        <v>569</v>
      </c>
      <c r="M21" s="259"/>
      <c r="N21" s="259"/>
      <c r="O21" s="259"/>
      <c r="P21" s="259"/>
      <c r="Q21" s="259"/>
      <c r="R21" s="260"/>
    </row>
    <row r="22" spans="1:19" ht="127.5" customHeight="1" thickBot="1" x14ac:dyDescent="0.3">
      <c r="A22" s="252" t="s">
        <v>690</v>
      </c>
      <c r="B22" s="253"/>
      <c r="C22" s="253"/>
      <c r="D22" s="253"/>
      <c r="E22" s="253"/>
      <c r="F22" s="253" t="s">
        <v>885</v>
      </c>
      <c r="G22" s="253"/>
      <c r="H22" s="253"/>
      <c r="I22" s="253"/>
      <c r="J22" s="253"/>
      <c r="K22" s="253"/>
      <c r="L22" s="253" t="s">
        <v>884</v>
      </c>
      <c r="M22" s="253"/>
      <c r="N22" s="253"/>
      <c r="O22" s="253"/>
      <c r="P22" s="253"/>
      <c r="Q22" s="253"/>
      <c r="R22" s="254"/>
    </row>
    <row r="23" spans="1:19" ht="10.15" customHeight="1" thickBot="1" x14ac:dyDescent="0.3">
      <c r="A23" s="251"/>
      <c r="B23" s="251"/>
      <c r="C23" s="251"/>
      <c r="D23" s="251"/>
      <c r="E23" s="251"/>
      <c r="F23" s="251"/>
      <c r="G23" s="251"/>
      <c r="H23" s="251"/>
      <c r="I23" s="251"/>
      <c r="J23" s="251"/>
      <c r="K23" s="251"/>
      <c r="L23" s="251"/>
      <c r="M23" s="251"/>
      <c r="N23" s="251"/>
      <c r="O23" s="251"/>
      <c r="P23" s="251"/>
      <c r="Q23" s="251"/>
      <c r="R23" s="25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70" t="s">
        <v>109</v>
      </c>
      <c r="B25" s="271"/>
      <c r="C25" s="271"/>
      <c r="D25" s="271"/>
      <c r="E25" s="271"/>
      <c r="F25" s="271"/>
      <c r="G25" s="271"/>
      <c r="H25" s="271"/>
      <c r="I25" s="271"/>
      <c r="J25" s="271"/>
      <c r="K25" s="271"/>
      <c r="L25" s="271"/>
      <c r="M25" s="271"/>
      <c r="N25" s="271"/>
      <c r="O25" s="271"/>
      <c r="P25" s="271"/>
      <c r="Q25" s="271"/>
      <c r="R25" s="272"/>
    </row>
    <row r="26" spans="1:19" ht="25.15" customHeight="1" x14ac:dyDescent="0.25">
      <c r="A26" s="29" t="s">
        <v>110</v>
      </c>
      <c r="B26" s="273" t="str">
        <f>Z1_ZPe!B10</f>
        <v>Moduł Z1/1</v>
      </c>
      <c r="C26" s="274"/>
      <c r="D26" s="37" t="str">
        <f>Z1_ZPe!B11</f>
        <v>Kurs 1.1.</v>
      </c>
      <c r="E26" s="142" t="str">
        <f>Z1_ZPe!B10</f>
        <v>Moduł Z1/1</v>
      </c>
      <c r="F26" s="278" t="str">
        <f>Z1_ZPe!B12</f>
        <v>Kurs 1.2.</v>
      </c>
      <c r="G26" s="279"/>
      <c r="H26" s="283" t="str">
        <f>Z1_ZPe!B10</f>
        <v>Moduł Z1/1</v>
      </c>
      <c r="I26" s="284"/>
      <c r="J26" s="38" t="str">
        <f>Z1_ZPe!B13</f>
        <v>Kurs 1.3.</v>
      </c>
      <c r="K26" s="288" t="str">
        <f>Z1_ZPe!B10</f>
        <v>Moduł Z1/1</v>
      </c>
      <c r="L26" s="289"/>
      <c r="M26" s="288" t="str">
        <f>Z1_ZPe!B14</f>
        <v>Kurs 1.4.</v>
      </c>
      <c r="N26" s="289"/>
      <c r="O26" s="290" t="str">
        <f>Z1_ZPe!B10</f>
        <v>Moduł Z1/1</v>
      </c>
      <c r="P26" s="291"/>
      <c r="Q26" s="290" t="str">
        <f>Z1_ZPe!B15</f>
        <v>Kurs 1.5.</v>
      </c>
      <c r="R26" s="292"/>
    </row>
    <row r="27" spans="1:19" s="143" customFormat="1" ht="59.25" customHeight="1" x14ac:dyDescent="0.25">
      <c r="A27" s="29" t="s">
        <v>111</v>
      </c>
      <c r="B27" s="275" t="str">
        <f>Z1_ZPe!C11</f>
        <v>Projekt Przedsiębiorstwo - warsztat</v>
      </c>
      <c r="C27" s="276"/>
      <c r="D27" s="277"/>
      <c r="E27" s="280" t="str">
        <f>Z1_ZPe!C12</f>
        <v>Gra symulacyjna</v>
      </c>
      <c r="F27" s="281"/>
      <c r="G27" s="282"/>
      <c r="H27" s="285" t="str">
        <f>Z1_ZPe!C13</f>
        <v>Realne problemy zarządzania - warsztat</v>
      </c>
      <c r="I27" s="286"/>
      <c r="J27" s="287"/>
      <c r="K27" s="293" t="str">
        <f>Z1_ZPe!C14</f>
        <v>Prawa autorskie i ochrona własności intelektualnej</v>
      </c>
      <c r="L27" s="294"/>
      <c r="M27" s="294"/>
      <c r="N27" s="295"/>
      <c r="O27" s="296" t="str">
        <f>Z1_ZPe!C15</f>
        <v>Prawo w biznesie</v>
      </c>
      <c r="P27" s="297"/>
      <c r="Q27" s="297"/>
      <c r="R27" s="298"/>
    </row>
    <row r="28" spans="1:19" s="143" customFormat="1" ht="30" customHeight="1" thickBot="1" x14ac:dyDescent="0.3">
      <c r="A28" s="43" t="s">
        <v>112</v>
      </c>
      <c r="B28" s="299">
        <f>Z1_ZPe!D11</f>
        <v>8</v>
      </c>
      <c r="C28" s="300"/>
      <c r="D28" s="301"/>
      <c r="E28" s="302">
        <f>Z1_ZPe!D12</f>
        <v>1</v>
      </c>
      <c r="F28" s="303"/>
      <c r="G28" s="304"/>
      <c r="H28" s="305">
        <f>Z1_ZPe!D13</f>
        <v>2</v>
      </c>
      <c r="I28" s="306"/>
      <c r="J28" s="307"/>
      <c r="K28" s="308">
        <f>Z1_ZPe!D14</f>
        <v>2</v>
      </c>
      <c r="L28" s="309"/>
      <c r="M28" s="309"/>
      <c r="N28" s="310"/>
      <c r="O28" s="311">
        <f>Z1_ZPe!D15</f>
        <v>4</v>
      </c>
      <c r="P28" s="312"/>
      <c r="Q28" s="312"/>
      <c r="R28" s="313"/>
    </row>
    <row r="29" spans="1:19" s="143" customFormat="1" ht="30" hidden="1" customHeight="1" thickBot="1" x14ac:dyDescent="0.3">
      <c r="A29" s="157"/>
      <c r="B29" s="158"/>
      <c r="C29" s="159" t="s">
        <v>574</v>
      </c>
      <c r="D29" s="160"/>
      <c r="E29" s="161"/>
      <c r="F29" s="162" t="s">
        <v>574</v>
      </c>
      <c r="G29" s="163"/>
      <c r="H29" s="164"/>
      <c r="I29" s="165" t="s">
        <v>574</v>
      </c>
      <c r="J29" s="166"/>
      <c r="K29" s="167"/>
      <c r="L29" s="168" t="s">
        <v>574</v>
      </c>
      <c r="M29" s="169"/>
      <c r="N29" s="170"/>
      <c r="O29" s="171"/>
      <c r="P29" s="172" t="s">
        <v>574</v>
      </c>
      <c r="Q29" s="173"/>
      <c r="R29" s="174"/>
    </row>
    <row r="30" spans="1:19" s="143" customFormat="1" x14ac:dyDescent="0.25"/>
    <row r="31" spans="1:19" s="143" customFormat="1" x14ac:dyDescent="0.25"/>
    <row r="32" spans="1:19" x14ac:dyDescent="0.25">
      <c r="A32" s="143"/>
      <c r="B32" s="143"/>
      <c r="C32" s="143"/>
      <c r="D32" s="143"/>
      <c r="E32" s="143"/>
      <c r="F32" s="143"/>
      <c r="G32" s="143"/>
      <c r="H32" s="143"/>
      <c r="I32" s="143"/>
      <c r="J32" s="143"/>
      <c r="K32" s="143"/>
      <c r="L32" s="143"/>
      <c r="M32" s="143"/>
      <c r="N32" s="143"/>
      <c r="O32" s="143"/>
      <c r="P32" s="143"/>
      <c r="Q32" s="143"/>
      <c r="R32" s="143"/>
    </row>
    <row r="33" spans="1:18" x14ac:dyDescent="0.25">
      <c r="A33" s="143"/>
      <c r="B33" s="143"/>
      <c r="C33" s="143"/>
      <c r="D33" s="143"/>
      <c r="E33" s="143"/>
      <c r="F33" s="143"/>
      <c r="G33" s="143"/>
      <c r="H33" s="143"/>
      <c r="I33" s="143"/>
      <c r="J33" s="143"/>
      <c r="K33" s="143"/>
      <c r="L33" s="143"/>
      <c r="M33" s="143"/>
      <c r="N33" s="143"/>
      <c r="O33" s="143"/>
      <c r="P33" s="143"/>
      <c r="Q33" s="143"/>
      <c r="R33" s="143"/>
    </row>
    <row r="34" spans="1:18" x14ac:dyDescent="0.25">
      <c r="A34" s="143"/>
      <c r="B34" s="143"/>
      <c r="C34" s="143"/>
      <c r="D34" s="143"/>
      <c r="E34" s="143"/>
      <c r="F34" s="143"/>
      <c r="G34" s="143"/>
      <c r="H34" s="143"/>
      <c r="I34" s="143"/>
      <c r="J34" s="143"/>
      <c r="K34" s="143"/>
      <c r="L34" s="143"/>
      <c r="M34" s="143"/>
      <c r="N34" s="143"/>
      <c r="O34" s="143"/>
      <c r="P34" s="143"/>
      <c r="Q34" s="143"/>
      <c r="R34" s="143"/>
    </row>
    <row r="35" spans="1:18" x14ac:dyDescent="0.25">
      <c r="A35" s="143"/>
      <c r="B35" s="143"/>
      <c r="C35" s="143"/>
      <c r="D35" s="143"/>
      <c r="E35" s="143"/>
      <c r="F35" s="143"/>
      <c r="G35" s="143"/>
      <c r="H35" s="143"/>
      <c r="I35" s="143"/>
      <c r="J35" s="143"/>
      <c r="K35" s="143"/>
      <c r="L35" s="143"/>
      <c r="M35" s="143"/>
      <c r="N35" s="143"/>
      <c r="O35" s="143"/>
      <c r="P35" s="143"/>
      <c r="Q35" s="143"/>
      <c r="R35" s="143"/>
    </row>
  </sheetData>
  <sheetProtection algorithmName="SHA-512" hashValue="YwKtsq9GLPkmxxLhlkARyvUmGAiqs6VAOVzSlfNA3NfM6R5fQEfBx4uahtsNJwhFK/hk6Fu/eazr2QXjF7lGDQ==" saltValue="k0SE7eGvaDa2DS0LkCou4A==" spinCount="100000" sheet="1" objects="1" scenarios="1"/>
  <mergeCells count="51">
    <mergeCell ref="B28:D28"/>
    <mergeCell ref="E28:G28"/>
    <mergeCell ref="H28:J28"/>
    <mergeCell ref="K28:N28"/>
    <mergeCell ref="O28:R28"/>
    <mergeCell ref="A25:R25"/>
    <mergeCell ref="B26:C26"/>
    <mergeCell ref="B27:D27"/>
    <mergeCell ref="F26:G26"/>
    <mergeCell ref="E27:G27"/>
    <mergeCell ref="H26:I26"/>
    <mergeCell ref="H27:J27"/>
    <mergeCell ref="K26:L26"/>
    <mergeCell ref="M26:N26"/>
    <mergeCell ref="O26:P26"/>
    <mergeCell ref="Q26:R26"/>
    <mergeCell ref="K27:N27"/>
    <mergeCell ref="O27:R27"/>
    <mergeCell ref="A16:R16"/>
    <mergeCell ref="A18:R18"/>
    <mergeCell ref="A19:R19"/>
    <mergeCell ref="A20:R20"/>
    <mergeCell ref="A15:R15"/>
    <mergeCell ref="A22:E22"/>
    <mergeCell ref="F22:K22"/>
    <mergeCell ref="L22:R22"/>
    <mergeCell ref="A23:R23"/>
    <mergeCell ref="A17:R17"/>
    <mergeCell ref="A21:E21"/>
    <mergeCell ref="L21:R21"/>
    <mergeCell ref="F21:K21"/>
    <mergeCell ref="A8:R8"/>
    <mergeCell ref="A9:R9"/>
    <mergeCell ref="A10:R10"/>
    <mergeCell ref="A11:R11"/>
    <mergeCell ref="A14:R14"/>
    <mergeCell ref="A12:R12"/>
    <mergeCell ref="C6:D6"/>
    <mergeCell ref="A5:R5"/>
    <mergeCell ref="A6:B6"/>
    <mergeCell ref="K6:L6"/>
    <mergeCell ref="M6:N6"/>
    <mergeCell ref="P6:Q6"/>
    <mergeCell ref="P4:R4"/>
    <mergeCell ref="C4:J4"/>
    <mergeCell ref="N4:O4"/>
    <mergeCell ref="K4:L4"/>
    <mergeCell ref="A1:B1"/>
    <mergeCell ref="A3:B3"/>
    <mergeCell ref="A4:B4"/>
    <mergeCell ref="C3:F3"/>
  </mergeCells>
  <dataValidations count="2">
    <dataValidation type="list" allowBlank="1" showInputMessage="1" showErrorMessage="1" sqref="K6:L6" xr:uid="{00000000-0002-0000-0100-000000000000}">
      <formula1>STATUS</formula1>
    </dataValidation>
    <dataValidation type="textLength" allowBlank="1" showInputMessage="1" showErrorMessage="1" errorTitle="ilość znaków" error="treść powinna mieć pomiędzy 20 a 1100 znaków" sqref="A11:R11" xr:uid="{00000000-0002-0000-0100-000001000000}">
      <formula1>20</formula1>
      <formula2>1200</formula2>
    </dataValidation>
  </dataValidations>
  <hyperlinks>
    <hyperlink ref="L29" r:id="rId1" xr:uid="{4D647EF6-8980-4A68-B0AF-EDD1CFC2927F}"/>
    <hyperlink ref="P29" r:id="rId2" xr:uid="{E703F484-F770-414E-9571-C3B40B625D68}"/>
    <hyperlink ref="C29" r:id="rId3" xr:uid="{2A02BE8E-05BB-4AB8-AD28-A3F662323D14}"/>
    <hyperlink ref="I29" r:id="rId4" xr:uid="{2BDFEF46-6598-4D91-9FEE-E35AF02ED653}"/>
    <hyperlink ref="F29" r:id="rId5" xr:uid="{24C56A48-D207-4A04-9B14-E60E3CB5B4CC}"/>
  </hyperlinks>
  <printOptions horizontalCentered="1"/>
  <pageMargins left="0.70866141732283472" right="0.70866141732283472" top="0.74803149606299213" bottom="0.74803149606299213" header="0.31496062992125984" footer="0.31496062992125984"/>
  <pageSetup paperSize="9" scale="57" orientation="landscape" r:id="rId6"/>
  <headerFooter>
    <oddHeader>&amp;C&amp;"Century Gothic,Pogrubiony"&amp;12&amp;K05-047KARTA MODUŁU&amp;R&amp;G</oddHeader>
  </headerFooter>
  <ignoredErrors>
    <ignoredError sqref="M26" formula="1"/>
  </ignoredErrors>
  <drawing r:id="rId7"/>
  <legacyDrawingHF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1">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Z1_ZPe!B30</f>
        <v>Moduł Z1/4</v>
      </c>
      <c r="B3" s="416"/>
      <c r="C3" s="416"/>
      <c r="D3" s="420" t="str">
        <f>Z1_ZPe!C30</f>
        <v>Metody ilościowe w biznesie</v>
      </c>
      <c r="E3" s="421"/>
      <c r="F3" s="421"/>
      <c r="G3" s="421"/>
      <c r="H3" s="421"/>
      <c r="I3" s="422"/>
      <c r="J3" s="3"/>
      <c r="K3" s="3"/>
      <c r="L3" s="4"/>
      <c r="M3" s="4"/>
      <c r="N3" s="4"/>
      <c r="O3" s="4"/>
      <c r="P3" s="4"/>
      <c r="Q3" s="4"/>
      <c r="R3" s="4"/>
    </row>
    <row r="4" spans="1:19" ht="18.75" thickBot="1" x14ac:dyDescent="0.3">
      <c r="A4" s="315" t="s">
        <v>110</v>
      </c>
      <c r="B4" s="315"/>
      <c r="C4" s="315"/>
      <c r="D4" s="417" t="str">
        <f>Z1_ZPe!B32</f>
        <v>Kurs 4.2.</v>
      </c>
      <c r="E4" s="418"/>
      <c r="F4" s="418"/>
      <c r="G4" s="418"/>
      <c r="H4" s="418"/>
      <c r="I4" s="419"/>
      <c r="J4" s="3"/>
      <c r="K4" s="3"/>
      <c r="L4" s="4"/>
      <c r="M4" s="4"/>
      <c r="N4" s="4"/>
      <c r="O4" s="4"/>
      <c r="P4" s="4"/>
      <c r="Q4" s="4"/>
      <c r="R4" s="4"/>
    </row>
    <row r="5" spans="1:19" ht="23.25" thickBot="1" x14ac:dyDescent="0.3">
      <c r="A5" s="316" t="s">
        <v>111</v>
      </c>
      <c r="B5" s="316"/>
      <c r="C5" s="316"/>
      <c r="D5" s="317" t="str">
        <f>Z1_ZPe!C32</f>
        <v>Statystyka</v>
      </c>
      <c r="E5" s="317"/>
      <c r="F5" s="317"/>
      <c r="G5" s="317"/>
      <c r="H5" s="317"/>
      <c r="I5" s="317"/>
      <c r="J5" s="317"/>
      <c r="K5" s="317"/>
      <c r="L5" s="318" t="s">
        <v>96</v>
      </c>
      <c r="M5" s="318"/>
      <c r="N5" s="16">
        <f>Z1_ZPe!D32</f>
        <v>8</v>
      </c>
      <c r="O5" s="318" t="s">
        <v>97</v>
      </c>
      <c r="P5" s="318"/>
      <c r="Q5" s="319" t="str">
        <f>Z1_ZPe!F30</f>
        <v>dr M. Bzunek</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(4)'!G6</f>
        <v>I</v>
      </c>
      <c r="H7" s="155" t="s">
        <v>101</v>
      </c>
      <c r="I7" s="44">
        <f>'M (4)'!I6</f>
        <v>2</v>
      </c>
      <c r="J7" s="237" t="s">
        <v>289</v>
      </c>
      <c r="K7" s="238"/>
      <c r="L7" s="424" t="s">
        <v>102</v>
      </c>
      <c r="M7" s="425"/>
      <c r="N7" s="7" t="s">
        <v>103</v>
      </c>
      <c r="O7" s="340" t="s">
        <v>104</v>
      </c>
      <c r="P7" s="340"/>
      <c r="Q7" s="341" t="s">
        <v>105</v>
      </c>
      <c r="R7" s="341"/>
      <c r="S7" s="17">
        <f>Z1_ZPe!G32</f>
        <v>32</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480</v>
      </c>
      <c r="C14" s="384"/>
      <c r="D14" s="384"/>
      <c r="E14" s="384"/>
      <c r="F14" s="384"/>
      <c r="G14" s="384"/>
      <c r="H14" s="384"/>
      <c r="I14" s="384"/>
      <c r="J14" s="384"/>
      <c r="K14" s="384"/>
      <c r="L14" s="384"/>
      <c r="M14" s="385"/>
      <c r="N14" s="342" t="s">
        <v>251</v>
      </c>
      <c r="O14" s="343"/>
      <c r="P14" s="343"/>
      <c r="Q14" s="343"/>
      <c r="R14" s="343"/>
      <c r="S14" s="344"/>
    </row>
    <row r="15" spans="1:19" ht="15" customHeight="1" x14ac:dyDescent="0.25">
      <c r="A15" s="321"/>
      <c r="B15" s="332"/>
      <c r="C15" s="492"/>
      <c r="D15" s="492"/>
      <c r="E15" s="492"/>
      <c r="F15" s="492"/>
      <c r="G15" s="492"/>
      <c r="H15" s="492"/>
      <c r="I15" s="492"/>
      <c r="J15" s="492"/>
      <c r="K15" s="492"/>
      <c r="L15" s="492"/>
      <c r="M15" s="334"/>
      <c r="N15" s="323" t="s">
        <v>257</v>
      </c>
      <c r="O15" s="324"/>
      <c r="P15" s="324"/>
      <c r="Q15" s="324"/>
      <c r="R15" s="324"/>
      <c r="S15" s="325"/>
    </row>
    <row r="16" spans="1:19" ht="15" customHeight="1" x14ac:dyDescent="0.25">
      <c r="A16" s="321"/>
      <c r="B16" s="332"/>
      <c r="C16" s="492"/>
      <c r="D16" s="492"/>
      <c r="E16" s="492"/>
      <c r="F16" s="492"/>
      <c r="G16" s="492"/>
      <c r="H16" s="492"/>
      <c r="I16" s="492"/>
      <c r="J16" s="492"/>
      <c r="K16" s="492"/>
      <c r="L16" s="492"/>
      <c r="M16" s="334"/>
      <c r="N16" s="323"/>
      <c r="O16" s="324"/>
      <c r="P16" s="324"/>
      <c r="Q16" s="324"/>
      <c r="R16" s="324"/>
      <c r="S16" s="325"/>
    </row>
    <row r="17" spans="1:19" ht="15" customHeight="1" x14ac:dyDescent="0.25">
      <c r="A17" s="321"/>
      <c r="B17" s="332"/>
      <c r="C17" s="492"/>
      <c r="D17" s="492"/>
      <c r="E17" s="492"/>
      <c r="F17" s="492"/>
      <c r="G17" s="492"/>
      <c r="H17" s="492"/>
      <c r="I17" s="492"/>
      <c r="J17" s="492"/>
      <c r="K17" s="492"/>
      <c r="L17" s="492"/>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481</v>
      </c>
      <c r="C19" s="330"/>
      <c r="D19" s="330"/>
      <c r="E19" s="330"/>
      <c r="F19" s="330"/>
      <c r="G19" s="330"/>
      <c r="H19" s="330"/>
      <c r="I19" s="330"/>
      <c r="J19" s="330"/>
      <c r="K19" s="330"/>
      <c r="L19" s="330"/>
      <c r="M19" s="331"/>
      <c r="N19" s="380" t="s">
        <v>251</v>
      </c>
      <c r="O19" s="381"/>
      <c r="P19" s="381"/>
      <c r="Q19" s="381"/>
      <c r="R19" s="381"/>
      <c r="S19" s="382"/>
    </row>
    <row r="20" spans="1:19" ht="15" customHeight="1" x14ac:dyDescent="0.25">
      <c r="A20" s="321"/>
      <c r="B20" s="332"/>
      <c r="C20" s="492"/>
      <c r="D20" s="492"/>
      <c r="E20" s="492"/>
      <c r="F20" s="492"/>
      <c r="G20" s="492"/>
      <c r="H20" s="492"/>
      <c r="I20" s="492"/>
      <c r="J20" s="492"/>
      <c r="K20" s="492"/>
      <c r="L20" s="492"/>
      <c r="M20" s="334"/>
      <c r="N20" s="323" t="s">
        <v>252</v>
      </c>
      <c r="O20" s="324"/>
      <c r="P20" s="324"/>
      <c r="Q20" s="324"/>
      <c r="R20" s="324"/>
      <c r="S20" s="325"/>
    </row>
    <row r="21" spans="1:19" ht="15" customHeight="1" x14ac:dyDescent="0.25">
      <c r="A21" s="321"/>
      <c r="B21" s="332"/>
      <c r="C21" s="492"/>
      <c r="D21" s="492"/>
      <c r="E21" s="492"/>
      <c r="F21" s="492"/>
      <c r="G21" s="492"/>
      <c r="H21" s="492"/>
      <c r="I21" s="492"/>
      <c r="J21" s="492"/>
      <c r="K21" s="492"/>
      <c r="L21" s="492"/>
      <c r="M21" s="334"/>
      <c r="N21" s="323" t="s">
        <v>257</v>
      </c>
      <c r="O21" s="324"/>
      <c r="P21" s="324"/>
      <c r="Q21" s="324"/>
      <c r="R21" s="324"/>
      <c r="S21" s="325"/>
    </row>
    <row r="22" spans="1:19" ht="15" customHeight="1" x14ac:dyDescent="0.25">
      <c r="A22" s="321"/>
      <c r="B22" s="332"/>
      <c r="C22" s="492"/>
      <c r="D22" s="492"/>
      <c r="E22" s="492"/>
      <c r="F22" s="492"/>
      <c r="G22" s="492"/>
      <c r="H22" s="492"/>
      <c r="I22" s="492"/>
      <c r="J22" s="492"/>
      <c r="K22" s="492"/>
      <c r="L22" s="492"/>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482</v>
      </c>
      <c r="C24" s="330"/>
      <c r="D24" s="330"/>
      <c r="E24" s="330"/>
      <c r="F24" s="330"/>
      <c r="G24" s="330"/>
      <c r="H24" s="330"/>
      <c r="I24" s="330"/>
      <c r="J24" s="330"/>
      <c r="K24" s="330"/>
      <c r="L24" s="330"/>
      <c r="M24" s="331"/>
      <c r="N24" s="380" t="s">
        <v>257</v>
      </c>
      <c r="O24" s="381"/>
      <c r="P24" s="381"/>
      <c r="Q24" s="381"/>
      <c r="R24" s="381"/>
      <c r="S24" s="382"/>
    </row>
    <row r="25" spans="1:19" ht="15" customHeight="1" x14ac:dyDescent="0.25">
      <c r="A25" s="321"/>
      <c r="B25" s="332"/>
      <c r="C25" s="492"/>
      <c r="D25" s="492"/>
      <c r="E25" s="492"/>
      <c r="F25" s="492"/>
      <c r="G25" s="492"/>
      <c r="H25" s="492"/>
      <c r="I25" s="492"/>
      <c r="J25" s="492"/>
      <c r="K25" s="492"/>
      <c r="L25" s="492"/>
      <c r="M25" s="334"/>
      <c r="N25" s="323" t="s">
        <v>262</v>
      </c>
      <c r="O25" s="324"/>
      <c r="P25" s="324"/>
      <c r="Q25" s="324"/>
      <c r="R25" s="324"/>
      <c r="S25" s="325"/>
    </row>
    <row r="26" spans="1:19" ht="15" customHeight="1" x14ac:dyDescent="0.25">
      <c r="A26" s="321"/>
      <c r="B26" s="332"/>
      <c r="C26" s="492"/>
      <c r="D26" s="492"/>
      <c r="E26" s="492"/>
      <c r="F26" s="492"/>
      <c r="G26" s="492"/>
      <c r="H26" s="492"/>
      <c r="I26" s="492"/>
      <c r="J26" s="492"/>
      <c r="K26" s="492"/>
      <c r="L26" s="492"/>
      <c r="M26" s="334"/>
      <c r="N26" s="323"/>
      <c r="O26" s="324"/>
      <c r="P26" s="324"/>
      <c r="Q26" s="324"/>
      <c r="R26" s="324"/>
      <c r="S26" s="325"/>
    </row>
    <row r="27" spans="1:19" ht="15" customHeight="1" x14ac:dyDescent="0.25">
      <c r="A27" s="321"/>
      <c r="B27" s="332"/>
      <c r="C27" s="492"/>
      <c r="D27" s="492"/>
      <c r="E27" s="492"/>
      <c r="F27" s="492"/>
      <c r="G27" s="492"/>
      <c r="H27" s="492"/>
      <c r="I27" s="492"/>
      <c r="J27" s="492"/>
      <c r="K27" s="492"/>
      <c r="L27" s="492"/>
      <c r="M27" s="334"/>
      <c r="N27" s="323"/>
      <c r="O27" s="324"/>
      <c r="P27" s="324"/>
      <c r="Q27" s="324"/>
      <c r="R27" s="324"/>
      <c r="S27" s="325"/>
    </row>
    <row r="28" spans="1:19" ht="15"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customHeight="1" x14ac:dyDescent="0.25">
      <c r="A29" s="321"/>
      <c r="B29" s="329" t="s">
        <v>483</v>
      </c>
      <c r="C29" s="330"/>
      <c r="D29" s="330"/>
      <c r="E29" s="330"/>
      <c r="F29" s="330"/>
      <c r="G29" s="330"/>
      <c r="H29" s="330"/>
      <c r="I29" s="330"/>
      <c r="J29" s="330"/>
      <c r="K29" s="330"/>
      <c r="L29" s="330"/>
      <c r="M29" s="331"/>
      <c r="N29" s="380" t="s">
        <v>257</v>
      </c>
      <c r="O29" s="381"/>
      <c r="P29" s="381"/>
      <c r="Q29" s="381"/>
      <c r="R29" s="381"/>
      <c r="S29" s="382"/>
    </row>
    <row r="30" spans="1:19" ht="15" customHeight="1" x14ac:dyDescent="0.25">
      <c r="A30" s="321"/>
      <c r="B30" s="332"/>
      <c r="C30" s="492"/>
      <c r="D30" s="492"/>
      <c r="E30" s="492"/>
      <c r="F30" s="492"/>
      <c r="G30" s="492"/>
      <c r="H30" s="492"/>
      <c r="I30" s="492"/>
      <c r="J30" s="492"/>
      <c r="K30" s="492"/>
      <c r="L30" s="492"/>
      <c r="M30" s="334"/>
      <c r="N30" s="323" t="s">
        <v>262</v>
      </c>
      <c r="O30" s="324"/>
      <c r="P30" s="324"/>
      <c r="Q30" s="324"/>
      <c r="R30" s="324"/>
      <c r="S30" s="325"/>
    </row>
    <row r="31" spans="1:19" ht="15" customHeight="1" x14ac:dyDescent="0.25">
      <c r="A31" s="321"/>
      <c r="B31" s="332"/>
      <c r="C31" s="492"/>
      <c r="D31" s="492"/>
      <c r="E31" s="492"/>
      <c r="F31" s="492"/>
      <c r="G31" s="492"/>
      <c r="H31" s="492"/>
      <c r="I31" s="492"/>
      <c r="J31" s="492"/>
      <c r="K31" s="492"/>
      <c r="L31" s="492"/>
      <c r="M31" s="334"/>
      <c r="N31" s="323"/>
      <c r="O31" s="324"/>
      <c r="P31" s="324"/>
      <c r="Q31" s="324"/>
      <c r="R31" s="324"/>
      <c r="S31" s="325"/>
    </row>
    <row r="32" spans="1:19" ht="15" customHeight="1" x14ac:dyDescent="0.25">
      <c r="A32" s="321"/>
      <c r="B32" s="332"/>
      <c r="C32" s="492"/>
      <c r="D32" s="492"/>
      <c r="E32" s="492"/>
      <c r="F32" s="492"/>
      <c r="G32" s="492"/>
      <c r="H32" s="492"/>
      <c r="I32" s="492"/>
      <c r="J32" s="492"/>
      <c r="K32" s="492"/>
      <c r="L32" s="492"/>
      <c r="M32" s="334"/>
      <c r="N32" s="323"/>
      <c r="O32" s="324"/>
      <c r="P32" s="324"/>
      <c r="Q32" s="324"/>
      <c r="R32" s="324"/>
      <c r="S32" s="325"/>
    </row>
    <row r="33" spans="1:19" ht="15"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484</v>
      </c>
      <c r="C34" s="384"/>
      <c r="D34" s="384"/>
      <c r="E34" s="384"/>
      <c r="F34" s="384"/>
      <c r="G34" s="384"/>
      <c r="H34" s="384"/>
      <c r="I34" s="384"/>
      <c r="J34" s="384"/>
      <c r="K34" s="384"/>
      <c r="L34" s="384"/>
      <c r="M34" s="385"/>
      <c r="N34" s="342" t="s">
        <v>268</v>
      </c>
      <c r="O34" s="343"/>
      <c r="P34" s="343"/>
      <c r="Q34" s="343"/>
      <c r="R34" s="343"/>
      <c r="S34" s="344"/>
    </row>
    <row r="35" spans="1:19" ht="15" customHeight="1" x14ac:dyDescent="0.25">
      <c r="A35" s="327"/>
      <c r="B35" s="332"/>
      <c r="C35" s="492"/>
      <c r="D35" s="492"/>
      <c r="E35" s="492"/>
      <c r="F35" s="492"/>
      <c r="G35" s="492"/>
      <c r="H35" s="492"/>
      <c r="I35" s="492"/>
      <c r="J35" s="492"/>
      <c r="K35" s="492"/>
      <c r="L35" s="492"/>
      <c r="M35" s="334"/>
      <c r="N35" s="323" t="s">
        <v>275</v>
      </c>
      <c r="O35" s="324"/>
      <c r="P35" s="324"/>
      <c r="Q35" s="324"/>
      <c r="R35" s="324"/>
      <c r="S35" s="325"/>
    </row>
    <row r="36" spans="1:19" ht="15" customHeight="1" x14ac:dyDescent="0.25">
      <c r="A36" s="327"/>
      <c r="B36" s="332"/>
      <c r="C36" s="492"/>
      <c r="D36" s="492"/>
      <c r="E36" s="492"/>
      <c r="F36" s="492"/>
      <c r="G36" s="492"/>
      <c r="H36" s="492"/>
      <c r="I36" s="492"/>
      <c r="J36" s="492"/>
      <c r="K36" s="492"/>
      <c r="L36" s="492"/>
      <c r="M36" s="334"/>
      <c r="N36" s="323" t="s">
        <v>277</v>
      </c>
      <c r="O36" s="324"/>
      <c r="P36" s="324"/>
      <c r="Q36" s="324"/>
      <c r="R36" s="324"/>
      <c r="S36" s="325"/>
    </row>
    <row r="37" spans="1:19" ht="15" customHeight="1" x14ac:dyDescent="0.25">
      <c r="A37" s="327"/>
      <c r="B37" s="332"/>
      <c r="C37" s="492"/>
      <c r="D37" s="492"/>
      <c r="E37" s="492"/>
      <c r="F37" s="492"/>
      <c r="G37" s="492"/>
      <c r="H37" s="492"/>
      <c r="I37" s="492"/>
      <c r="J37" s="492"/>
      <c r="K37" s="492"/>
      <c r="L37" s="492"/>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485</v>
      </c>
      <c r="C39" s="330"/>
      <c r="D39" s="330"/>
      <c r="E39" s="330"/>
      <c r="F39" s="330"/>
      <c r="G39" s="330"/>
      <c r="H39" s="330"/>
      <c r="I39" s="330"/>
      <c r="J39" s="330"/>
      <c r="K39" s="330"/>
      <c r="L39" s="330"/>
      <c r="M39" s="331"/>
      <c r="N39" s="380" t="s">
        <v>268</v>
      </c>
      <c r="O39" s="381"/>
      <c r="P39" s="381"/>
      <c r="Q39" s="381"/>
      <c r="R39" s="381"/>
      <c r="S39" s="382"/>
    </row>
    <row r="40" spans="1:19" ht="15" customHeight="1" x14ac:dyDescent="0.25">
      <c r="A40" s="327"/>
      <c r="B40" s="332"/>
      <c r="C40" s="492"/>
      <c r="D40" s="492"/>
      <c r="E40" s="492"/>
      <c r="F40" s="492"/>
      <c r="G40" s="492"/>
      <c r="H40" s="492"/>
      <c r="I40" s="492"/>
      <c r="J40" s="492"/>
      <c r="K40" s="492"/>
      <c r="L40" s="492"/>
      <c r="M40" s="334"/>
      <c r="N40" s="323" t="s">
        <v>277</v>
      </c>
      <c r="O40" s="324"/>
      <c r="P40" s="324"/>
      <c r="Q40" s="324"/>
      <c r="R40" s="324"/>
      <c r="S40" s="325"/>
    </row>
    <row r="41" spans="1:19" ht="15" customHeight="1" x14ac:dyDescent="0.25">
      <c r="A41" s="327"/>
      <c r="B41" s="332"/>
      <c r="C41" s="492"/>
      <c r="D41" s="492"/>
      <c r="E41" s="492"/>
      <c r="F41" s="492"/>
      <c r="G41" s="492"/>
      <c r="H41" s="492"/>
      <c r="I41" s="492"/>
      <c r="J41" s="492"/>
      <c r="K41" s="492"/>
      <c r="L41" s="492"/>
      <c r="M41" s="334"/>
      <c r="N41" s="323"/>
      <c r="O41" s="324"/>
      <c r="P41" s="324"/>
      <c r="Q41" s="324"/>
      <c r="R41" s="324"/>
      <c r="S41" s="325"/>
    </row>
    <row r="42" spans="1:19" ht="15" customHeight="1" x14ac:dyDescent="0.25">
      <c r="A42" s="327"/>
      <c r="B42" s="332"/>
      <c r="C42" s="492"/>
      <c r="D42" s="492"/>
      <c r="E42" s="492"/>
      <c r="F42" s="492"/>
      <c r="G42" s="492"/>
      <c r="H42" s="492"/>
      <c r="I42" s="492"/>
      <c r="J42" s="492"/>
      <c r="K42" s="492"/>
      <c r="L42" s="492"/>
      <c r="M42" s="334"/>
      <c r="N42" s="323"/>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486</v>
      </c>
      <c r="C44" s="330"/>
      <c r="D44" s="330"/>
      <c r="E44" s="330"/>
      <c r="F44" s="330"/>
      <c r="G44" s="330"/>
      <c r="H44" s="330"/>
      <c r="I44" s="330"/>
      <c r="J44" s="330"/>
      <c r="K44" s="330"/>
      <c r="L44" s="330"/>
      <c r="M44" s="331"/>
      <c r="N44" s="380" t="s">
        <v>270</v>
      </c>
      <c r="O44" s="381"/>
      <c r="P44" s="381"/>
      <c r="Q44" s="381"/>
      <c r="R44" s="381"/>
      <c r="S44" s="382"/>
    </row>
    <row r="45" spans="1:19" ht="15" customHeight="1" x14ac:dyDescent="0.25">
      <c r="A45" s="327"/>
      <c r="B45" s="332"/>
      <c r="C45" s="492"/>
      <c r="D45" s="492"/>
      <c r="E45" s="492"/>
      <c r="F45" s="492"/>
      <c r="G45" s="492"/>
      <c r="H45" s="492"/>
      <c r="I45" s="492"/>
      <c r="J45" s="492"/>
      <c r="K45" s="492"/>
      <c r="L45" s="492"/>
      <c r="M45" s="334"/>
      <c r="N45" s="323" t="s">
        <v>277</v>
      </c>
      <c r="O45" s="324"/>
      <c r="P45" s="324"/>
      <c r="Q45" s="324"/>
      <c r="R45" s="324"/>
      <c r="S45" s="325"/>
    </row>
    <row r="46" spans="1:19" ht="15" customHeight="1" x14ac:dyDescent="0.25">
      <c r="A46" s="327"/>
      <c r="B46" s="332"/>
      <c r="C46" s="492"/>
      <c r="D46" s="492"/>
      <c r="E46" s="492"/>
      <c r="F46" s="492"/>
      <c r="G46" s="492"/>
      <c r="H46" s="492"/>
      <c r="I46" s="492"/>
      <c r="J46" s="492"/>
      <c r="K46" s="492"/>
      <c r="L46" s="492"/>
      <c r="M46" s="334"/>
      <c r="N46" s="323"/>
      <c r="O46" s="324"/>
      <c r="P46" s="324"/>
      <c r="Q46" s="324"/>
      <c r="R46" s="324"/>
      <c r="S46" s="325"/>
    </row>
    <row r="47" spans="1:19" ht="15" customHeight="1" x14ac:dyDescent="0.25">
      <c r="A47" s="327"/>
      <c r="B47" s="332"/>
      <c r="C47" s="492"/>
      <c r="D47" s="492"/>
      <c r="E47" s="492"/>
      <c r="F47" s="492"/>
      <c r="G47" s="492"/>
      <c r="H47" s="492"/>
      <c r="I47" s="492"/>
      <c r="J47" s="492"/>
      <c r="K47" s="492"/>
      <c r="L47" s="492"/>
      <c r="M47" s="334"/>
      <c r="N47" s="323"/>
      <c r="O47" s="324"/>
      <c r="P47" s="324"/>
      <c r="Q47" s="324"/>
      <c r="R47" s="324"/>
      <c r="S47" s="325"/>
    </row>
    <row r="48" spans="1:19" ht="15"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customHeight="1" x14ac:dyDescent="0.25">
      <c r="A49" s="327"/>
      <c r="B49" s="329" t="s">
        <v>487</v>
      </c>
      <c r="C49" s="330"/>
      <c r="D49" s="330"/>
      <c r="E49" s="330"/>
      <c r="F49" s="330"/>
      <c r="G49" s="330"/>
      <c r="H49" s="330"/>
      <c r="I49" s="330"/>
      <c r="J49" s="330"/>
      <c r="K49" s="330"/>
      <c r="L49" s="330"/>
      <c r="M49" s="331"/>
      <c r="N49" s="380" t="s">
        <v>270</v>
      </c>
      <c r="O49" s="381"/>
      <c r="P49" s="381"/>
      <c r="Q49" s="381"/>
      <c r="R49" s="381"/>
      <c r="S49" s="382"/>
    </row>
    <row r="50" spans="1:19" ht="15" customHeight="1" x14ac:dyDescent="0.25">
      <c r="A50" s="327"/>
      <c r="B50" s="332"/>
      <c r="C50" s="492"/>
      <c r="D50" s="492"/>
      <c r="E50" s="492"/>
      <c r="F50" s="492"/>
      <c r="G50" s="492"/>
      <c r="H50" s="492"/>
      <c r="I50" s="492"/>
      <c r="J50" s="492"/>
      <c r="K50" s="492"/>
      <c r="L50" s="492"/>
      <c r="M50" s="334"/>
      <c r="N50" s="323" t="s">
        <v>277</v>
      </c>
      <c r="O50" s="324"/>
      <c r="P50" s="324"/>
      <c r="Q50" s="324"/>
      <c r="R50" s="324"/>
      <c r="S50" s="325"/>
    </row>
    <row r="51" spans="1:19" ht="15" customHeight="1" x14ac:dyDescent="0.25">
      <c r="A51" s="327"/>
      <c r="B51" s="332"/>
      <c r="C51" s="492"/>
      <c r="D51" s="492"/>
      <c r="E51" s="492"/>
      <c r="F51" s="492"/>
      <c r="G51" s="492"/>
      <c r="H51" s="492"/>
      <c r="I51" s="492"/>
      <c r="J51" s="492"/>
      <c r="K51" s="492"/>
      <c r="L51" s="492"/>
      <c r="M51" s="334"/>
      <c r="N51" s="323"/>
      <c r="O51" s="324"/>
      <c r="P51" s="324"/>
      <c r="Q51" s="324"/>
      <c r="R51" s="324"/>
      <c r="S51" s="325"/>
    </row>
    <row r="52" spans="1:19" ht="15" customHeight="1" x14ac:dyDescent="0.25">
      <c r="A52" s="327"/>
      <c r="B52" s="332"/>
      <c r="C52" s="492"/>
      <c r="D52" s="492"/>
      <c r="E52" s="492"/>
      <c r="F52" s="492"/>
      <c r="G52" s="492"/>
      <c r="H52" s="492"/>
      <c r="I52" s="492"/>
      <c r="J52" s="492"/>
      <c r="K52" s="492"/>
      <c r="L52" s="492"/>
      <c r="M52" s="334"/>
      <c r="N52" s="323"/>
      <c r="O52" s="324"/>
      <c r="P52" s="324"/>
      <c r="Q52" s="324"/>
      <c r="R52" s="324"/>
      <c r="S52" s="325"/>
    </row>
    <row r="53" spans="1:19" ht="15"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320" t="s">
        <v>118</v>
      </c>
      <c r="B54" s="383" t="s">
        <v>488</v>
      </c>
      <c r="C54" s="384"/>
      <c r="D54" s="384"/>
      <c r="E54" s="384"/>
      <c r="F54" s="384"/>
      <c r="G54" s="384"/>
      <c r="H54" s="384"/>
      <c r="I54" s="384"/>
      <c r="J54" s="384"/>
      <c r="K54" s="384"/>
      <c r="L54" s="384"/>
      <c r="M54" s="385"/>
      <c r="N54" s="342" t="s">
        <v>281</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489</v>
      </c>
      <c r="C59" s="330"/>
      <c r="D59" s="330"/>
      <c r="E59" s="330"/>
      <c r="F59" s="330"/>
      <c r="G59" s="330"/>
      <c r="H59" s="330"/>
      <c r="I59" s="330"/>
      <c r="J59" s="330"/>
      <c r="K59" s="330"/>
      <c r="L59" s="330"/>
      <c r="M59" s="331"/>
      <c r="N59" s="380" t="s">
        <v>285</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t="s">
        <v>286</v>
      </c>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490</v>
      </c>
      <c r="C64" s="330"/>
      <c r="D64" s="330"/>
      <c r="E64" s="330"/>
      <c r="F64" s="330"/>
      <c r="G64" s="330"/>
      <c r="H64" s="330"/>
      <c r="I64" s="330"/>
      <c r="J64" s="330"/>
      <c r="K64" s="330"/>
      <c r="L64" s="330"/>
      <c r="M64" s="331"/>
      <c r="N64" s="380" t="s">
        <v>282</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t="s">
        <v>283</v>
      </c>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t="s">
        <v>286</v>
      </c>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Z1_ZPe!G32</f>
        <v>32</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32</v>
      </c>
      <c r="H72" s="433"/>
      <c r="I72" s="434"/>
      <c r="J72" s="407"/>
      <c r="K72" s="442"/>
      <c r="L72" s="496" t="s">
        <v>123</v>
      </c>
      <c r="M72" s="497"/>
      <c r="N72" s="497"/>
      <c r="O72" s="497"/>
      <c r="P72" s="497"/>
      <c r="Q72" s="497"/>
      <c r="R72" s="497"/>
      <c r="S72" s="498"/>
    </row>
    <row r="73" spans="1:19" ht="15" customHeight="1" x14ac:dyDescent="0.25">
      <c r="A73" s="321"/>
      <c r="B73" s="409" t="s">
        <v>123</v>
      </c>
      <c r="C73" s="410"/>
      <c r="D73" s="410"/>
      <c r="E73" s="410"/>
      <c r="F73" s="411"/>
      <c r="G73" s="429">
        <v>2</v>
      </c>
      <c r="H73" s="430"/>
      <c r="I73" s="431"/>
      <c r="J73" s="407"/>
      <c r="K73" s="442"/>
      <c r="L73" s="496" t="s">
        <v>147</v>
      </c>
      <c r="M73" s="497"/>
      <c r="N73" s="497"/>
      <c r="O73" s="497"/>
      <c r="P73" s="497"/>
      <c r="Q73" s="497"/>
      <c r="R73" s="497"/>
      <c r="S73" s="498"/>
    </row>
    <row r="74" spans="1:19" ht="15" customHeight="1" x14ac:dyDescent="0.25">
      <c r="A74" s="321"/>
      <c r="B74" s="409" t="s">
        <v>124</v>
      </c>
      <c r="C74" s="410"/>
      <c r="D74" s="410"/>
      <c r="E74" s="410"/>
      <c r="F74" s="411"/>
      <c r="G74" s="429">
        <v>4</v>
      </c>
      <c r="H74" s="430"/>
      <c r="I74" s="431"/>
      <c r="J74" s="407"/>
      <c r="K74" s="442"/>
      <c r="L74" s="496" t="s">
        <v>173</v>
      </c>
      <c r="M74" s="497"/>
      <c r="N74" s="497"/>
      <c r="O74" s="497"/>
      <c r="P74" s="497"/>
      <c r="Q74" s="497"/>
      <c r="R74" s="497"/>
      <c r="S74" s="498"/>
    </row>
    <row r="75" spans="1:19" ht="15" customHeight="1" x14ac:dyDescent="0.25">
      <c r="A75" s="321"/>
      <c r="B75" s="409" t="s">
        <v>125</v>
      </c>
      <c r="C75" s="410"/>
      <c r="D75" s="410"/>
      <c r="E75" s="410"/>
      <c r="F75" s="411"/>
      <c r="G75" s="429">
        <f>Z1_ZPe!H32</f>
        <v>20</v>
      </c>
      <c r="H75" s="430"/>
      <c r="I75" s="431"/>
      <c r="J75" s="407"/>
      <c r="K75" s="442"/>
      <c r="L75" s="496" t="s">
        <v>174</v>
      </c>
      <c r="M75" s="497"/>
      <c r="N75" s="497"/>
      <c r="O75" s="497"/>
      <c r="P75" s="497"/>
      <c r="Q75" s="497"/>
      <c r="R75" s="497"/>
      <c r="S75" s="498"/>
    </row>
    <row r="76" spans="1:19" ht="15" customHeight="1" x14ac:dyDescent="0.25">
      <c r="A76" s="321"/>
      <c r="B76" s="409" t="s">
        <v>126</v>
      </c>
      <c r="C76" s="410"/>
      <c r="D76" s="410"/>
      <c r="E76" s="410"/>
      <c r="F76" s="411"/>
      <c r="G76" s="429">
        <v>4</v>
      </c>
      <c r="H76" s="430"/>
      <c r="I76" s="431"/>
      <c r="J76" s="407"/>
      <c r="K76" s="442"/>
      <c r="L76" s="496" t="s">
        <v>157</v>
      </c>
      <c r="M76" s="497"/>
      <c r="N76" s="497"/>
      <c r="O76" s="497"/>
      <c r="P76" s="497"/>
      <c r="Q76" s="497"/>
      <c r="R76" s="497"/>
      <c r="S76" s="498"/>
    </row>
    <row r="77" spans="1:19" ht="15" customHeight="1" x14ac:dyDescent="0.25">
      <c r="A77" s="321"/>
      <c r="B77" s="409" t="s">
        <v>127</v>
      </c>
      <c r="C77" s="410"/>
      <c r="D77" s="410"/>
      <c r="E77" s="410"/>
      <c r="F77" s="411"/>
      <c r="G77" s="429"/>
      <c r="H77" s="430"/>
      <c r="I77" s="431"/>
      <c r="J77" s="407"/>
      <c r="K77" s="442"/>
      <c r="L77" s="496"/>
      <c r="M77" s="497"/>
      <c r="N77" s="497"/>
      <c r="O77" s="497"/>
      <c r="P77" s="497"/>
      <c r="Q77" s="497"/>
      <c r="R77" s="497"/>
      <c r="S77" s="498"/>
    </row>
    <row r="78" spans="1:19" ht="15" customHeight="1" x14ac:dyDescent="0.25">
      <c r="A78" s="321"/>
      <c r="B78" s="409" t="s">
        <v>128</v>
      </c>
      <c r="C78" s="410"/>
      <c r="D78" s="410"/>
      <c r="E78" s="410"/>
      <c r="F78" s="411"/>
      <c r="G78" s="429"/>
      <c r="H78" s="430"/>
      <c r="I78" s="431"/>
      <c r="J78" s="407"/>
      <c r="K78" s="442"/>
      <c r="L78" s="496"/>
      <c r="M78" s="497"/>
      <c r="N78" s="497"/>
      <c r="O78" s="497"/>
      <c r="P78" s="497"/>
      <c r="Q78" s="497"/>
      <c r="R78" s="497"/>
      <c r="S78" s="49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96" t="s">
        <v>146</v>
      </c>
      <c r="M81" s="497"/>
      <c r="N81" s="497"/>
      <c r="O81" s="497"/>
      <c r="P81" s="497"/>
      <c r="Q81" s="497"/>
      <c r="R81" s="497"/>
      <c r="S81" s="498"/>
    </row>
    <row r="82" spans="1:19" ht="15" customHeight="1" x14ac:dyDescent="0.25">
      <c r="A82" s="321"/>
      <c r="B82" s="409" t="s">
        <v>132</v>
      </c>
      <c r="C82" s="410"/>
      <c r="D82" s="410"/>
      <c r="E82" s="410"/>
      <c r="F82" s="411"/>
      <c r="G82" s="429">
        <v>2</v>
      </c>
      <c r="H82" s="430"/>
      <c r="I82" s="431"/>
      <c r="J82" s="407"/>
      <c r="K82" s="442"/>
      <c r="L82" s="496" t="s">
        <v>153</v>
      </c>
      <c r="M82" s="497"/>
      <c r="N82" s="497"/>
      <c r="O82" s="497"/>
      <c r="P82" s="497"/>
      <c r="Q82" s="497"/>
      <c r="R82" s="497"/>
      <c r="S82" s="498"/>
    </row>
    <row r="83" spans="1:19" ht="15" customHeight="1" x14ac:dyDescent="0.25">
      <c r="A83" s="321"/>
      <c r="B83" s="409" t="s">
        <v>133</v>
      </c>
      <c r="C83" s="410"/>
      <c r="D83" s="410"/>
      <c r="E83" s="410"/>
      <c r="F83" s="411"/>
      <c r="G83" s="429"/>
      <c r="H83" s="430"/>
      <c r="I83" s="431"/>
      <c r="J83" s="407"/>
      <c r="K83" s="442"/>
      <c r="L83" s="496" t="s">
        <v>173</v>
      </c>
      <c r="M83" s="497"/>
      <c r="N83" s="497"/>
      <c r="O83" s="497"/>
      <c r="P83" s="497"/>
      <c r="Q83" s="497"/>
      <c r="R83" s="497"/>
      <c r="S83" s="498"/>
    </row>
    <row r="84" spans="1:19" ht="15" customHeight="1" x14ac:dyDescent="0.25">
      <c r="A84" s="321"/>
      <c r="B84" s="453" t="s">
        <v>134</v>
      </c>
      <c r="C84" s="454"/>
      <c r="D84" s="454"/>
      <c r="E84" s="454"/>
      <c r="F84" s="455"/>
      <c r="G84" s="463">
        <f>Z1_ZPe!J32</f>
        <v>168</v>
      </c>
      <c r="H84" s="464"/>
      <c r="I84" s="465"/>
      <c r="J84" s="407"/>
      <c r="K84" s="442"/>
      <c r="L84" s="496" t="s">
        <v>344</v>
      </c>
      <c r="M84" s="497"/>
      <c r="N84" s="497"/>
      <c r="O84" s="497"/>
      <c r="P84" s="497"/>
      <c r="Q84" s="497"/>
      <c r="R84" s="497"/>
      <c r="S84" s="498"/>
    </row>
    <row r="85" spans="1:19" ht="15" customHeight="1" x14ac:dyDescent="0.25">
      <c r="A85" s="321"/>
      <c r="B85" s="460" t="s">
        <v>204</v>
      </c>
      <c r="C85" s="461"/>
      <c r="D85" s="461"/>
      <c r="E85" s="461"/>
      <c r="F85" s="462"/>
      <c r="G85" s="432">
        <f>SUM(G84,G71)</f>
        <v>200</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Z1_ZPe!E32</f>
        <v>egzamin</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145</v>
      </c>
      <c r="C90" s="375"/>
      <c r="D90" s="375"/>
      <c r="E90" s="376"/>
      <c r="F90" s="377">
        <v>50</v>
      </c>
      <c r="G90" s="378"/>
      <c r="H90" s="378"/>
      <c r="I90" s="379"/>
      <c r="J90" s="352"/>
      <c r="K90" s="365"/>
      <c r="L90" s="356" t="s">
        <v>292</v>
      </c>
      <c r="M90" s="357"/>
      <c r="N90" s="357"/>
      <c r="O90" s="357"/>
      <c r="P90" s="357"/>
      <c r="Q90" s="357"/>
      <c r="R90" s="357"/>
      <c r="S90" s="358"/>
    </row>
    <row r="91" spans="1:19" ht="15" customHeight="1" x14ac:dyDescent="0.25">
      <c r="A91" s="348"/>
      <c r="B91" s="374" t="s">
        <v>195</v>
      </c>
      <c r="C91" s="375"/>
      <c r="D91" s="375"/>
      <c r="E91" s="376"/>
      <c r="F91" s="377">
        <v>50</v>
      </c>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214.5" customHeight="1" x14ac:dyDescent="0.25">
      <c r="A98" s="412"/>
      <c r="B98" s="370" t="s">
        <v>411</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88.5" customHeight="1" x14ac:dyDescent="0.25">
      <c r="A100" s="412"/>
      <c r="B100" s="370" t="s">
        <v>393</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106.5" customHeight="1" x14ac:dyDescent="0.25">
      <c r="A102" s="412"/>
      <c r="B102" s="370" t="s">
        <v>394</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bs9pc/Um0hpM7y1ca52ApRyHPlNXJls+lCXWGRCBtewMJuIhPM2IQr5bxZxbN+mcv3jFqb+KUzy/lzNCKpziaA==" saltValue="kGHUt6aHWpry/oM/0zFyW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300-000000000000}">
      <formula1>ZAL</formula1>
    </dataValidation>
    <dataValidation type="list" allowBlank="1" showInputMessage="1" showErrorMessage="1" sqref="L7" xr:uid="{00000000-0002-0000-1300-000001000000}">
      <formula1>STATUS</formula1>
    </dataValidation>
    <dataValidation type="list" allowBlank="1" showInputMessage="1" showErrorMessage="1" sqref="L72:L79" xr:uid="{00000000-0002-0000-1300-000002000000}">
      <formula1>METODY</formula1>
    </dataValidation>
    <dataValidation type="list" allowBlank="1" showInputMessage="1" showErrorMessage="1" sqref="L81:L85" xr:uid="{00000000-0002-0000-1300-000003000000}">
      <formula1>PRAC_STUD</formula1>
    </dataValidation>
    <dataValidation type="list" allowBlank="1" showInputMessage="1" showErrorMessage="1" sqref="N14:S33" xr:uid="{00000000-0002-0000-1300-000004000000}">
      <formula1>KEW_Z1</formula1>
    </dataValidation>
    <dataValidation type="list" allowBlank="1" showInputMessage="1" showErrorMessage="1" sqref="N34:S53" xr:uid="{00000000-0002-0000-1300-000005000000}">
      <formula1>KEU_Z1</formula1>
    </dataValidation>
    <dataValidation type="list" allowBlank="1" showInputMessage="1" showErrorMessage="1" sqref="N54:S68" xr:uid="{00000000-0002-0000-1300-000006000000}">
      <formula1>KEK_Z1</formula1>
    </dataValidation>
  </dataValidations>
  <hyperlinks>
    <hyperlink ref="O13" r:id="rId1" xr:uid="{1407FBA2-3C23-4771-8B1D-93739D7F60F4}"/>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2">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6" t="str">
        <f>Z1_ZPe!B2</f>
        <v>2020/2021</v>
      </c>
      <c r="B1" s="227"/>
      <c r="C1" s="39"/>
      <c r="D1" s="1"/>
    </row>
    <row r="2" spans="1:19" ht="10.15" customHeight="1" thickBot="1" x14ac:dyDescent="0.3"/>
    <row r="3" spans="1:19" ht="39" customHeight="1" thickBot="1" x14ac:dyDescent="0.3">
      <c r="A3" s="228" t="s">
        <v>94</v>
      </c>
      <c r="B3" s="229"/>
      <c r="C3" s="231" t="str">
        <f>Z1_ZPe!B34</f>
        <v>Moduł Z1/5</v>
      </c>
      <c r="D3" s="232"/>
      <c r="E3" s="232"/>
      <c r="F3" s="233"/>
      <c r="G3" s="3"/>
      <c r="H3" s="3"/>
      <c r="I3" s="3"/>
      <c r="J3" s="3"/>
      <c r="K3" s="3"/>
      <c r="L3" s="4"/>
      <c r="M3" s="4"/>
      <c r="N3" s="4"/>
      <c r="O3" s="4"/>
      <c r="P3" s="4"/>
      <c r="Q3" s="4"/>
    </row>
    <row r="4" spans="1:19" s="139" customFormat="1" ht="39.75" customHeight="1" thickBot="1" x14ac:dyDescent="0.3">
      <c r="A4" s="230" t="s">
        <v>95</v>
      </c>
      <c r="B4" s="230"/>
      <c r="C4" s="220" t="str">
        <f>Z1_ZPe!C34</f>
        <v>Rozwój osobisty i kompetencje interpersonalne</v>
      </c>
      <c r="D4" s="221"/>
      <c r="E4" s="221"/>
      <c r="F4" s="221"/>
      <c r="G4" s="221"/>
      <c r="H4" s="221"/>
      <c r="I4" s="221"/>
      <c r="J4" s="222"/>
      <c r="K4" s="225" t="s">
        <v>96</v>
      </c>
      <c r="L4" s="225"/>
      <c r="M4" s="156">
        <f>Z1_ZPe!D34</f>
        <v>4</v>
      </c>
      <c r="N4" s="223" t="s">
        <v>97</v>
      </c>
      <c r="O4" s="224"/>
      <c r="P4" s="217" t="str">
        <f>Z1_ZPe!F34</f>
        <v>mgr S. Świergiel</v>
      </c>
      <c r="Q4" s="218"/>
      <c r="R4" s="219"/>
    </row>
    <row r="5" spans="1:19" s="140" customFormat="1" ht="10.15" customHeight="1" thickBot="1" x14ac:dyDescent="0.3">
      <c r="A5" s="234"/>
      <c r="B5" s="234"/>
      <c r="C5" s="234"/>
      <c r="D5" s="234"/>
      <c r="E5" s="234"/>
      <c r="F5" s="234"/>
      <c r="G5" s="234"/>
      <c r="H5" s="234"/>
      <c r="I5" s="234"/>
      <c r="J5" s="234"/>
      <c r="K5" s="234"/>
      <c r="L5" s="234"/>
      <c r="M5" s="234"/>
      <c r="N5" s="234"/>
      <c r="O5" s="234"/>
      <c r="P5" s="234"/>
      <c r="Q5" s="234"/>
      <c r="R5" s="234"/>
    </row>
    <row r="6" spans="1:19" s="139" customFormat="1" ht="43.15" customHeight="1" thickBot="1" x14ac:dyDescent="0.3">
      <c r="A6" s="230" t="s">
        <v>98</v>
      </c>
      <c r="B6" s="230"/>
      <c r="C6" s="231" t="str">
        <f>Z1_ZPe!B3</f>
        <v>ZARZĄDZANIE</v>
      </c>
      <c r="D6" s="233"/>
      <c r="E6" s="6" t="str">
        <f>Z1_ZPe!B4</f>
        <v>I stopnia</v>
      </c>
      <c r="F6" s="154" t="s">
        <v>99</v>
      </c>
      <c r="G6" s="44" t="s">
        <v>360</v>
      </c>
      <c r="H6" s="154" t="s">
        <v>101</v>
      </c>
      <c r="I6" s="44">
        <v>3</v>
      </c>
      <c r="J6" s="7" t="s">
        <v>290</v>
      </c>
      <c r="K6" s="235" t="s">
        <v>102</v>
      </c>
      <c r="L6" s="235"/>
      <c r="M6" s="236" t="s">
        <v>103</v>
      </c>
      <c r="N6" s="236"/>
      <c r="O6" s="156" t="s">
        <v>104</v>
      </c>
      <c r="P6" s="237" t="s">
        <v>105</v>
      </c>
      <c r="Q6" s="238"/>
      <c r="R6" s="156">
        <f>Z1_ZPe!G34</f>
        <v>34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9"/>
      <c r="B8" s="240"/>
      <c r="C8" s="240"/>
      <c r="D8" s="240"/>
      <c r="E8" s="240"/>
      <c r="F8" s="240"/>
      <c r="G8" s="240"/>
      <c r="H8" s="240"/>
      <c r="I8" s="240"/>
      <c r="J8" s="240"/>
      <c r="K8" s="240"/>
      <c r="L8" s="240"/>
      <c r="M8" s="240"/>
      <c r="N8" s="240"/>
      <c r="O8" s="240"/>
      <c r="P8" s="240"/>
      <c r="Q8" s="240"/>
      <c r="R8" s="241"/>
      <c r="S8" s="139"/>
    </row>
    <row r="9" spans="1:19" ht="30" customHeight="1" x14ac:dyDescent="0.25">
      <c r="A9" s="242" t="s">
        <v>106</v>
      </c>
      <c r="B9" s="243"/>
      <c r="C9" s="243"/>
      <c r="D9" s="243"/>
      <c r="E9" s="243"/>
      <c r="F9" s="243"/>
      <c r="G9" s="243"/>
      <c r="H9" s="243"/>
      <c r="I9" s="243"/>
      <c r="J9" s="243"/>
      <c r="K9" s="243"/>
      <c r="L9" s="243"/>
      <c r="M9" s="243"/>
      <c r="N9" s="243"/>
      <c r="O9" s="243"/>
      <c r="P9" s="243"/>
      <c r="Q9" s="243"/>
      <c r="R9" s="244"/>
    </row>
    <row r="10" spans="1:19" ht="15" customHeight="1" x14ac:dyDescent="0.25">
      <c r="A10" s="245" t="s">
        <v>565</v>
      </c>
      <c r="B10" s="246"/>
      <c r="C10" s="246"/>
      <c r="D10" s="246"/>
      <c r="E10" s="246"/>
      <c r="F10" s="246"/>
      <c r="G10" s="246"/>
      <c r="H10" s="246"/>
      <c r="I10" s="246"/>
      <c r="J10" s="246"/>
      <c r="K10" s="246"/>
      <c r="L10" s="246"/>
      <c r="M10" s="246"/>
      <c r="N10" s="246"/>
      <c r="O10" s="246"/>
      <c r="P10" s="246"/>
      <c r="Q10" s="246"/>
      <c r="R10" s="247"/>
    </row>
    <row r="11" spans="1:19" ht="100.15" customHeight="1" thickBot="1" x14ac:dyDescent="0.3">
      <c r="A11" s="472" t="s">
        <v>709</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1"/>
      <c r="B12" s="251"/>
      <c r="C12" s="251"/>
      <c r="D12" s="251"/>
      <c r="E12" s="251"/>
      <c r="F12" s="251"/>
      <c r="G12" s="251"/>
      <c r="H12" s="251"/>
      <c r="I12" s="251"/>
      <c r="J12" s="251"/>
      <c r="K12" s="251"/>
      <c r="L12" s="251"/>
      <c r="M12" s="251"/>
      <c r="N12" s="251"/>
      <c r="O12" s="251"/>
      <c r="P12" s="251"/>
      <c r="Q12" s="251"/>
      <c r="R12" s="251"/>
    </row>
    <row r="13" spans="1:19" ht="15" customHeight="1" x14ac:dyDescent="0.25">
      <c r="A13" s="151"/>
      <c r="B13" s="152"/>
      <c r="C13" s="152"/>
      <c r="D13" s="152"/>
      <c r="E13" s="152"/>
      <c r="F13" s="152"/>
      <c r="G13" s="152"/>
      <c r="H13" s="152"/>
      <c r="I13" s="152"/>
      <c r="J13" s="152"/>
      <c r="K13" s="152"/>
      <c r="L13" s="152"/>
      <c r="M13" s="152"/>
      <c r="N13" s="152"/>
      <c r="O13" s="152"/>
      <c r="P13" s="152"/>
      <c r="Q13" s="152"/>
      <c r="R13" s="153"/>
      <c r="S13" s="139"/>
    </row>
    <row r="14" spans="1:19" ht="30" customHeight="1" x14ac:dyDescent="0.25">
      <c r="A14" s="242" t="s">
        <v>107</v>
      </c>
      <c r="B14" s="243"/>
      <c r="C14" s="243"/>
      <c r="D14" s="243"/>
      <c r="E14" s="243"/>
      <c r="F14" s="243"/>
      <c r="G14" s="243"/>
      <c r="H14" s="243"/>
      <c r="I14" s="243"/>
      <c r="J14" s="243"/>
      <c r="K14" s="243"/>
      <c r="L14" s="243"/>
      <c r="M14" s="243"/>
      <c r="N14" s="243"/>
      <c r="O14" s="243"/>
      <c r="P14" s="243"/>
      <c r="Q14" s="243"/>
      <c r="R14" s="244"/>
    </row>
    <row r="15" spans="1:19" s="141" customFormat="1" ht="15" customHeight="1" x14ac:dyDescent="0.25">
      <c r="A15" s="264" t="s">
        <v>197</v>
      </c>
      <c r="B15" s="265"/>
      <c r="C15" s="265"/>
      <c r="D15" s="265"/>
      <c r="E15" s="265"/>
      <c r="F15" s="265"/>
      <c r="G15" s="265"/>
      <c r="H15" s="265"/>
      <c r="I15" s="265"/>
      <c r="J15" s="265"/>
      <c r="K15" s="265"/>
      <c r="L15" s="265"/>
      <c r="M15" s="265"/>
      <c r="N15" s="265"/>
      <c r="O15" s="265"/>
      <c r="P15" s="265"/>
      <c r="Q15" s="265"/>
      <c r="R15" s="266"/>
    </row>
    <row r="16" spans="1:19" ht="48.75" customHeight="1" thickBot="1" x14ac:dyDescent="0.3">
      <c r="A16" s="248" t="s">
        <v>410</v>
      </c>
      <c r="B16" s="249"/>
      <c r="C16" s="249"/>
      <c r="D16" s="249"/>
      <c r="E16" s="249"/>
      <c r="F16" s="249"/>
      <c r="G16" s="249"/>
      <c r="H16" s="249"/>
      <c r="I16" s="249"/>
      <c r="J16" s="249"/>
      <c r="K16" s="249"/>
      <c r="L16" s="249"/>
      <c r="M16" s="249"/>
      <c r="N16" s="249"/>
      <c r="O16" s="249"/>
      <c r="P16" s="249"/>
      <c r="Q16" s="249"/>
      <c r="R16" s="250"/>
    </row>
    <row r="17" spans="1:19" ht="10.15" customHeight="1" thickBot="1" x14ac:dyDescent="0.3">
      <c r="A17" s="251"/>
      <c r="B17" s="251"/>
      <c r="C17" s="251"/>
      <c r="D17" s="251"/>
      <c r="E17" s="251"/>
      <c r="F17" s="251"/>
      <c r="G17" s="251"/>
      <c r="H17" s="251"/>
      <c r="I17" s="251"/>
      <c r="J17" s="251"/>
      <c r="K17" s="251"/>
      <c r="L17" s="251"/>
      <c r="M17" s="251"/>
      <c r="N17" s="251"/>
      <c r="O17" s="251"/>
      <c r="P17" s="251"/>
      <c r="Q17" s="251"/>
      <c r="R17" s="251"/>
    </row>
    <row r="18" spans="1:19" ht="15" customHeight="1" x14ac:dyDescent="0.25">
      <c r="A18" s="239"/>
      <c r="B18" s="240"/>
      <c r="C18" s="240"/>
      <c r="D18" s="240"/>
      <c r="E18" s="240"/>
      <c r="F18" s="240"/>
      <c r="G18" s="240"/>
      <c r="H18" s="240"/>
      <c r="I18" s="240"/>
      <c r="J18" s="240"/>
      <c r="K18" s="240"/>
      <c r="L18" s="240"/>
      <c r="M18" s="240"/>
      <c r="N18" s="240"/>
      <c r="O18" s="240"/>
      <c r="P18" s="240"/>
      <c r="Q18" s="240"/>
      <c r="R18" s="241"/>
      <c r="S18" s="139"/>
    </row>
    <row r="19" spans="1:19" ht="30" customHeight="1" x14ac:dyDescent="0.25">
      <c r="A19" s="242" t="s">
        <v>108</v>
      </c>
      <c r="B19" s="243"/>
      <c r="C19" s="243"/>
      <c r="D19" s="243"/>
      <c r="E19" s="243"/>
      <c r="F19" s="243"/>
      <c r="G19" s="243"/>
      <c r="H19" s="243"/>
      <c r="I19" s="243"/>
      <c r="J19" s="243"/>
      <c r="K19" s="243"/>
      <c r="L19" s="243"/>
      <c r="M19" s="243"/>
      <c r="N19" s="243"/>
      <c r="O19" s="243"/>
      <c r="P19" s="243"/>
      <c r="Q19" s="243"/>
      <c r="R19" s="244"/>
    </row>
    <row r="20" spans="1:19" ht="15" customHeight="1" x14ac:dyDescent="0.25">
      <c r="A20" s="264" t="s">
        <v>566</v>
      </c>
      <c r="B20" s="265"/>
      <c r="C20" s="265"/>
      <c r="D20" s="265"/>
      <c r="E20" s="265"/>
      <c r="F20" s="265"/>
      <c r="G20" s="265"/>
      <c r="H20" s="265"/>
      <c r="I20" s="265"/>
      <c r="J20" s="265"/>
      <c r="K20" s="265"/>
      <c r="L20" s="265"/>
      <c r="M20" s="265"/>
      <c r="N20" s="265"/>
      <c r="O20" s="265"/>
      <c r="P20" s="265"/>
      <c r="Q20" s="265"/>
      <c r="R20" s="266"/>
    </row>
    <row r="21" spans="1:19" ht="40.15" customHeight="1" x14ac:dyDescent="0.25">
      <c r="A21" s="475" t="s">
        <v>570</v>
      </c>
      <c r="B21" s="256"/>
      <c r="C21" s="256"/>
      <c r="D21" s="256"/>
      <c r="E21" s="257"/>
      <c r="F21" s="476" t="s">
        <v>571</v>
      </c>
      <c r="G21" s="259"/>
      <c r="H21" s="259"/>
      <c r="I21" s="259"/>
      <c r="J21" s="259"/>
      <c r="K21" s="261"/>
      <c r="L21" s="476" t="s">
        <v>572</v>
      </c>
      <c r="M21" s="259"/>
      <c r="N21" s="259"/>
      <c r="O21" s="259"/>
      <c r="P21" s="259"/>
      <c r="Q21" s="259"/>
      <c r="R21" s="260"/>
    </row>
    <row r="22" spans="1:19" ht="143.25" customHeight="1" thickBot="1" x14ac:dyDescent="0.3">
      <c r="A22" s="252" t="s">
        <v>491</v>
      </c>
      <c r="B22" s="253"/>
      <c r="C22" s="253"/>
      <c r="D22" s="253"/>
      <c r="E22" s="253"/>
      <c r="F22" s="253" t="s">
        <v>573</v>
      </c>
      <c r="G22" s="253"/>
      <c r="H22" s="253"/>
      <c r="I22" s="253"/>
      <c r="J22" s="253"/>
      <c r="K22" s="253"/>
      <c r="L22" s="253" t="s">
        <v>492</v>
      </c>
      <c r="M22" s="253"/>
      <c r="N22" s="253"/>
      <c r="O22" s="253"/>
      <c r="P22" s="253"/>
      <c r="Q22" s="253"/>
      <c r="R22" s="254"/>
    </row>
    <row r="23" spans="1:19" ht="10.15" customHeight="1" thickBot="1" x14ac:dyDescent="0.3">
      <c r="A23" s="251"/>
      <c r="B23" s="251"/>
      <c r="C23" s="251"/>
      <c r="D23" s="251"/>
      <c r="E23" s="251"/>
      <c r="F23" s="251"/>
      <c r="G23" s="251"/>
      <c r="H23" s="251"/>
      <c r="I23" s="251"/>
      <c r="J23" s="251"/>
      <c r="K23" s="251"/>
      <c r="L23" s="251"/>
      <c r="M23" s="251"/>
      <c r="N23" s="251"/>
      <c r="O23" s="251"/>
      <c r="P23" s="251"/>
      <c r="Q23" s="251"/>
      <c r="R23" s="25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70" t="s">
        <v>109</v>
      </c>
      <c r="B25" s="271"/>
      <c r="C25" s="271"/>
      <c r="D25" s="271"/>
      <c r="E25" s="271"/>
      <c r="F25" s="271"/>
      <c r="G25" s="271"/>
      <c r="H25" s="271"/>
      <c r="I25" s="271"/>
      <c r="J25" s="271"/>
      <c r="K25" s="271"/>
      <c r="L25" s="271"/>
      <c r="M25" s="271"/>
      <c r="N25" s="271"/>
      <c r="O25" s="271"/>
      <c r="P25" s="271"/>
      <c r="Q25" s="271"/>
      <c r="R25" s="272"/>
    </row>
    <row r="26" spans="1:19" ht="25.15" customHeight="1" x14ac:dyDescent="0.25">
      <c r="A26" s="29" t="s">
        <v>110</v>
      </c>
      <c r="B26" s="273" t="str">
        <f>Z1_ZPe!B34</f>
        <v>Moduł Z1/5</v>
      </c>
      <c r="C26" s="274"/>
      <c r="D26" s="37" t="str">
        <f>Z1_ZPe!B35</f>
        <v>Kurs 5.1.</v>
      </c>
      <c r="E26" s="142" t="str">
        <f>Z1_ZPe!B34</f>
        <v>Moduł Z1/5</v>
      </c>
      <c r="F26" s="278" t="str">
        <f>Z1_ZPe!B36</f>
        <v>Kurs 5.2.</v>
      </c>
      <c r="G26" s="279"/>
      <c r="H26" s="283" t="str">
        <f>Z1_ZPe!B34</f>
        <v>Moduł Z1/5</v>
      </c>
      <c r="I26" s="284"/>
      <c r="J26" s="38" t="str">
        <f>Z1_ZPe!B37</f>
        <v>Kurs 5.3.</v>
      </c>
      <c r="K26" s="288"/>
      <c r="L26" s="289"/>
      <c r="M26" s="288"/>
      <c r="N26" s="289"/>
      <c r="O26" s="290"/>
      <c r="P26" s="291"/>
      <c r="Q26" s="290"/>
      <c r="R26" s="292"/>
    </row>
    <row r="27" spans="1:19" s="143" customFormat="1" ht="59.25" customHeight="1" x14ac:dyDescent="0.25">
      <c r="A27" s="128" t="s">
        <v>111</v>
      </c>
      <c r="B27" s="477" t="str">
        <f>Z1_ZPe!C35</f>
        <v>Autoprezentacja - warsztat</v>
      </c>
      <c r="C27" s="478"/>
      <c r="D27" s="479"/>
      <c r="E27" s="480" t="str">
        <f>Z1_ZPe!C36</f>
        <v>Praca w zespole - warsztat</v>
      </c>
      <c r="F27" s="481"/>
      <c r="G27" s="482"/>
      <c r="H27" s="483" t="str">
        <f>Z1_ZPe!C37</f>
        <v>Etyka w biznesie - warsztat</v>
      </c>
      <c r="I27" s="484"/>
      <c r="J27" s="485"/>
      <c r="K27" s="486"/>
      <c r="L27" s="487"/>
      <c r="M27" s="487"/>
      <c r="N27" s="488"/>
      <c r="O27" s="489"/>
      <c r="P27" s="490"/>
      <c r="Q27" s="490"/>
      <c r="R27" s="491"/>
    </row>
    <row r="28" spans="1:19" s="143" customFormat="1" ht="30" customHeight="1" thickBot="1" x14ac:dyDescent="0.3">
      <c r="A28" s="43" t="s">
        <v>112</v>
      </c>
      <c r="B28" s="299">
        <f>Z1_ZPe!D35</f>
        <v>1</v>
      </c>
      <c r="C28" s="300"/>
      <c r="D28" s="301"/>
      <c r="E28" s="302">
        <f>Z1_ZPe!D36</f>
        <v>1</v>
      </c>
      <c r="F28" s="303"/>
      <c r="G28" s="304"/>
      <c r="H28" s="305">
        <f>Z1_ZPe!D37</f>
        <v>2</v>
      </c>
      <c r="I28" s="306"/>
      <c r="J28" s="307"/>
      <c r="K28" s="308"/>
      <c r="L28" s="309"/>
      <c r="M28" s="309"/>
      <c r="N28" s="310"/>
      <c r="O28" s="311"/>
      <c r="P28" s="312"/>
      <c r="Q28" s="312"/>
      <c r="R28" s="313"/>
    </row>
    <row r="29" spans="1:19" s="143" customFormat="1" ht="30" hidden="1" customHeight="1" thickBot="1" x14ac:dyDescent="0.3">
      <c r="A29" s="157"/>
      <c r="B29" s="158"/>
      <c r="C29" s="159" t="s">
        <v>574</v>
      </c>
      <c r="D29" s="160"/>
      <c r="E29" s="161"/>
      <c r="F29" s="162" t="s">
        <v>574</v>
      </c>
      <c r="G29" s="163"/>
      <c r="H29" s="164"/>
      <c r="I29" s="165" t="s">
        <v>574</v>
      </c>
      <c r="J29" s="166"/>
      <c r="K29" s="167"/>
      <c r="L29" s="177"/>
      <c r="M29" s="169"/>
      <c r="N29" s="170"/>
      <c r="O29" s="171"/>
      <c r="P29" s="175"/>
      <c r="Q29" s="173"/>
      <c r="R29" s="174"/>
    </row>
    <row r="30" spans="1:19" s="143" customFormat="1" x14ac:dyDescent="0.25"/>
    <row r="31" spans="1:19" s="143" customFormat="1" x14ac:dyDescent="0.25"/>
    <row r="32" spans="1:19" s="143" customFormat="1" x14ac:dyDescent="0.25"/>
    <row r="33" s="143" customFormat="1" x14ac:dyDescent="0.25"/>
    <row r="34" s="143" customFormat="1" x14ac:dyDescent="0.25"/>
    <row r="35" s="143" customFormat="1" x14ac:dyDescent="0.25"/>
    <row r="36" s="143" customFormat="1" x14ac:dyDescent="0.25"/>
    <row r="37" s="143" customFormat="1" x14ac:dyDescent="0.25"/>
    <row r="38" s="143" customFormat="1" x14ac:dyDescent="0.25"/>
    <row r="39" s="143" customFormat="1" x14ac:dyDescent="0.25"/>
    <row r="40" s="143" customFormat="1" x14ac:dyDescent="0.25"/>
    <row r="41" s="143" customFormat="1" x14ac:dyDescent="0.25"/>
    <row r="42" s="143" customFormat="1" x14ac:dyDescent="0.25"/>
    <row r="43" s="143" customFormat="1" x14ac:dyDescent="0.25"/>
    <row r="44" s="143" customFormat="1" x14ac:dyDescent="0.25"/>
    <row r="45" s="143" customFormat="1" x14ac:dyDescent="0.25"/>
    <row r="46" s="143" customFormat="1" x14ac:dyDescent="0.25"/>
    <row r="47" s="143" customFormat="1" x14ac:dyDescent="0.25"/>
    <row r="48" s="143" customFormat="1" x14ac:dyDescent="0.25"/>
    <row r="49" spans="1:18" s="143" customFormat="1" x14ac:dyDescent="0.25"/>
    <row r="50" spans="1:18" s="143" customFormat="1" x14ac:dyDescent="0.25"/>
    <row r="51" spans="1:18" s="143" customFormat="1" x14ac:dyDescent="0.25"/>
    <row r="52" spans="1:18" s="143" customFormat="1" x14ac:dyDescent="0.25"/>
    <row r="53" spans="1:18" s="143" customFormat="1" x14ac:dyDescent="0.25"/>
    <row r="54" spans="1:18" s="143" customFormat="1" x14ac:dyDescent="0.25"/>
    <row r="55" spans="1:18" s="143" customFormat="1" x14ac:dyDescent="0.25"/>
    <row r="56" spans="1:18" s="143" customFormat="1" x14ac:dyDescent="0.25"/>
    <row r="57" spans="1:18" s="143" customFormat="1" x14ac:dyDescent="0.25"/>
    <row r="58" spans="1:18" s="143" customFormat="1" x14ac:dyDescent="0.25"/>
    <row r="59" spans="1:18" s="143" customFormat="1" x14ac:dyDescent="0.25"/>
    <row r="60" spans="1:18" s="143" customFormat="1" x14ac:dyDescent="0.25"/>
    <row r="61" spans="1:18" s="143" customFormat="1" x14ac:dyDescent="0.25"/>
    <row r="62" spans="1:18" s="143" customFormat="1" x14ac:dyDescent="0.25"/>
    <row r="63" spans="1:18" x14ac:dyDescent="0.25">
      <c r="A63" s="143"/>
      <c r="B63" s="143"/>
      <c r="C63" s="143"/>
      <c r="D63" s="143"/>
      <c r="E63" s="143"/>
      <c r="F63" s="143"/>
      <c r="G63" s="143"/>
      <c r="H63" s="143"/>
      <c r="I63" s="143"/>
      <c r="J63" s="143"/>
      <c r="K63" s="143"/>
      <c r="L63" s="143"/>
      <c r="M63" s="143"/>
      <c r="N63" s="143"/>
      <c r="O63" s="143"/>
      <c r="P63" s="143"/>
      <c r="Q63" s="143"/>
      <c r="R63" s="143"/>
    </row>
    <row r="64" spans="1:18" x14ac:dyDescent="0.25">
      <c r="A64" s="143"/>
      <c r="B64" s="143"/>
      <c r="C64" s="143"/>
      <c r="D64" s="143"/>
      <c r="E64" s="143"/>
      <c r="F64" s="143"/>
      <c r="G64" s="143"/>
      <c r="H64" s="143"/>
      <c r="I64" s="143"/>
      <c r="J64" s="143"/>
      <c r="K64" s="143"/>
      <c r="L64" s="143"/>
      <c r="M64" s="143"/>
      <c r="N64" s="143"/>
      <c r="O64" s="143"/>
      <c r="P64" s="143"/>
      <c r="Q64" s="143"/>
      <c r="R64" s="143"/>
    </row>
    <row r="65" spans="1:18" x14ac:dyDescent="0.25">
      <c r="A65" s="143"/>
      <c r="B65" s="143"/>
      <c r="C65" s="143"/>
      <c r="D65" s="143"/>
      <c r="E65" s="143"/>
      <c r="F65" s="143"/>
      <c r="G65" s="143"/>
      <c r="H65" s="143"/>
      <c r="I65" s="143"/>
      <c r="J65" s="143"/>
      <c r="K65" s="143"/>
      <c r="L65" s="143"/>
      <c r="M65" s="143"/>
      <c r="N65" s="143"/>
      <c r="O65" s="143"/>
      <c r="P65" s="143"/>
      <c r="Q65" s="143"/>
      <c r="R65" s="143"/>
    </row>
    <row r="66" spans="1:18" x14ac:dyDescent="0.25">
      <c r="A66" s="143"/>
      <c r="B66" s="143"/>
      <c r="C66" s="143"/>
      <c r="D66" s="143"/>
      <c r="E66" s="143"/>
      <c r="F66" s="143"/>
      <c r="G66" s="143"/>
      <c r="H66" s="143"/>
      <c r="I66" s="143"/>
      <c r="J66" s="143"/>
      <c r="K66" s="143"/>
      <c r="L66" s="143"/>
      <c r="M66" s="143"/>
      <c r="N66" s="143"/>
      <c r="O66" s="143"/>
      <c r="P66" s="143"/>
      <c r="Q66" s="143"/>
      <c r="R66" s="143"/>
    </row>
  </sheetData>
  <sheetProtection algorithmName="SHA-512" hashValue="ptTwpBnumyGQ6YGu2OPxUFtynnDvhJYt2Emj8S3fBt9VccMUzY9Dvmj5nqaS+VcakcfcizBc1mCWehJrYJy8Pw==" saltValue="Y+fA6G6+9TFAI5Fv3e/dog=="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1400-000000000000}">
      <formula1>20</formula1>
      <formula2>1200</formula2>
    </dataValidation>
    <dataValidation type="list" allowBlank="1" showInputMessage="1" showErrorMessage="1" sqref="K6:L6" xr:uid="{00000000-0002-0000-1400-000001000000}">
      <formula1>STATUS</formula1>
    </dataValidation>
  </dataValidations>
  <hyperlinks>
    <hyperlink ref="F29" r:id="rId1" xr:uid="{EF380C38-71D5-442E-BB89-29B94820128D}"/>
    <hyperlink ref="C29" r:id="rId2" xr:uid="{6E87A986-65DE-4FD8-B13D-26DB2F080905}"/>
    <hyperlink ref="I29" r:id="rId3" xr:uid="{0078D1C6-8447-4A94-8405-5495215787FC}"/>
  </hyperlinks>
  <printOptions horizontalCentered="1"/>
  <pageMargins left="0.70866141732283472" right="0.70866141732283472" top="0.74803149606299213" bottom="0.74803149606299213" header="0.31496062992125984" footer="0.31496062992125984"/>
  <pageSetup paperSize="9" scale="56" orientation="landscape" r:id="rId4"/>
  <headerFooter>
    <oddHeader>&amp;C&amp;"Century Gothic,Pogrubiony"&amp;12&amp;K05-047KARTA MODUŁU&amp;R&amp;G</oddHeader>
  </headerFooter>
  <drawing r:id="rId5"/>
  <legacyDrawingHF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3">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Z1_ZPe!B34</f>
        <v>Moduł Z1/5</v>
      </c>
      <c r="B3" s="416"/>
      <c r="C3" s="416"/>
      <c r="D3" s="420" t="str">
        <f>Z1_ZPe!C34</f>
        <v>Rozwój osobisty i kompetencje interpersonalne</v>
      </c>
      <c r="E3" s="421"/>
      <c r="F3" s="421"/>
      <c r="G3" s="421"/>
      <c r="H3" s="421"/>
      <c r="I3" s="422"/>
      <c r="J3" s="3"/>
      <c r="K3" s="3"/>
      <c r="L3" s="4"/>
      <c r="M3" s="4"/>
      <c r="N3" s="4"/>
      <c r="O3" s="4"/>
      <c r="P3" s="4"/>
      <c r="Q3" s="4"/>
      <c r="R3" s="4"/>
    </row>
    <row r="4" spans="1:19" ht="18.75" thickBot="1" x14ac:dyDescent="0.3">
      <c r="A4" s="315" t="s">
        <v>110</v>
      </c>
      <c r="B4" s="315"/>
      <c r="C4" s="315"/>
      <c r="D4" s="417" t="str">
        <f>Z1_ZPe!B35</f>
        <v>Kurs 5.1.</v>
      </c>
      <c r="E4" s="418"/>
      <c r="F4" s="418"/>
      <c r="G4" s="418"/>
      <c r="H4" s="418"/>
      <c r="I4" s="419"/>
      <c r="J4" s="3"/>
      <c r="K4" s="3"/>
      <c r="L4" s="4"/>
      <c r="M4" s="4"/>
      <c r="N4" s="4"/>
      <c r="O4" s="4"/>
      <c r="P4" s="4"/>
      <c r="Q4" s="4"/>
      <c r="R4" s="4"/>
    </row>
    <row r="5" spans="1:19" ht="23.25" thickBot="1" x14ac:dyDescent="0.3">
      <c r="A5" s="316" t="s">
        <v>111</v>
      </c>
      <c r="B5" s="316"/>
      <c r="C5" s="316"/>
      <c r="D5" s="317" t="str">
        <f>Z1_ZPe!C35</f>
        <v>Autoprezentacja - warsztat</v>
      </c>
      <c r="E5" s="317"/>
      <c r="F5" s="317"/>
      <c r="G5" s="317"/>
      <c r="H5" s="317"/>
      <c r="I5" s="317"/>
      <c r="J5" s="317"/>
      <c r="K5" s="317"/>
      <c r="L5" s="318" t="s">
        <v>96</v>
      </c>
      <c r="M5" s="318"/>
      <c r="N5" s="16">
        <f>Z1_ZPe!D35</f>
        <v>1</v>
      </c>
      <c r="O5" s="318" t="s">
        <v>97</v>
      </c>
      <c r="P5" s="318"/>
      <c r="Q5" s="319" t="str">
        <f>Z1_ZPe!F34</f>
        <v>mgr S. Świergiel</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(5)'!G6</f>
        <v>II</v>
      </c>
      <c r="H7" s="155" t="s">
        <v>101</v>
      </c>
      <c r="I7" s="44">
        <f>'M (5)'!I6</f>
        <v>3</v>
      </c>
      <c r="J7" s="237" t="s">
        <v>289</v>
      </c>
      <c r="K7" s="238"/>
      <c r="L7" s="424" t="s">
        <v>102</v>
      </c>
      <c r="M7" s="425"/>
      <c r="N7" s="7" t="s">
        <v>103</v>
      </c>
      <c r="O7" s="340" t="s">
        <v>104</v>
      </c>
      <c r="P7" s="340"/>
      <c r="Q7" s="341" t="s">
        <v>105</v>
      </c>
      <c r="R7" s="341"/>
      <c r="S7" s="17">
        <f>Z1_ZPe!G35</f>
        <v>10</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493</v>
      </c>
      <c r="C14" s="384"/>
      <c r="D14" s="384"/>
      <c r="E14" s="384"/>
      <c r="F14" s="384"/>
      <c r="G14" s="384"/>
      <c r="H14" s="384"/>
      <c r="I14" s="384"/>
      <c r="J14" s="384"/>
      <c r="K14" s="384"/>
      <c r="L14" s="384"/>
      <c r="M14" s="385"/>
      <c r="N14" s="342" t="s">
        <v>258</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494</v>
      </c>
      <c r="C19" s="330"/>
      <c r="D19" s="330"/>
      <c r="E19" s="330"/>
      <c r="F19" s="330"/>
      <c r="G19" s="330"/>
      <c r="H19" s="330"/>
      <c r="I19" s="330"/>
      <c r="J19" s="330"/>
      <c r="K19" s="330"/>
      <c r="L19" s="330"/>
      <c r="M19" s="331"/>
      <c r="N19" s="380" t="s">
        <v>251</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495</v>
      </c>
      <c r="C24" s="330"/>
      <c r="D24" s="330"/>
      <c r="E24" s="330"/>
      <c r="F24" s="330"/>
      <c r="G24" s="330"/>
      <c r="H24" s="330"/>
      <c r="I24" s="330"/>
      <c r="J24" s="330"/>
      <c r="K24" s="330"/>
      <c r="L24" s="330"/>
      <c r="M24" s="331"/>
      <c r="N24" s="380" t="s">
        <v>251</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thickBot="1" x14ac:dyDescent="0.3">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496</v>
      </c>
      <c r="C34" s="384"/>
      <c r="D34" s="384"/>
      <c r="E34" s="384"/>
      <c r="F34" s="384"/>
      <c r="G34" s="384"/>
      <c r="H34" s="384"/>
      <c r="I34" s="384"/>
      <c r="J34" s="384"/>
      <c r="K34" s="384"/>
      <c r="L34" s="384"/>
      <c r="M34" s="385"/>
      <c r="N34" s="342" t="s">
        <v>275</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497</v>
      </c>
      <c r="C39" s="330"/>
      <c r="D39" s="330"/>
      <c r="E39" s="330"/>
      <c r="F39" s="330"/>
      <c r="G39" s="330"/>
      <c r="H39" s="330"/>
      <c r="I39" s="330"/>
      <c r="J39" s="330"/>
      <c r="K39" s="330"/>
      <c r="L39" s="330"/>
      <c r="M39" s="331"/>
      <c r="N39" s="380" t="s">
        <v>275</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498</v>
      </c>
      <c r="C44" s="330"/>
      <c r="D44" s="330"/>
      <c r="E44" s="330"/>
      <c r="F44" s="330"/>
      <c r="G44" s="330"/>
      <c r="H44" s="330"/>
      <c r="I44" s="330"/>
      <c r="J44" s="330"/>
      <c r="K44" s="330"/>
      <c r="L44" s="330"/>
      <c r="M44" s="331"/>
      <c r="N44" s="380" t="s">
        <v>275</v>
      </c>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customHeight="1" thickBot="1" x14ac:dyDescent="0.3">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320" t="s">
        <v>118</v>
      </c>
      <c r="B54" s="383" t="s">
        <v>496</v>
      </c>
      <c r="C54" s="384"/>
      <c r="D54" s="384"/>
      <c r="E54" s="384"/>
      <c r="F54" s="384"/>
      <c r="G54" s="384"/>
      <c r="H54" s="384"/>
      <c r="I54" s="384"/>
      <c r="J54" s="384"/>
      <c r="K54" s="384"/>
      <c r="L54" s="384"/>
      <c r="M54" s="385"/>
      <c r="N54" s="342" t="s">
        <v>286</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497</v>
      </c>
      <c r="C59" s="330"/>
      <c r="D59" s="330"/>
      <c r="E59" s="330"/>
      <c r="F59" s="330"/>
      <c r="G59" s="330"/>
      <c r="H59" s="330"/>
      <c r="I59" s="330"/>
      <c r="J59" s="330"/>
      <c r="K59" s="330"/>
      <c r="L59" s="330"/>
      <c r="M59" s="331"/>
      <c r="N59" s="380" t="s">
        <v>282</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498</v>
      </c>
      <c r="C64" s="330"/>
      <c r="D64" s="330"/>
      <c r="E64" s="330"/>
      <c r="F64" s="330"/>
      <c r="G64" s="330"/>
      <c r="H64" s="330"/>
      <c r="I64" s="330"/>
      <c r="J64" s="330"/>
      <c r="K64" s="330"/>
      <c r="L64" s="330"/>
      <c r="M64" s="331"/>
      <c r="N64" s="380" t="s">
        <v>283</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Z1_ZPe!G35</f>
        <v>10</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10</v>
      </c>
      <c r="H72" s="433"/>
      <c r="I72" s="434"/>
      <c r="J72" s="407"/>
      <c r="K72" s="442"/>
      <c r="L72" s="426" t="s">
        <v>123</v>
      </c>
      <c r="M72" s="427"/>
      <c r="N72" s="427"/>
      <c r="O72" s="427"/>
      <c r="P72" s="427"/>
      <c r="Q72" s="427"/>
      <c r="R72" s="427"/>
      <c r="S72" s="428"/>
    </row>
    <row r="73" spans="1:19" ht="15" customHeight="1" x14ac:dyDescent="0.25">
      <c r="A73" s="321"/>
      <c r="B73" s="409" t="s">
        <v>123</v>
      </c>
      <c r="C73" s="410"/>
      <c r="D73" s="410"/>
      <c r="E73" s="410"/>
      <c r="F73" s="411"/>
      <c r="G73" s="429">
        <v>2</v>
      </c>
      <c r="H73" s="430"/>
      <c r="I73" s="431"/>
      <c r="J73" s="407"/>
      <c r="K73" s="442"/>
      <c r="L73" s="426" t="s">
        <v>147</v>
      </c>
      <c r="M73" s="427"/>
      <c r="N73" s="427"/>
      <c r="O73" s="427"/>
      <c r="P73" s="427"/>
      <c r="Q73" s="427"/>
      <c r="R73" s="427"/>
      <c r="S73" s="428"/>
    </row>
    <row r="74" spans="1:19" ht="15" customHeight="1" x14ac:dyDescent="0.25">
      <c r="A74" s="321"/>
      <c r="B74" s="409" t="s">
        <v>124</v>
      </c>
      <c r="C74" s="410"/>
      <c r="D74" s="410"/>
      <c r="E74" s="410"/>
      <c r="F74" s="411"/>
      <c r="G74" s="429"/>
      <c r="H74" s="430"/>
      <c r="I74" s="431"/>
      <c r="J74" s="407"/>
      <c r="K74" s="442"/>
      <c r="L74" s="426" t="s">
        <v>154</v>
      </c>
      <c r="M74" s="427"/>
      <c r="N74" s="427"/>
      <c r="O74" s="427"/>
      <c r="P74" s="427"/>
      <c r="Q74" s="427"/>
      <c r="R74" s="427"/>
      <c r="S74" s="428"/>
    </row>
    <row r="75" spans="1:19" ht="15" customHeight="1" x14ac:dyDescent="0.25">
      <c r="A75" s="321"/>
      <c r="B75" s="409" t="s">
        <v>125</v>
      </c>
      <c r="C75" s="410"/>
      <c r="D75" s="410"/>
      <c r="E75" s="410"/>
      <c r="F75" s="411"/>
      <c r="G75" s="429">
        <f>Z1_ZPe!H35</f>
        <v>0</v>
      </c>
      <c r="H75" s="430"/>
      <c r="I75" s="431"/>
      <c r="J75" s="407"/>
      <c r="K75" s="442"/>
      <c r="L75" s="426" t="s">
        <v>160</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v>8</v>
      </c>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150</v>
      </c>
      <c r="M81" s="427"/>
      <c r="N81" s="427"/>
      <c r="O81" s="427"/>
      <c r="P81" s="427"/>
      <c r="Q81" s="427"/>
      <c r="R81" s="427"/>
      <c r="S81" s="428"/>
    </row>
    <row r="82" spans="1:19" ht="15" customHeight="1" x14ac:dyDescent="0.25">
      <c r="A82" s="321"/>
      <c r="B82" s="409" t="s">
        <v>132</v>
      </c>
      <c r="C82" s="410"/>
      <c r="D82" s="410"/>
      <c r="E82" s="410"/>
      <c r="F82" s="411"/>
      <c r="G82" s="429"/>
      <c r="H82" s="430"/>
      <c r="I82" s="431"/>
      <c r="J82" s="407"/>
      <c r="K82" s="442"/>
      <c r="L82" s="426" t="s">
        <v>153</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c r="M83" s="427"/>
      <c r="N83" s="427"/>
      <c r="O83" s="427"/>
      <c r="P83" s="427"/>
      <c r="Q83" s="427"/>
      <c r="R83" s="427"/>
      <c r="S83" s="428"/>
    </row>
    <row r="84" spans="1:19" ht="15" customHeight="1" x14ac:dyDescent="0.25">
      <c r="A84" s="321"/>
      <c r="B84" s="453" t="s">
        <v>134</v>
      </c>
      <c r="C84" s="454"/>
      <c r="D84" s="454"/>
      <c r="E84" s="454"/>
      <c r="F84" s="455"/>
      <c r="G84" s="463">
        <f>Z1_ZPe!J35</f>
        <v>15</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25</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Z1_ZPe!E35</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195</v>
      </c>
      <c r="C90" s="375"/>
      <c r="D90" s="375"/>
      <c r="E90" s="376"/>
      <c r="F90" s="377">
        <v>50</v>
      </c>
      <c r="G90" s="378"/>
      <c r="H90" s="378"/>
      <c r="I90" s="379"/>
      <c r="J90" s="352"/>
      <c r="K90" s="365"/>
      <c r="L90" s="356" t="s">
        <v>292</v>
      </c>
      <c r="M90" s="357"/>
      <c r="N90" s="357"/>
      <c r="O90" s="357"/>
      <c r="P90" s="357"/>
      <c r="Q90" s="357"/>
      <c r="R90" s="357"/>
      <c r="S90" s="358"/>
    </row>
    <row r="91" spans="1:19" ht="15" customHeight="1" x14ac:dyDescent="0.25">
      <c r="A91" s="348"/>
      <c r="B91" s="374" t="s">
        <v>155</v>
      </c>
      <c r="C91" s="375"/>
      <c r="D91" s="375"/>
      <c r="E91" s="376"/>
      <c r="F91" s="377">
        <v>50</v>
      </c>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94.5" customHeight="1" x14ac:dyDescent="0.25">
      <c r="A98" s="412"/>
      <c r="B98" s="470" t="s">
        <v>890</v>
      </c>
      <c r="C98" s="470"/>
      <c r="D98" s="470"/>
      <c r="E98" s="470"/>
      <c r="F98" s="470"/>
      <c r="G98" s="470"/>
      <c r="H98" s="470"/>
      <c r="I98" s="470"/>
      <c r="J98" s="470"/>
      <c r="K98" s="470"/>
      <c r="L98" s="470"/>
      <c r="M98" s="470"/>
      <c r="N98" s="470"/>
      <c r="O98" s="470"/>
      <c r="P98" s="470"/>
      <c r="Q98" s="470"/>
      <c r="R98" s="470"/>
      <c r="S98" s="4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64.5" customHeight="1" x14ac:dyDescent="0.25">
      <c r="A100" s="412"/>
      <c r="B100" s="470" t="s">
        <v>889</v>
      </c>
      <c r="C100" s="470"/>
      <c r="D100" s="470"/>
      <c r="E100" s="470"/>
      <c r="F100" s="470"/>
      <c r="G100" s="470"/>
      <c r="H100" s="470"/>
      <c r="I100" s="470"/>
      <c r="J100" s="470"/>
      <c r="K100" s="470"/>
      <c r="L100" s="470"/>
      <c r="M100" s="470"/>
      <c r="N100" s="470"/>
      <c r="O100" s="470"/>
      <c r="P100" s="470"/>
      <c r="Q100" s="470"/>
      <c r="R100" s="470"/>
      <c r="S100" s="4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48.75" customHeight="1" x14ac:dyDescent="0.25">
      <c r="A102" s="412"/>
      <c r="B102" s="470" t="s">
        <v>888</v>
      </c>
      <c r="C102" s="470"/>
      <c r="D102" s="470"/>
      <c r="E102" s="470"/>
      <c r="F102" s="470"/>
      <c r="G102" s="470"/>
      <c r="H102" s="470"/>
      <c r="I102" s="470"/>
      <c r="J102" s="470"/>
      <c r="K102" s="470"/>
      <c r="L102" s="470"/>
      <c r="M102" s="470"/>
      <c r="N102" s="470"/>
      <c r="O102" s="470"/>
      <c r="P102" s="470"/>
      <c r="Q102" s="470"/>
      <c r="R102" s="470"/>
      <c r="S102" s="4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kmW2xEBZNxycTkrUGkkyRZGGx3NZ2dzhFrvc7b3qg3A83dA4pUFERAX6fnGxEWmumD4rW9kw2UvJsckk7VEsFw==" saltValue="jGM6l5Qf+asQg/CK3ROKv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500-000000000000}">
      <formula1>ZAL</formula1>
    </dataValidation>
    <dataValidation type="list" allowBlank="1" showInputMessage="1" showErrorMessage="1" sqref="L7" xr:uid="{00000000-0002-0000-1500-000001000000}">
      <formula1>STATUS</formula1>
    </dataValidation>
    <dataValidation type="list" allowBlank="1" showInputMessage="1" showErrorMessage="1" sqref="L72:L79" xr:uid="{00000000-0002-0000-1500-000002000000}">
      <formula1>METODY</formula1>
    </dataValidation>
    <dataValidation type="list" allowBlank="1" showInputMessage="1" showErrorMessage="1" sqref="L81:L85" xr:uid="{00000000-0002-0000-1500-000003000000}">
      <formula1>PRAC_STUD</formula1>
    </dataValidation>
    <dataValidation type="list" allowBlank="1" showInputMessage="1" showErrorMessage="1" sqref="N14:S33" xr:uid="{00000000-0002-0000-1500-000004000000}">
      <formula1>KEW_Z1</formula1>
    </dataValidation>
    <dataValidation type="list" allowBlank="1" showInputMessage="1" showErrorMessage="1" sqref="N34:S53" xr:uid="{00000000-0002-0000-1500-000005000000}">
      <formula1>KEU_Z1</formula1>
    </dataValidation>
    <dataValidation type="list" allowBlank="1" showInputMessage="1" showErrorMessage="1" sqref="N54:S68" xr:uid="{00000000-0002-0000-1500-000006000000}">
      <formula1>KEK_Z1</formula1>
    </dataValidation>
  </dataValidations>
  <hyperlinks>
    <hyperlink ref="O13" r:id="rId1" xr:uid="{327B2ECC-3CA8-4A80-833B-D7D41C11716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4">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Z1_ZPe!B34</f>
        <v>Moduł Z1/5</v>
      </c>
      <c r="B3" s="416"/>
      <c r="C3" s="416"/>
      <c r="D3" s="420" t="str">
        <f>Z1_ZPe!C34</f>
        <v>Rozwój osobisty i kompetencje interpersonalne</v>
      </c>
      <c r="E3" s="421"/>
      <c r="F3" s="421"/>
      <c r="G3" s="421"/>
      <c r="H3" s="421"/>
      <c r="I3" s="422"/>
      <c r="J3" s="3"/>
      <c r="K3" s="3"/>
      <c r="L3" s="4"/>
      <c r="M3" s="4"/>
      <c r="N3" s="4"/>
      <c r="O3" s="4"/>
      <c r="P3" s="4"/>
      <c r="Q3" s="4"/>
      <c r="R3" s="4"/>
    </row>
    <row r="4" spans="1:19" ht="18.75" thickBot="1" x14ac:dyDescent="0.3">
      <c r="A4" s="315" t="s">
        <v>110</v>
      </c>
      <c r="B4" s="315"/>
      <c r="C4" s="315"/>
      <c r="D4" s="417" t="str">
        <f>Z1_ZPe!B36</f>
        <v>Kurs 5.2.</v>
      </c>
      <c r="E4" s="418"/>
      <c r="F4" s="418"/>
      <c r="G4" s="418"/>
      <c r="H4" s="418"/>
      <c r="I4" s="419"/>
      <c r="J4" s="3"/>
      <c r="K4" s="3"/>
      <c r="L4" s="4"/>
      <c r="M4" s="4"/>
      <c r="N4" s="4"/>
      <c r="O4" s="4"/>
      <c r="P4" s="4"/>
      <c r="Q4" s="4"/>
      <c r="R4" s="4"/>
    </row>
    <row r="5" spans="1:19" ht="23.25" thickBot="1" x14ac:dyDescent="0.3">
      <c r="A5" s="316" t="s">
        <v>111</v>
      </c>
      <c r="B5" s="316"/>
      <c r="C5" s="316"/>
      <c r="D5" s="317" t="str">
        <f>Z1_ZPe!C36</f>
        <v>Praca w zespole - warsztat</v>
      </c>
      <c r="E5" s="317"/>
      <c r="F5" s="317"/>
      <c r="G5" s="317"/>
      <c r="H5" s="317"/>
      <c r="I5" s="317"/>
      <c r="J5" s="317"/>
      <c r="K5" s="317"/>
      <c r="L5" s="318" t="s">
        <v>96</v>
      </c>
      <c r="M5" s="318"/>
      <c r="N5" s="16">
        <f>Z1_ZPe!D36</f>
        <v>1</v>
      </c>
      <c r="O5" s="318" t="s">
        <v>97</v>
      </c>
      <c r="P5" s="318"/>
      <c r="Q5" s="319" t="str">
        <f>Z1_ZPe!F34</f>
        <v>mgr S. Świergiel</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(5)'!G6</f>
        <v>II</v>
      </c>
      <c r="H7" s="155" t="s">
        <v>101</v>
      </c>
      <c r="I7" s="44">
        <f>'M (5)'!I6</f>
        <v>3</v>
      </c>
      <c r="J7" s="237" t="s">
        <v>289</v>
      </c>
      <c r="K7" s="238"/>
      <c r="L7" s="424" t="s">
        <v>102</v>
      </c>
      <c r="M7" s="425"/>
      <c r="N7" s="7" t="s">
        <v>103</v>
      </c>
      <c r="O7" s="340" t="s">
        <v>104</v>
      </c>
      <c r="P7" s="340"/>
      <c r="Q7" s="341" t="s">
        <v>105</v>
      </c>
      <c r="R7" s="341"/>
      <c r="S7" s="17">
        <f>Z1_ZPe!G36</f>
        <v>10</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509</v>
      </c>
      <c r="C14" s="384"/>
      <c r="D14" s="384"/>
      <c r="E14" s="384"/>
      <c r="F14" s="384"/>
      <c r="G14" s="384"/>
      <c r="H14" s="384"/>
      <c r="I14" s="384"/>
      <c r="J14" s="384"/>
      <c r="K14" s="384"/>
      <c r="L14" s="384"/>
      <c r="M14" s="385"/>
      <c r="N14" s="342" t="s">
        <v>251</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710</v>
      </c>
      <c r="C19" s="330"/>
      <c r="D19" s="330"/>
      <c r="E19" s="330"/>
      <c r="F19" s="330"/>
      <c r="G19" s="330"/>
      <c r="H19" s="330"/>
      <c r="I19" s="330"/>
      <c r="J19" s="330"/>
      <c r="K19" s="330"/>
      <c r="L19" s="330"/>
      <c r="M19" s="331"/>
      <c r="N19" s="380" t="s">
        <v>251</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499</v>
      </c>
      <c r="C24" s="330"/>
      <c r="D24" s="330"/>
      <c r="E24" s="330"/>
      <c r="F24" s="330"/>
      <c r="G24" s="330"/>
      <c r="H24" s="330"/>
      <c r="I24" s="330"/>
      <c r="J24" s="330"/>
      <c r="K24" s="330"/>
      <c r="L24" s="330"/>
      <c r="M24" s="331"/>
      <c r="N24" s="380" t="s">
        <v>258</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thickBot="1" x14ac:dyDescent="0.3">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500</v>
      </c>
      <c r="C34" s="384"/>
      <c r="D34" s="384"/>
      <c r="E34" s="384"/>
      <c r="F34" s="384"/>
      <c r="G34" s="384"/>
      <c r="H34" s="384"/>
      <c r="I34" s="384"/>
      <c r="J34" s="384"/>
      <c r="K34" s="384"/>
      <c r="L34" s="384"/>
      <c r="M34" s="385"/>
      <c r="N34" s="342" t="s">
        <v>273</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501</v>
      </c>
      <c r="C39" s="330"/>
      <c r="D39" s="330"/>
      <c r="E39" s="330"/>
      <c r="F39" s="330"/>
      <c r="G39" s="330"/>
      <c r="H39" s="330"/>
      <c r="I39" s="330"/>
      <c r="J39" s="330"/>
      <c r="K39" s="330"/>
      <c r="L39" s="330"/>
      <c r="M39" s="331"/>
      <c r="N39" s="380" t="s">
        <v>273</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502</v>
      </c>
      <c r="C44" s="330"/>
      <c r="D44" s="330"/>
      <c r="E44" s="330"/>
      <c r="F44" s="330"/>
      <c r="G44" s="330"/>
      <c r="H44" s="330"/>
      <c r="I44" s="330"/>
      <c r="J44" s="330"/>
      <c r="K44" s="330"/>
      <c r="L44" s="330"/>
      <c r="M44" s="331"/>
      <c r="N44" s="380" t="s">
        <v>270</v>
      </c>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customHeight="1" x14ac:dyDescent="0.25">
      <c r="A49" s="327"/>
      <c r="B49" s="329" t="s">
        <v>503</v>
      </c>
      <c r="C49" s="330"/>
      <c r="D49" s="330"/>
      <c r="E49" s="330"/>
      <c r="F49" s="330"/>
      <c r="G49" s="330"/>
      <c r="H49" s="330"/>
      <c r="I49" s="330"/>
      <c r="J49" s="330"/>
      <c r="K49" s="330"/>
      <c r="L49" s="330"/>
      <c r="M49" s="331"/>
      <c r="N49" s="380" t="s">
        <v>270</v>
      </c>
      <c r="O49" s="381"/>
      <c r="P49" s="381"/>
      <c r="Q49" s="381"/>
      <c r="R49" s="381"/>
      <c r="S49" s="382"/>
    </row>
    <row r="50" spans="1:19" ht="15"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320" t="s">
        <v>118</v>
      </c>
      <c r="B54" s="383" t="s">
        <v>504</v>
      </c>
      <c r="C54" s="384"/>
      <c r="D54" s="384"/>
      <c r="E54" s="384"/>
      <c r="F54" s="384"/>
      <c r="G54" s="384"/>
      <c r="H54" s="384"/>
      <c r="I54" s="384"/>
      <c r="J54" s="384"/>
      <c r="K54" s="384"/>
      <c r="L54" s="384"/>
      <c r="M54" s="385"/>
      <c r="N54" s="342" t="s">
        <v>282</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711</v>
      </c>
      <c r="C59" s="330"/>
      <c r="D59" s="330"/>
      <c r="E59" s="330"/>
      <c r="F59" s="330"/>
      <c r="G59" s="330"/>
      <c r="H59" s="330"/>
      <c r="I59" s="330"/>
      <c r="J59" s="330"/>
      <c r="K59" s="330"/>
      <c r="L59" s="330"/>
      <c r="M59" s="331"/>
      <c r="N59" s="380" t="s">
        <v>283</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712</v>
      </c>
      <c r="C64" s="330"/>
      <c r="D64" s="330"/>
      <c r="E64" s="330"/>
      <c r="F64" s="330"/>
      <c r="G64" s="330"/>
      <c r="H64" s="330"/>
      <c r="I64" s="330"/>
      <c r="J64" s="330"/>
      <c r="K64" s="330"/>
      <c r="L64" s="330"/>
      <c r="M64" s="331"/>
      <c r="N64" s="380" t="s">
        <v>282</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Z1_ZPe!G36</f>
        <v>10</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10</v>
      </c>
      <c r="H72" s="433"/>
      <c r="I72" s="434"/>
      <c r="J72" s="407"/>
      <c r="K72" s="442"/>
      <c r="L72" s="426" t="s">
        <v>123</v>
      </c>
      <c r="M72" s="427"/>
      <c r="N72" s="427"/>
      <c r="O72" s="427"/>
      <c r="P72" s="427"/>
      <c r="Q72" s="427"/>
      <c r="R72" s="427"/>
      <c r="S72" s="428"/>
    </row>
    <row r="73" spans="1:19" ht="15" customHeight="1" x14ac:dyDescent="0.25">
      <c r="A73" s="321"/>
      <c r="B73" s="409" t="s">
        <v>123</v>
      </c>
      <c r="C73" s="410"/>
      <c r="D73" s="410"/>
      <c r="E73" s="410"/>
      <c r="F73" s="411"/>
      <c r="G73" s="429">
        <v>2</v>
      </c>
      <c r="H73" s="430"/>
      <c r="I73" s="431"/>
      <c r="J73" s="407"/>
      <c r="K73" s="442"/>
      <c r="L73" s="426" t="s">
        <v>147</v>
      </c>
      <c r="M73" s="427"/>
      <c r="N73" s="427"/>
      <c r="O73" s="427"/>
      <c r="P73" s="427"/>
      <c r="Q73" s="427"/>
      <c r="R73" s="427"/>
      <c r="S73" s="428"/>
    </row>
    <row r="74" spans="1:19" ht="15" customHeight="1" x14ac:dyDescent="0.25">
      <c r="A74" s="321"/>
      <c r="B74" s="409" t="s">
        <v>124</v>
      </c>
      <c r="C74" s="410"/>
      <c r="D74" s="410"/>
      <c r="E74" s="410"/>
      <c r="F74" s="411"/>
      <c r="G74" s="429"/>
      <c r="H74" s="430"/>
      <c r="I74" s="431"/>
      <c r="J74" s="407"/>
      <c r="K74" s="442"/>
      <c r="L74" s="426" t="s">
        <v>154</v>
      </c>
      <c r="M74" s="427"/>
      <c r="N74" s="427"/>
      <c r="O74" s="427"/>
      <c r="P74" s="427"/>
      <c r="Q74" s="427"/>
      <c r="R74" s="427"/>
      <c r="S74" s="428"/>
    </row>
    <row r="75" spans="1:19" ht="15" customHeight="1" x14ac:dyDescent="0.25">
      <c r="A75" s="321"/>
      <c r="B75" s="409" t="s">
        <v>125</v>
      </c>
      <c r="C75" s="410"/>
      <c r="D75" s="410"/>
      <c r="E75" s="410"/>
      <c r="F75" s="411"/>
      <c r="G75" s="429">
        <f>Z1_ZPe!H36</f>
        <v>0</v>
      </c>
      <c r="H75" s="430"/>
      <c r="I75" s="431"/>
      <c r="J75" s="407"/>
      <c r="K75" s="442"/>
      <c r="L75" s="426" t="s">
        <v>161</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v>8</v>
      </c>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150</v>
      </c>
      <c r="M81" s="427"/>
      <c r="N81" s="427"/>
      <c r="O81" s="427"/>
      <c r="P81" s="427"/>
      <c r="Q81" s="427"/>
      <c r="R81" s="427"/>
      <c r="S81" s="428"/>
    </row>
    <row r="82" spans="1:19" ht="15" customHeight="1" x14ac:dyDescent="0.25">
      <c r="A82" s="321"/>
      <c r="B82" s="409" t="s">
        <v>132</v>
      </c>
      <c r="C82" s="410"/>
      <c r="D82" s="410"/>
      <c r="E82" s="410"/>
      <c r="F82" s="411"/>
      <c r="G82" s="429"/>
      <c r="H82" s="430"/>
      <c r="I82" s="431"/>
      <c r="J82" s="407"/>
      <c r="K82" s="442"/>
      <c r="L82" s="426" t="s">
        <v>153</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c r="M83" s="427"/>
      <c r="N83" s="427"/>
      <c r="O83" s="427"/>
      <c r="P83" s="427"/>
      <c r="Q83" s="427"/>
      <c r="R83" s="427"/>
      <c r="S83" s="428"/>
    </row>
    <row r="84" spans="1:19" ht="15" customHeight="1" x14ac:dyDescent="0.25">
      <c r="A84" s="321"/>
      <c r="B84" s="453" t="s">
        <v>134</v>
      </c>
      <c r="C84" s="454"/>
      <c r="D84" s="454"/>
      <c r="E84" s="454"/>
      <c r="F84" s="455"/>
      <c r="G84" s="463">
        <f>Z1_ZPe!J36</f>
        <v>15</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25</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Z1_ZPe!E36</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161</v>
      </c>
      <c r="C90" s="375"/>
      <c r="D90" s="375"/>
      <c r="E90" s="376"/>
      <c r="F90" s="377">
        <v>100</v>
      </c>
      <c r="G90" s="378"/>
      <c r="H90" s="378"/>
      <c r="I90" s="379"/>
      <c r="J90" s="352"/>
      <c r="K90" s="365"/>
      <c r="L90" s="356" t="s">
        <v>292</v>
      </c>
      <c r="M90" s="357"/>
      <c r="N90" s="357"/>
      <c r="O90" s="357"/>
      <c r="P90" s="357"/>
      <c r="Q90" s="357"/>
      <c r="R90" s="357"/>
      <c r="S90" s="358"/>
    </row>
    <row r="91" spans="1:19" ht="15" customHeight="1" x14ac:dyDescent="0.25">
      <c r="A91" s="348"/>
      <c r="B91" s="374"/>
      <c r="C91" s="375"/>
      <c r="D91" s="375"/>
      <c r="E91" s="376"/>
      <c r="F91" s="377"/>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08.75" customHeight="1" x14ac:dyDescent="0.25">
      <c r="A98" s="412"/>
      <c r="B98" s="370" t="s">
        <v>627</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63" customHeight="1" x14ac:dyDescent="0.25">
      <c r="A100" s="412"/>
      <c r="B100" s="370" t="s">
        <v>628</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50.25" customHeight="1" x14ac:dyDescent="0.25">
      <c r="A102" s="412"/>
      <c r="B102" s="370" t="s">
        <v>629</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NSOPVX6pUw+6qp+q6BJDl+az3gvmrvJfN8+4tZ2OEfJv7kmh2gp8RCmXDN3MBjWhKOQMPtUry63z5a/hrVwl9w==" saltValue="FM0bJkf5qYOGI9BDDxQA3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1600-000000000000}">
      <formula1>KEK_Z1</formula1>
    </dataValidation>
    <dataValidation type="list" allowBlank="1" showInputMessage="1" showErrorMessage="1" sqref="N34:S53" xr:uid="{00000000-0002-0000-1600-000001000000}">
      <formula1>KEU_Z1</formula1>
    </dataValidation>
    <dataValidation type="list" allowBlank="1" showInputMessage="1" showErrorMessage="1" sqref="N14:S33" xr:uid="{00000000-0002-0000-1600-000002000000}">
      <formula1>KEW_Z1</formula1>
    </dataValidation>
    <dataValidation type="list" allowBlank="1" showInputMessage="1" showErrorMessage="1" sqref="L81:L85" xr:uid="{00000000-0002-0000-1600-000003000000}">
      <formula1>PRAC_STUD</formula1>
    </dataValidation>
    <dataValidation type="list" allowBlank="1" showInputMessage="1" showErrorMessage="1" sqref="L72:L79" xr:uid="{00000000-0002-0000-1600-000004000000}">
      <formula1>METODY</formula1>
    </dataValidation>
    <dataValidation type="list" allowBlank="1" showInputMessage="1" showErrorMessage="1" sqref="L7" xr:uid="{00000000-0002-0000-1600-000005000000}">
      <formula1>STATUS</formula1>
    </dataValidation>
    <dataValidation type="list" allowBlank="1" showInputMessage="1" showErrorMessage="1" sqref="B90:E94" xr:uid="{00000000-0002-0000-1600-000006000000}">
      <formula1>ZAL</formula1>
    </dataValidation>
  </dataValidations>
  <hyperlinks>
    <hyperlink ref="O13" r:id="rId1" xr:uid="{3F394E1D-B699-472F-9447-72055973D5A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5">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Z1_ZPe!B34</f>
        <v>Moduł Z1/5</v>
      </c>
      <c r="B3" s="416"/>
      <c r="C3" s="416"/>
      <c r="D3" s="420" t="str">
        <f>Z1_ZPe!C34</f>
        <v>Rozwój osobisty i kompetencje interpersonalne</v>
      </c>
      <c r="E3" s="421"/>
      <c r="F3" s="421"/>
      <c r="G3" s="421"/>
      <c r="H3" s="421"/>
      <c r="I3" s="422"/>
      <c r="J3" s="3"/>
      <c r="K3" s="3"/>
      <c r="L3" s="4"/>
      <c r="M3" s="4"/>
      <c r="N3" s="4"/>
      <c r="O3" s="4"/>
      <c r="P3" s="4"/>
      <c r="Q3" s="4"/>
      <c r="R3" s="4"/>
    </row>
    <row r="4" spans="1:19" ht="18.75" thickBot="1" x14ac:dyDescent="0.3">
      <c r="A4" s="315" t="s">
        <v>110</v>
      </c>
      <c r="B4" s="315"/>
      <c r="C4" s="315"/>
      <c r="D4" s="417" t="str">
        <f>Z1_ZPe!B37</f>
        <v>Kurs 5.3.</v>
      </c>
      <c r="E4" s="418"/>
      <c r="F4" s="418"/>
      <c r="G4" s="418"/>
      <c r="H4" s="418"/>
      <c r="I4" s="419"/>
      <c r="J4" s="3"/>
      <c r="K4" s="3"/>
      <c r="L4" s="4"/>
      <c r="M4" s="4"/>
      <c r="N4" s="4"/>
      <c r="O4" s="4"/>
      <c r="P4" s="4"/>
      <c r="Q4" s="4"/>
      <c r="R4" s="4"/>
    </row>
    <row r="5" spans="1:19" ht="23.25" thickBot="1" x14ac:dyDescent="0.3">
      <c r="A5" s="316" t="s">
        <v>111</v>
      </c>
      <c r="B5" s="316"/>
      <c r="C5" s="316"/>
      <c r="D5" s="317" t="str">
        <f>Z1_ZPe!C37</f>
        <v>Etyka w biznesie - warsztat</v>
      </c>
      <c r="E5" s="317"/>
      <c r="F5" s="317"/>
      <c r="G5" s="317"/>
      <c r="H5" s="317"/>
      <c r="I5" s="317"/>
      <c r="J5" s="317"/>
      <c r="K5" s="317"/>
      <c r="L5" s="318" t="s">
        <v>96</v>
      </c>
      <c r="M5" s="318"/>
      <c r="N5" s="16">
        <f>Z1_ZPe!D37</f>
        <v>2</v>
      </c>
      <c r="O5" s="318" t="s">
        <v>97</v>
      </c>
      <c r="P5" s="318"/>
      <c r="Q5" s="319" t="str">
        <f>Z1_ZPe!F34</f>
        <v>mgr S. Świergiel</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(5)'!G6</f>
        <v>II</v>
      </c>
      <c r="H7" s="155" t="s">
        <v>101</v>
      </c>
      <c r="I7" s="44">
        <f>'M (5)'!I6</f>
        <v>3</v>
      </c>
      <c r="J7" s="237" t="s">
        <v>289</v>
      </c>
      <c r="K7" s="238"/>
      <c r="L7" s="424" t="s">
        <v>102</v>
      </c>
      <c r="M7" s="425"/>
      <c r="N7" s="7" t="s">
        <v>103</v>
      </c>
      <c r="O7" s="340" t="s">
        <v>104</v>
      </c>
      <c r="P7" s="340"/>
      <c r="Q7" s="341" t="s">
        <v>105</v>
      </c>
      <c r="R7" s="341"/>
      <c r="S7" s="17">
        <f>Z1_ZPe!G37</f>
        <v>14</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505</v>
      </c>
      <c r="C14" s="384"/>
      <c r="D14" s="384"/>
      <c r="E14" s="384"/>
      <c r="F14" s="384"/>
      <c r="G14" s="384"/>
      <c r="H14" s="384"/>
      <c r="I14" s="384"/>
      <c r="J14" s="384"/>
      <c r="K14" s="384"/>
      <c r="L14" s="384"/>
      <c r="M14" s="385"/>
      <c r="N14" s="342" t="s">
        <v>260</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506</v>
      </c>
      <c r="C19" s="330"/>
      <c r="D19" s="330"/>
      <c r="E19" s="330"/>
      <c r="F19" s="330"/>
      <c r="G19" s="330"/>
      <c r="H19" s="330"/>
      <c r="I19" s="330"/>
      <c r="J19" s="330"/>
      <c r="K19" s="330"/>
      <c r="L19" s="330"/>
      <c r="M19" s="331"/>
      <c r="N19" s="380" t="s">
        <v>260</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t="s">
        <v>266</v>
      </c>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thickBot="1" x14ac:dyDescent="0.3">
      <c r="A23" s="321"/>
      <c r="B23" s="386"/>
      <c r="C23" s="387"/>
      <c r="D23" s="387"/>
      <c r="E23" s="387"/>
      <c r="F23" s="387"/>
      <c r="G23" s="387"/>
      <c r="H23" s="387"/>
      <c r="I23" s="387"/>
      <c r="J23" s="387"/>
      <c r="K23" s="387"/>
      <c r="L23" s="387"/>
      <c r="M23" s="388"/>
      <c r="N23" s="345"/>
      <c r="O23" s="346"/>
      <c r="P23" s="346"/>
      <c r="Q23" s="346"/>
      <c r="R23" s="346"/>
      <c r="S23" s="347"/>
    </row>
    <row r="24" spans="1:19" ht="15" hidden="1" customHeight="1" x14ac:dyDescent="0.25">
      <c r="A24" s="321"/>
      <c r="B24" s="329"/>
      <c r="C24" s="330"/>
      <c r="D24" s="330"/>
      <c r="E24" s="330"/>
      <c r="F24" s="330"/>
      <c r="G24" s="330"/>
      <c r="H24" s="330"/>
      <c r="I24" s="330"/>
      <c r="J24" s="330"/>
      <c r="K24" s="330"/>
      <c r="L24" s="330"/>
      <c r="M24" s="331"/>
      <c r="N24" s="380"/>
      <c r="O24" s="381"/>
      <c r="P24" s="381"/>
      <c r="Q24" s="381"/>
      <c r="R24" s="381"/>
      <c r="S24" s="382"/>
    </row>
    <row r="25" spans="1:19" ht="15" hidden="1" customHeight="1" x14ac:dyDescent="0.25">
      <c r="A25" s="321"/>
      <c r="B25" s="332"/>
      <c r="C25" s="333"/>
      <c r="D25" s="333"/>
      <c r="E25" s="333"/>
      <c r="F25" s="333"/>
      <c r="G25" s="333"/>
      <c r="H25" s="333"/>
      <c r="I25" s="333"/>
      <c r="J25" s="333"/>
      <c r="K25" s="333"/>
      <c r="L25" s="333"/>
      <c r="M25" s="334"/>
      <c r="N25" s="323"/>
      <c r="O25" s="324"/>
      <c r="P25" s="324"/>
      <c r="Q25" s="324"/>
      <c r="R25" s="324"/>
      <c r="S25" s="325"/>
    </row>
    <row r="26" spans="1:19" ht="15" hidden="1"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hidden="1"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hidden="1"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713</v>
      </c>
      <c r="C34" s="384"/>
      <c r="D34" s="384"/>
      <c r="E34" s="384"/>
      <c r="F34" s="384"/>
      <c r="G34" s="384"/>
      <c r="H34" s="384"/>
      <c r="I34" s="384"/>
      <c r="J34" s="384"/>
      <c r="K34" s="384"/>
      <c r="L34" s="384"/>
      <c r="M34" s="385"/>
      <c r="N34" s="342" t="s">
        <v>269</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507</v>
      </c>
      <c r="C39" s="330"/>
      <c r="D39" s="330"/>
      <c r="E39" s="330"/>
      <c r="F39" s="330"/>
      <c r="G39" s="330"/>
      <c r="H39" s="330"/>
      <c r="I39" s="330"/>
      <c r="J39" s="330"/>
      <c r="K39" s="330"/>
      <c r="L39" s="330"/>
      <c r="M39" s="331"/>
      <c r="N39" s="380" t="s">
        <v>269</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t="s">
        <v>274</v>
      </c>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thickBot="1" x14ac:dyDescent="0.3">
      <c r="A43" s="327"/>
      <c r="B43" s="386"/>
      <c r="C43" s="387"/>
      <c r="D43" s="387"/>
      <c r="E43" s="387"/>
      <c r="F43" s="387"/>
      <c r="G43" s="387"/>
      <c r="H43" s="387"/>
      <c r="I43" s="387"/>
      <c r="J43" s="387"/>
      <c r="K43" s="387"/>
      <c r="L43" s="387"/>
      <c r="M43" s="388"/>
      <c r="N43" s="345"/>
      <c r="O43" s="346"/>
      <c r="P43" s="346"/>
      <c r="Q43" s="346"/>
      <c r="R43" s="346"/>
      <c r="S43" s="347"/>
    </row>
    <row r="44" spans="1:19" ht="15" hidden="1" customHeight="1" x14ac:dyDescent="0.25">
      <c r="A44" s="327"/>
      <c r="B44" s="329"/>
      <c r="C44" s="330"/>
      <c r="D44" s="330"/>
      <c r="E44" s="330"/>
      <c r="F44" s="330"/>
      <c r="G44" s="330"/>
      <c r="H44" s="330"/>
      <c r="I44" s="330"/>
      <c r="J44" s="330"/>
      <c r="K44" s="330"/>
      <c r="L44" s="330"/>
      <c r="M44" s="331"/>
      <c r="N44" s="380"/>
      <c r="O44" s="381"/>
      <c r="P44" s="381"/>
      <c r="Q44" s="381"/>
      <c r="R44" s="381"/>
      <c r="S44" s="382"/>
    </row>
    <row r="45" spans="1:19" ht="15" hidden="1" customHeight="1" x14ac:dyDescent="0.25">
      <c r="A45" s="327"/>
      <c r="B45" s="332"/>
      <c r="C45" s="333"/>
      <c r="D45" s="333"/>
      <c r="E45" s="333"/>
      <c r="F45" s="333"/>
      <c r="G45" s="333"/>
      <c r="H45" s="333"/>
      <c r="I45" s="333"/>
      <c r="J45" s="333"/>
      <c r="K45" s="333"/>
      <c r="L45" s="333"/>
      <c r="M45" s="334"/>
      <c r="N45" s="323"/>
      <c r="O45" s="324"/>
      <c r="P45" s="324"/>
      <c r="Q45" s="324"/>
      <c r="R45" s="324"/>
      <c r="S45" s="325"/>
    </row>
    <row r="46" spans="1:19" ht="15" hidden="1"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hidden="1"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hidden="1"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466" t="s">
        <v>585</v>
      </c>
      <c r="B54" s="383" t="s">
        <v>508</v>
      </c>
      <c r="C54" s="384"/>
      <c r="D54" s="384"/>
      <c r="E54" s="384"/>
      <c r="F54" s="384"/>
      <c r="G54" s="384"/>
      <c r="H54" s="384"/>
      <c r="I54" s="384"/>
      <c r="J54" s="384"/>
      <c r="K54" s="384"/>
      <c r="L54" s="384"/>
      <c r="M54" s="385"/>
      <c r="N54" s="342" t="s">
        <v>288</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c r="C59" s="330"/>
      <c r="D59" s="330"/>
      <c r="E59" s="330"/>
      <c r="F59" s="330"/>
      <c r="G59" s="330"/>
      <c r="H59" s="330"/>
      <c r="I59" s="330"/>
      <c r="J59" s="330"/>
      <c r="K59" s="330"/>
      <c r="L59" s="330"/>
      <c r="M59" s="331"/>
      <c r="N59" s="380"/>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hidden="1" customHeight="1" x14ac:dyDescent="0.25">
      <c r="A64" s="321"/>
      <c r="B64" s="329"/>
      <c r="C64" s="330"/>
      <c r="D64" s="330"/>
      <c r="E64" s="330"/>
      <c r="F64" s="330"/>
      <c r="G64" s="330"/>
      <c r="H64" s="330"/>
      <c r="I64" s="330"/>
      <c r="J64" s="330"/>
      <c r="K64" s="330"/>
      <c r="L64" s="330"/>
      <c r="M64" s="331"/>
      <c r="N64" s="380"/>
      <c r="O64" s="381"/>
      <c r="P64" s="381"/>
      <c r="Q64" s="381"/>
      <c r="R64" s="381"/>
      <c r="S64" s="382"/>
    </row>
    <row r="65" spans="1:19" ht="15" hidden="1"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hidden="1"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hidden="1"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hidden="1"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Z1_ZPe!G37</f>
        <v>14</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14</v>
      </c>
      <c r="H72" s="433"/>
      <c r="I72" s="434"/>
      <c r="J72" s="407"/>
      <c r="K72" s="442"/>
      <c r="L72" s="426" t="s">
        <v>123</v>
      </c>
      <c r="M72" s="427"/>
      <c r="N72" s="427"/>
      <c r="O72" s="427"/>
      <c r="P72" s="427"/>
      <c r="Q72" s="427"/>
      <c r="R72" s="427"/>
      <c r="S72" s="428"/>
    </row>
    <row r="73" spans="1:19" ht="15" customHeight="1" x14ac:dyDescent="0.25">
      <c r="A73" s="321"/>
      <c r="B73" s="409" t="s">
        <v>123</v>
      </c>
      <c r="C73" s="410"/>
      <c r="D73" s="410"/>
      <c r="E73" s="410"/>
      <c r="F73" s="411"/>
      <c r="G73" s="429">
        <v>2</v>
      </c>
      <c r="H73" s="430"/>
      <c r="I73" s="431"/>
      <c r="J73" s="407"/>
      <c r="K73" s="442"/>
      <c r="L73" s="426" t="s">
        <v>147</v>
      </c>
      <c r="M73" s="427"/>
      <c r="N73" s="427"/>
      <c r="O73" s="427"/>
      <c r="P73" s="427"/>
      <c r="Q73" s="427"/>
      <c r="R73" s="427"/>
      <c r="S73" s="428"/>
    </row>
    <row r="74" spans="1:19" ht="15" customHeight="1" x14ac:dyDescent="0.25">
      <c r="A74" s="321"/>
      <c r="B74" s="409" t="s">
        <v>124</v>
      </c>
      <c r="C74" s="410"/>
      <c r="D74" s="410"/>
      <c r="E74" s="410"/>
      <c r="F74" s="411"/>
      <c r="G74" s="429"/>
      <c r="H74" s="430"/>
      <c r="I74" s="431"/>
      <c r="J74" s="407"/>
      <c r="K74" s="442"/>
      <c r="L74" s="426" t="s">
        <v>154</v>
      </c>
      <c r="M74" s="427"/>
      <c r="N74" s="427"/>
      <c r="O74" s="427"/>
      <c r="P74" s="427"/>
      <c r="Q74" s="427"/>
      <c r="R74" s="427"/>
      <c r="S74" s="428"/>
    </row>
    <row r="75" spans="1:19" ht="15" customHeight="1" x14ac:dyDescent="0.25">
      <c r="A75" s="321"/>
      <c r="B75" s="409" t="s">
        <v>125</v>
      </c>
      <c r="C75" s="410"/>
      <c r="D75" s="410"/>
      <c r="E75" s="410"/>
      <c r="F75" s="411"/>
      <c r="G75" s="429">
        <f>Z1_ZPe!H37</f>
        <v>6</v>
      </c>
      <c r="H75" s="430"/>
      <c r="I75" s="431"/>
      <c r="J75" s="407"/>
      <c r="K75" s="442"/>
      <c r="L75" s="426" t="s">
        <v>171</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t="s">
        <v>177</v>
      </c>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v>3</v>
      </c>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146</v>
      </c>
      <c r="M81" s="427"/>
      <c r="N81" s="427"/>
      <c r="O81" s="427"/>
      <c r="P81" s="427"/>
      <c r="Q81" s="427"/>
      <c r="R81" s="427"/>
      <c r="S81" s="428"/>
    </row>
    <row r="82" spans="1:19" ht="15" customHeight="1" x14ac:dyDescent="0.25">
      <c r="A82" s="321"/>
      <c r="B82" s="409" t="s">
        <v>132</v>
      </c>
      <c r="C82" s="410"/>
      <c r="D82" s="410"/>
      <c r="E82" s="410"/>
      <c r="F82" s="411"/>
      <c r="G82" s="429">
        <v>3</v>
      </c>
      <c r="H82" s="430"/>
      <c r="I82" s="431"/>
      <c r="J82" s="407"/>
      <c r="K82" s="442"/>
      <c r="L82" s="426" t="s">
        <v>150</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t="s">
        <v>153</v>
      </c>
      <c r="M83" s="427"/>
      <c r="N83" s="427"/>
      <c r="O83" s="427"/>
      <c r="P83" s="427"/>
      <c r="Q83" s="427"/>
      <c r="R83" s="427"/>
      <c r="S83" s="428"/>
    </row>
    <row r="84" spans="1:19" ht="15" customHeight="1" x14ac:dyDescent="0.25">
      <c r="A84" s="321"/>
      <c r="B84" s="453" t="s">
        <v>134</v>
      </c>
      <c r="C84" s="454"/>
      <c r="D84" s="454"/>
      <c r="E84" s="454"/>
      <c r="F84" s="455"/>
      <c r="G84" s="463">
        <f>Z1_ZPe!J37</f>
        <v>36</v>
      </c>
      <c r="H84" s="464"/>
      <c r="I84" s="465"/>
      <c r="J84" s="407"/>
      <c r="K84" s="442"/>
      <c r="L84" s="426" t="s">
        <v>156</v>
      </c>
      <c r="M84" s="427"/>
      <c r="N84" s="427"/>
      <c r="O84" s="427"/>
      <c r="P84" s="427"/>
      <c r="Q84" s="427"/>
      <c r="R84" s="427"/>
      <c r="S84" s="428"/>
    </row>
    <row r="85" spans="1:19" ht="15" customHeight="1" x14ac:dyDescent="0.25">
      <c r="A85" s="321"/>
      <c r="B85" s="460" t="s">
        <v>204</v>
      </c>
      <c r="C85" s="461"/>
      <c r="D85" s="461"/>
      <c r="E85" s="461"/>
      <c r="F85" s="462"/>
      <c r="G85" s="432">
        <f>SUM(G84,G71)</f>
        <v>50</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Z1_ZPe!E37</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155</v>
      </c>
      <c r="C90" s="375"/>
      <c r="D90" s="375"/>
      <c r="E90" s="376"/>
      <c r="F90" s="377">
        <v>20</v>
      </c>
      <c r="G90" s="378"/>
      <c r="H90" s="378"/>
      <c r="I90" s="379"/>
      <c r="J90" s="352"/>
      <c r="K90" s="365"/>
      <c r="L90" s="356" t="s">
        <v>292</v>
      </c>
      <c r="M90" s="357"/>
      <c r="N90" s="357"/>
      <c r="O90" s="357"/>
      <c r="P90" s="357"/>
      <c r="Q90" s="357"/>
      <c r="R90" s="357"/>
      <c r="S90" s="358"/>
    </row>
    <row r="91" spans="1:19" ht="15" customHeight="1" x14ac:dyDescent="0.25">
      <c r="A91" s="348"/>
      <c r="B91" s="374" t="s">
        <v>161</v>
      </c>
      <c r="C91" s="375"/>
      <c r="D91" s="375"/>
      <c r="E91" s="376"/>
      <c r="F91" s="377">
        <v>30</v>
      </c>
      <c r="G91" s="378"/>
      <c r="H91" s="378"/>
      <c r="I91" s="379"/>
      <c r="J91" s="352"/>
      <c r="K91" s="365"/>
      <c r="L91" s="356" t="s">
        <v>140</v>
      </c>
      <c r="M91" s="357"/>
      <c r="N91" s="357"/>
      <c r="O91" s="357"/>
      <c r="P91" s="357"/>
      <c r="Q91" s="357"/>
      <c r="R91" s="357"/>
      <c r="S91" s="358"/>
    </row>
    <row r="92" spans="1:19" ht="15" customHeight="1" x14ac:dyDescent="0.25">
      <c r="A92" s="348"/>
      <c r="B92" s="374" t="s">
        <v>341</v>
      </c>
      <c r="C92" s="375"/>
      <c r="D92" s="375"/>
      <c r="E92" s="376"/>
      <c r="F92" s="377">
        <v>30</v>
      </c>
      <c r="G92" s="378"/>
      <c r="H92" s="378"/>
      <c r="I92" s="379"/>
      <c r="J92" s="352"/>
      <c r="K92" s="365"/>
      <c r="L92" s="356" t="s">
        <v>293</v>
      </c>
      <c r="M92" s="357"/>
      <c r="N92" s="357"/>
      <c r="O92" s="357"/>
      <c r="P92" s="357"/>
      <c r="Q92" s="357"/>
      <c r="R92" s="357"/>
      <c r="S92" s="358"/>
    </row>
    <row r="93" spans="1:19" ht="15" customHeight="1" x14ac:dyDescent="0.25">
      <c r="A93" s="348"/>
      <c r="B93" s="374" t="s">
        <v>166</v>
      </c>
      <c r="C93" s="375"/>
      <c r="D93" s="375"/>
      <c r="E93" s="376"/>
      <c r="F93" s="377">
        <v>20</v>
      </c>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93.75" customHeight="1" x14ac:dyDescent="0.25">
      <c r="A98" s="412"/>
      <c r="B98" s="370" t="s">
        <v>630</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66.75" customHeight="1" x14ac:dyDescent="0.25">
      <c r="A100" s="412"/>
      <c r="B100" s="370" t="s">
        <v>382</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46.5" customHeight="1" x14ac:dyDescent="0.25">
      <c r="A102" s="412"/>
      <c r="B102" s="370" t="s">
        <v>383</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TJIiIa9NGQE9xHh50PRNF17/goCuhPZfAW4uZHy377lWiMKVS2+Vj8F9JRG5r3mYl+b7idQH8/EwxNDzOGxWgQ==" saltValue="5FN3/EgEJ2qyz7wgrs9j6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700-000000000000}">
      <formula1>ZAL</formula1>
    </dataValidation>
    <dataValidation type="list" allowBlank="1" showInputMessage="1" showErrorMessage="1" sqref="L7" xr:uid="{00000000-0002-0000-1700-000001000000}">
      <formula1>STATUS</formula1>
    </dataValidation>
    <dataValidation type="list" allowBlank="1" showInputMessage="1" showErrorMessage="1" sqref="L72:L79" xr:uid="{00000000-0002-0000-1700-000002000000}">
      <formula1>METODY</formula1>
    </dataValidation>
    <dataValidation type="list" allowBlank="1" showInputMessage="1" showErrorMessage="1" sqref="L81:L85" xr:uid="{00000000-0002-0000-1700-000003000000}">
      <formula1>PRAC_STUD</formula1>
    </dataValidation>
    <dataValidation type="list" allowBlank="1" showInputMessage="1" showErrorMessage="1" sqref="N14:S33" xr:uid="{00000000-0002-0000-1700-000004000000}">
      <formula1>KEW_Z1</formula1>
    </dataValidation>
    <dataValidation type="list" allowBlank="1" showInputMessage="1" showErrorMessage="1" sqref="N34:S53" xr:uid="{00000000-0002-0000-1700-000005000000}">
      <formula1>KEU_Z1</formula1>
    </dataValidation>
    <dataValidation type="list" allowBlank="1" showInputMessage="1" showErrorMessage="1" sqref="N54:S68" xr:uid="{00000000-0002-0000-1700-000006000000}">
      <formula1>KEK_Z1</formula1>
    </dataValidation>
  </dataValidations>
  <hyperlinks>
    <hyperlink ref="O13" r:id="rId1" xr:uid="{7B113175-9C04-4CEA-9A5E-DD41DF619CD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6">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6" t="str">
        <f>Z1_ZPe!B2</f>
        <v>2020/2021</v>
      </c>
      <c r="B1" s="227"/>
      <c r="C1" s="39"/>
      <c r="D1" s="1"/>
    </row>
    <row r="2" spans="1:19" ht="10.15" customHeight="1" thickBot="1" x14ac:dyDescent="0.3"/>
    <row r="3" spans="1:19" ht="39" customHeight="1" thickBot="1" x14ac:dyDescent="0.3">
      <c r="A3" s="228" t="s">
        <v>94</v>
      </c>
      <c r="B3" s="229"/>
      <c r="C3" s="231" t="str">
        <f>Z1_ZPe!B38</f>
        <v>Moduł Z1/6</v>
      </c>
      <c r="D3" s="232"/>
      <c r="E3" s="232"/>
      <c r="F3" s="233"/>
      <c r="G3" s="3"/>
      <c r="H3" s="3"/>
      <c r="I3" s="3"/>
      <c r="J3" s="3"/>
      <c r="K3" s="3"/>
      <c r="L3" s="4"/>
      <c r="M3" s="4"/>
      <c r="N3" s="4"/>
      <c r="O3" s="4"/>
      <c r="P3" s="4"/>
      <c r="Q3" s="4"/>
    </row>
    <row r="4" spans="1:19" s="139" customFormat="1" ht="39.75" customHeight="1" thickBot="1" x14ac:dyDescent="0.3">
      <c r="A4" s="230" t="s">
        <v>95</v>
      </c>
      <c r="B4" s="230"/>
      <c r="C4" s="220" t="str">
        <f>Z1_ZPe!C38</f>
        <v>Ekonomia Stosowana</v>
      </c>
      <c r="D4" s="221"/>
      <c r="E4" s="221"/>
      <c r="F4" s="221"/>
      <c r="G4" s="221"/>
      <c r="H4" s="221"/>
      <c r="I4" s="221"/>
      <c r="J4" s="222"/>
      <c r="K4" s="225" t="s">
        <v>96</v>
      </c>
      <c r="L4" s="225"/>
      <c r="M4" s="156">
        <f>Z1_ZPe!D38</f>
        <v>18</v>
      </c>
      <c r="N4" s="223" t="s">
        <v>97</v>
      </c>
      <c r="O4" s="224"/>
      <c r="P4" s="217" t="str">
        <f>Z1_ZPe!F38</f>
        <v>dr D. Majewska-Bielecka</v>
      </c>
      <c r="Q4" s="218"/>
      <c r="R4" s="219"/>
    </row>
    <row r="5" spans="1:19" s="140" customFormat="1" ht="10.15" customHeight="1" thickBot="1" x14ac:dyDescent="0.3">
      <c r="A5" s="234"/>
      <c r="B5" s="234"/>
      <c r="C5" s="234"/>
      <c r="D5" s="234"/>
      <c r="E5" s="234"/>
      <c r="F5" s="234"/>
      <c r="G5" s="234"/>
      <c r="H5" s="234"/>
      <c r="I5" s="234"/>
      <c r="J5" s="234"/>
      <c r="K5" s="234"/>
      <c r="L5" s="234"/>
      <c r="M5" s="234"/>
      <c r="N5" s="234"/>
      <c r="O5" s="234"/>
      <c r="P5" s="234"/>
      <c r="Q5" s="234"/>
      <c r="R5" s="234"/>
    </row>
    <row r="6" spans="1:19" s="139" customFormat="1" ht="43.15" customHeight="1" thickBot="1" x14ac:dyDescent="0.3">
      <c r="A6" s="230" t="s">
        <v>98</v>
      </c>
      <c r="B6" s="230"/>
      <c r="C6" s="231" t="str">
        <f>Z1_ZPe!B3</f>
        <v>ZARZĄDZANIE</v>
      </c>
      <c r="D6" s="233"/>
      <c r="E6" s="6" t="str">
        <f>Z1_ZPe!B4</f>
        <v>I stopnia</v>
      </c>
      <c r="F6" s="154" t="s">
        <v>99</v>
      </c>
      <c r="G6" s="44" t="s">
        <v>360</v>
      </c>
      <c r="H6" s="154" t="s">
        <v>101</v>
      </c>
      <c r="I6" s="44">
        <v>3</v>
      </c>
      <c r="J6" s="7" t="s">
        <v>290</v>
      </c>
      <c r="K6" s="235" t="s">
        <v>102</v>
      </c>
      <c r="L6" s="235"/>
      <c r="M6" s="236" t="s">
        <v>103</v>
      </c>
      <c r="N6" s="236"/>
      <c r="O6" s="156" t="s">
        <v>104</v>
      </c>
      <c r="P6" s="237" t="s">
        <v>105</v>
      </c>
      <c r="Q6" s="238"/>
      <c r="R6" s="156">
        <f>Z1_ZPe!G38</f>
        <v>94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9"/>
      <c r="B8" s="240"/>
      <c r="C8" s="240"/>
      <c r="D8" s="240"/>
      <c r="E8" s="240"/>
      <c r="F8" s="240"/>
      <c r="G8" s="240"/>
      <c r="H8" s="240"/>
      <c r="I8" s="240"/>
      <c r="J8" s="240"/>
      <c r="K8" s="240"/>
      <c r="L8" s="240"/>
      <c r="M8" s="240"/>
      <c r="N8" s="240"/>
      <c r="O8" s="240"/>
      <c r="P8" s="240"/>
      <c r="Q8" s="240"/>
      <c r="R8" s="241"/>
      <c r="S8" s="139"/>
    </row>
    <row r="9" spans="1:19" ht="30" customHeight="1" x14ac:dyDescent="0.25">
      <c r="A9" s="242" t="s">
        <v>106</v>
      </c>
      <c r="B9" s="243"/>
      <c r="C9" s="243"/>
      <c r="D9" s="243"/>
      <c r="E9" s="243"/>
      <c r="F9" s="243"/>
      <c r="G9" s="243"/>
      <c r="H9" s="243"/>
      <c r="I9" s="243"/>
      <c r="J9" s="243"/>
      <c r="K9" s="243"/>
      <c r="L9" s="243"/>
      <c r="M9" s="243"/>
      <c r="N9" s="243"/>
      <c r="O9" s="243"/>
      <c r="P9" s="243"/>
      <c r="Q9" s="243"/>
      <c r="R9" s="244"/>
    </row>
    <row r="10" spans="1:19" ht="15" customHeight="1" x14ac:dyDescent="0.25">
      <c r="A10" s="245" t="s">
        <v>565</v>
      </c>
      <c r="B10" s="246"/>
      <c r="C10" s="246"/>
      <c r="D10" s="246"/>
      <c r="E10" s="246"/>
      <c r="F10" s="246"/>
      <c r="G10" s="246"/>
      <c r="H10" s="246"/>
      <c r="I10" s="246"/>
      <c r="J10" s="246"/>
      <c r="K10" s="246"/>
      <c r="L10" s="246"/>
      <c r="M10" s="246"/>
      <c r="N10" s="246"/>
      <c r="O10" s="246"/>
      <c r="P10" s="246"/>
      <c r="Q10" s="246"/>
      <c r="R10" s="247"/>
    </row>
    <row r="11" spans="1:19" ht="100.15" customHeight="1" thickBot="1" x14ac:dyDescent="0.3">
      <c r="A11" s="472" t="s">
        <v>714</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1"/>
      <c r="B12" s="251"/>
      <c r="C12" s="251"/>
      <c r="D12" s="251"/>
      <c r="E12" s="251"/>
      <c r="F12" s="251"/>
      <c r="G12" s="251"/>
      <c r="H12" s="251"/>
      <c r="I12" s="251"/>
      <c r="J12" s="251"/>
      <c r="K12" s="251"/>
      <c r="L12" s="251"/>
      <c r="M12" s="251"/>
      <c r="N12" s="251"/>
      <c r="O12" s="251"/>
      <c r="P12" s="251"/>
      <c r="Q12" s="251"/>
      <c r="R12" s="251"/>
    </row>
    <row r="13" spans="1:19" ht="15" customHeight="1" x14ac:dyDescent="0.25">
      <c r="A13" s="151"/>
      <c r="B13" s="152"/>
      <c r="C13" s="152"/>
      <c r="D13" s="152"/>
      <c r="E13" s="152"/>
      <c r="F13" s="152"/>
      <c r="G13" s="152"/>
      <c r="H13" s="152"/>
      <c r="I13" s="152"/>
      <c r="J13" s="152"/>
      <c r="K13" s="152"/>
      <c r="L13" s="152"/>
      <c r="M13" s="152"/>
      <c r="N13" s="152"/>
      <c r="O13" s="152"/>
      <c r="P13" s="152"/>
      <c r="Q13" s="152"/>
      <c r="R13" s="153"/>
      <c r="S13" s="139"/>
    </row>
    <row r="14" spans="1:19" ht="30" customHeight="1" x14ac:dyDescent="0.25">
      <c r="A14" s="242" t="s">
        <v>107</v>
      </c>
      <c r="B14" s="243"/>
      <c r="C14" s="243"/>
      <c r="D14" s="243"/>
      <c r="E14" s="243"/>
      <c r="F14" s="243"/>
      <c r="G14" s="243"/>
      <c r="H14" s="243"/>
      <c r="I14" s="243"/>
      <c r="J14" s="243"/>
      <c r="K14" s="243"/>
      <c r="L14" s="243"/>
      <c r="M14" s="243"/>
      <c r="N14" s="243"/>
      <c r="O14" s="243"/>
      <c r="P14" s="243"/>
      <c r="Q14" s="243"/>
      <c r="R14" s="244"/>
    </row>
    <row r="15" spans="1:19" s="141" customFormat="1" ht="15" customHeight="1" x14ac:dyDescent="0.25">
      <c r="A15" s="264" t="s">
        <v>197</v>
      </c>
      <c r="B15" s="265"/>
      <c r="C15" s="265"/>
      <c r="D15" s="265"/>
      <c r="E15" s="265"/>
      <c r="F15" s="265"/>
      <c r="G15" s="265"/>
      <c r="H15" s="265"/>
      <c r="I15" s="265"/>
      <c r="J15" s="265"/>
      <c r="K15" s="265"/>
      <c r="L15" s="265"/>
      <c r="M15" s="265"/>
      <c r="N15" s="265"/>
      <c r="O15" s="265"/>
      <c r="P15" s="265"/>
      <c r="Q15" s="265"/>
      <c r="R15" s="266"/>
    </row>
    <row r="16" spans="1:19" ht="48.75" customHeight="1" thickBot="1" x14ac:dyDescent="0.3">
      <c r="A16" s="248" t="s">
        <v>631</v>
      </c>
      <c r="B16" s="249"/>
      <c r="C16" s="249"/>
      <c r="D16" s="249"/>
      <c r="E16" s="249"/>
      <c r="F16" s="249"/>
      <c r="G16" s="249"/>
      <c r="H16" s="249"/>
      <c r="I16" s="249"/>
      <c r="J16" s="249"/>
      <c r="K16" s="249"/>
      <c r="L16" s="249"/>
      <c r="M16" s="249"/>
      <c r="N16" s="249"/>
      <c r="O16" s="249"/>
      <c r="P16" s="249"/>
      <c r="Q16" s="249"/>
      <c r="R16" s="250"/>
    </row>
    <row r="17" spans="1:19" ht="10.15" customHeight="1" thickBot="1" x14ac:dyDescent="0.3">
      <c r="A17" s="251"/>
      <c r="B17" s="251"/>
      <c r="C17" s="251"/>
      <c r="D17" s="251"/>
      <c r="E17" s="251"/>
      <c r="F17" s="251"/>
      <c r="G17" s="251"/>
      <c r="H17" s="251"/>
      <c r="I17" s="251"/>
      <c r="J17" s="251"/>
      <c r="K17" s="251"/>
      <c r="L17" s="251"/>
      <c r="M17" s="251"/>
      <c r="N17" s="251"/>
      <c r="O17" s="251"/>
      <c r="P17" s="251"/>
      <c r="Q17" s="251"/>
      <c r="R17" s="251"/>
    </row>
    <row r="18" spans="1:19" ht="15" customHeight="1" x14ac:dyDescent="0.25">
      <c r="A18" s="239"/>
      <c r="B18" s="240"/>
      <c r="C18" s="240"/>
      <c r="D18" s="240"/>
      <c r="E18" s="240"/>
      <c r="F18" s="240"/>
      <c r="G18" s="240"/>
      <c r="H18" s="240"/>
      <c r="I18" s="240"/>
      <c r="J18" s="240"/>
      <c r="K18" s="240"/>
      <c r="L18" s="240"/>
      <c r="M18" s="240"/>
      <c r="N18" s="240"/>
      <c r="O18" s="240"/>
      <c r="P18" s="240"/>
      <c r="Q18" s="240"/>
      <c r="R18" s="241"/>
      <c r="S18" s="139"/>
    </row>
    <row r="19" spans="1:19" ht="30" customHeight="1" x14ac:dyDescent="0.25">
      <c r="A19" s="242" t="s">
        <v>108</v>
      </c>
      <c r="B19" s="243"/>
      <c r="C19" s="243"/>
      <c r="D19" s="243"/>
      <c r="E19" s="243"/>
      <c r="F19" s="243"/>
      <c r="G19" s="243"/>
      <c r="H19" s="243"/>
      <c r="I19" s="243"/>
      <c r="J19" s="243"/>
      <c r="K19" s="243"/>
      <c r="L19" s="243"/>
      <c r="M19" s="243"/>
      <c r="N19" s="243"/>
      <c r="O19" s="243"/>
      <c r="P19" s="243"/>
      <c r="Q19" s="243"/>
      <c r="R19" s="244"/>
    </row>
    <row r="20" spans="1:19" ht="15" customHeight="1" x14ac:dyDescent="0.25">
      <c r="A20" s="264" t="s">
        <v>566</v>
      </c>
      <c r="B20" s="265"/>
      <c r="C20" s="265"/>
      <c r="D20" s="265"/>
      <c r="E20" s="265"/>
      <c r="F20" s="265"/>
      <c r="G20" s="265"/>
      <c r="H20" s="265"/>
      <c r="I20" s="265"/>
      <c r="J20" s="265"/>
      <c r="K20" s="265"/>
      <c r="L20" s="265"/>
      <c r="M20" s="265"/>
      <c r="N20" s="265"/>
      <c r="O20" s="265"/>
      <c r="P20" s="265"/>
      <c r="Q20" s="265"/>
      <c r="R20" s="266"/>
    </row>
    <row r="21" spans="1:19" ht="40.15" customHeight="1" x14ac:dyDescent="0.25">
      <c r="A21" s="475" t="s">
        <v>570</v>
      </c>
      <c r="B21" s="256"/>
      <c r="C21" s="256"/>
      <c r="D21" s="256"/>
      <c r="E21" s="257"/>
      <c r="F21" s="476" t="s">
        <v>571</v>
      </c>
      <c r="G21" s="259"/>
      <c r="H21" s="259"/>
      <c r="I21" s="259"/>
      <c r="J21" s="259"/>
      <c r="K21" s="261"/>
      <c r="L21" s="476" t="s">
        <v>572</v>
      </c>
      <c r="M21" s="259"/>
      <c r="N21" s="259"/>
      <c r="O21" s="259"/>
      <c r="P21" s="259"/>
      <c r="Q21" s="259"/>
      <c r="R21" s="260"/>
    </row>
    <row r="22" spans="1:19" ht="171.75" customHeight="1" thickBot="1" x14ac:dyDescent="0.3">
      <c r="A22" s="252" t="s">
        <v>632</v>
      </c>
      <c r="B22" s="253"/>
      <c r="C22" s="253"/>
      <c r="D22" s="253"/>
      <c r="E22" s="253"/>
      <c r="F22" s="253" t="s">
        <v>715</v>
      </c>
      <c r="G22" s="253"/>
      <c r="H22" s="253"/>
      <c r="I22" s="253"/>
      <c r="J22" s="253"/>
      <c r="K22" s="253"/>
      <c r="L22" s="253" t="s">
        <v>633</v>
      </c>
      <c r="M22" s="253"/>
      <c r="N22" s="253"/>
      <c r="O22" s="253"/>
      <c r="P22" s="253"/>
      <c r="Q22" s="253"/>
      <c r="R22" s="254"/>
    </row>
    <row r="23" spans="1:19" ht="10.15" customHeight="1" thickBot="1" x14ac:dyDescent="0.3">
      <c r="A23" s="251"/>
      <c r="B23" s="251"/>
      <c r="C23" s="251"/>
      <c r="D23" s="251"/>
      <c r="E23" s="251"/>
      <c r="F23" s="251"/>
      <c r="G23" s="251"/>
      <c r="H23" s="251"/>
      <c r="I23" s="251"/>
      <c r="J23" s="251"/>
      <c r="K23" s="251"/>
      <c r="L23" s="251"/>
      <c r="M23" s="251"/>
      <c r="N23" s="251"/>
      <c r="O23" s="251"/>
      <c r="P23" s="251"/>
      <c r="Q23" s="251"/>
      <c r="R23" s="25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70" t="s">
        <v>109</v>
      </c>
      <c r="B25" s="271"/>
      <c r="C25" s="271"/>
      <c r="D25" s="271"/>
      <c r="E25" s="271"/>
      <c r="F25" s="271"/>
      <c r="G25" s="271"/>
      <c r="H25" s="271"/>
      <c r="I25" s="271"/>
      <c r="J25" s="271"/>
      <c r="K25" s="271"/>
      <c r="L25" s="271"/>
      <c r="M25" s="271"/>
      <c r="N25" s="271"/>
      <c r="O25" s="271"/>
      <c r="P25" s="271"/>
      <c r="Q25" s="271"/>
      <c r="R25" s="272"/>
    </row>
    <row r="26" spans="1:19" ht="25.15" customHeight="1" x14ac:dyDescent="0.25">
      <c r="A26" s="29" t="s">
        <v>110</v>
      </c>
      <c r="B26" s="273" t="str">
        <f>Z1_ZPe!B38</f>
        <v>Moduł Z1/6</v>
      </c>
      <c r="C26" s="274"/>
      <c r="D26" s="37" t="str">
        <f>Z1_ZPe!B39</f>
        <v>Kurs 6.1.</v>
      </c>
      <c r="E26" s="142" t="str">
        <f>Z1_ZPe!B38</f>
        <v>Moduł Z1/6</v>
      </c>
      <c r="F26" s="278" t="str">
        <f>Z1_ZPe!B40</f>
        <v>Kurs 6.2.</v>
      </c>
      <c r="G26" s="279"/>
      <c r="H26" s="283" t="str">
        <f>Z1_ZPe!B38</f>
        <v>Moduł Z1/6</v>
      </c>
      <c r="I26" s="284"/>
      <c r="J26" s="38" t="str">
        <f>Z1_ZPe!B41</f>
        <v>Kurs 6.3.</v>
      </c>
      <c r="K26" s="288"/>
      <c r="L26" s="289"/>
      <c r="M26" s="288"/>
      <c r="N26" s="289"/>
      <c r="O26" s="290"/>
      <c r="P26" s="291"/>
      <c r="Q26" s="290"/>
      <c r="R26" s="292"/>
    </row>
    <row r="27" spans="1:19" s="143" customFormat="1" ht="59.25" customHeight="1" x14ac:dyDescent="0.25">
      <c r="A27" s="128" t="s">
        <v>111</v>
      </c>
      <c r="B27" s="477" t="str">
        <f>Z1_ZPe!C39</f>
        <v>Makroekonomia</v>
      </c>
      <c r="C27" s="478"/>
      <c r="D27" s="479"/>
      <c r="E27" s="480" t="str">
        <f>Z1_ZPe!C40</f>
        <v>Mikroekonomia</v>
      </c>
      <c r="F27" s="481"/>
      <c r="G27" s="482"/>
      <c r="H27" s="483" t="str">
        <f>Z1_ZPe!C41</f>
        <v>Ekonomiczne podstawy decyzji menadżerskich</v>
      </c>
      <c r="I27" s="484"/>
      <c r="J27" s="485"/>
      <c r="K27" s="486"/>
      <c r="L27" s="487"/>
      <c r="M27" s="487"/>
      <c r="N27" s="488"/>
      <c r="O27" s="489"/>
      <c r="P27" s="490"/>
      <c r="Q27" s="490"/>
      <c r="R27" s="491"/>
    </row>
    <row r="28" spans="1:19" s="143" customFormat="1" ht="30" customHeight="1" thickBot="1" x14ac:dyDescent="0.3">
      <c r="A28" s="43" t="s">
        <v>112</v>
      </c>
      <c r="B28" s="299">
        <f>Z1_ZPe!D39</f>
        <v>7</v>
      </c>
      <c r="C28" s="300"/>
      <c r="D28" s="301"/>
      <c r="E28" s="302">
        <f>Z1_ZPe!D40</f>
        <v>7</v>
      </c>
      <c r="F28" s="303"/>
      <c r="G28" s="304"/>
      <c r="H28" s="305">
        <f>Z1_ZPe!D41</f>
        <v>4</v>
      </c>
      <c r="I28" s="306"/>
      <c r="J28" s="307"/>
      <c r="K28" s="308"/>
      <c r="L28" s="309"/>
      <c r="M28" s="309"/>
      <c r="N28" s="310"/>
      <c r="O28" s="311"/>
      <c r="P28" s="312"/>
      <c r="Q28" s="312"/>
      <c r="R28" s="313"/>
    </row>
    <row r="29" spans="1:19" s="143" customFormat="1" ht="30" hidden="1" customHeight="1" thickBot="1" x14ac:dyDescent="0.3">
      <c r="A29" s="157"/>
      <c r="B29" s="158"/>
      <c r="C29" s="159" t="s">
        <v>574</v>
      </c>
      <c r="D29" s="160"/>
      <c r="E29" s="161"/>
      <c r="F29" s="162" t="s">
        <v>574</v>
      </c>
      <c r="G29" s="163"/>
      <c r="H29" s="164"/>
      <c r="I29" s="165" t="s">
        <v>574</v>
      </c>
      <c r="J29" s="166"/>
      <c r="K29" s="167"/>
      <c r="L29" s="177"/>
      <c r="M29" s="169"/>
      <c r="N29" s="170"/>
      <c r="O29" s="171"/>
      <c r="P29" s="175"/>
      <c r="Q29" s="173"/>
      <c r="R29" s="174"/>
    </row>
    <row r="30" spans="1:19" s="143" customFormat="1" x14ac:dyDescent="0.25"/>
    <row r="31" spans="1:19" s="143" customFormat="1" x14ac:dyDescent="0.25"/>
    <row r="32" spans="1:19" s="143" customFormat="1" x14ac:dyDescent="0.25"/>
    <row r="33" s="143" customFormat="1" x14ac:dyDescent="0.25"/>
    <row r="34" s="143" customFormat="1" x14ac:dyDescent="0.25"/>
    <row r="35" s="143" customFormat="1" x14ac:dyDescent="0.25"/>
    <row r="36" s="143" customFormat="1" x14ac:dyDescent="0.25"/>
    <row r="37" s="143" customFormat="1" x14ac:dyDescent="0.25"/>
    <row r="38" s="143" customFormat="1" x14ac:dyDescent="0.25"/>
    <row r="39" s="143" customFormat="1" x14ac:dyDescent="0.25"/>
    <row r="40" s="143" customFormat="1" x14ac:dyDescent="0.25"/>
    <row r="41" s="143" customFormat="1" x14ac:dyDescent="0.25"/>
    <row r="42" s="143" customFormat="1" x14ac:dyDescent="0.25"/>
    <row r="43" s="143" customFormat="1" x14ac:dyDescent="0.25"/>
    <row r="44" s="143" customFormat="1" x14ac:dyDescent="0.25"/>
    <row r="45" s="143" customFormat="1" x14ac:dyDescent="0.25"/>
    <row r="46" s="143" customFormat="1" x14ac:dyDescent="0.25"/>
    <row r="47" s="143" customFormat="1" x14ac:dyDescent="0.25"/>
    <row r="48" s="143" customFormat="1" x14ac:dyDescent="0.25"/>
    <row r="49" spans="1:18" s="143" customFormat="1" x14ac:dyDescent="0.25"/>
    <row r="50" spans="1:18" s="143" customFormat="1" x14ac:dyDescent="0.25"/>
    <row r="51" spans="1:18" s="143" customFormat="1" x14ac:dyDescent="0.25"/>
    <row r="52" spans="1:18" s="143" customFormat="1" x14ac:dyDescent="0.25"/>
    <row r="53" spans="1:18" s="143" customFormat="1" x14ac:dyDescent="0.25"/>
    <row r="54" spans="1:18" s="143" customFormat="1" x14ac:dyDescent="0.25"/>
    <row r="55" spans="1:18" s="143" customFormat="1" x14ac:dyDescent="0.25"/>
    <row r="56" spans="1:18" s="143" customFormat="1" x14ac:dyDescent="0.25"/>
    <row r="57" spans="1:18" s="143" customFormat="1" x14ac:dyDescent="0.25"/>
    <row r="58" spans="1:18" s="143" customFormat="1" x14ac:dyDescent="0.25"/>
    <row r="59" spans="1:18" s="143" customFormat="1" x14ac:dyDescent="0.25"/>
    <row r="60" spans="1:18" s="143" customFormat="1" x14ac:dyDescent="0.25"/>
    <row r="61" spans="1:18" s="143" customFormat="1" x14ac:dyDescent="0.25"/>
    <row r="62" spans="1:18" s="143" customFormat="1" x14ac:dyDescent="0.25"/>
    <row r="63" spans="1:18" x14ac:dyDescent="0.25">
      <c r="A63" s="143"/>
      <c r="B63" s="143"/>
      <c r="C63" s="143"/>
      <c r="D63" s="143"/>
      <c r="E63" s="143"/>
      <c r="F63" s="143"/>
      <c r="G63" s="143"/>
      <c r="H63" s="143"/>
      <c r="I63" s="143"/>
      <c r="J63" s="143"/>
      <c r="K63" s="143"/>
      <c r="L63" s="143"/>
      <c r="M63" s="143"/>
      <c r="N63" s="143"/>
      <c r="O63" s="143"/>
      <c r="P63" s="143"/>
      <c r="Q63" s="143"/>
      <c r="R63" s="143"/>
    </row>
    <row r="64" spans="1:18" x14ac:dyDescent="0.25">
      <c r="A64" s="143"/>
      <c r="B64" s="143"/>
      <c r="C64" s="143"/>
      <c r="D64" s="143"/>
      <c r="E64" s="143"/>
      <c r="F64" s="143"/>
      <c r="G64" s="143"/>
      <c r="H64" s="143"/>
      <c r="I64" s="143"/>
      <c r="J64" s="143"/>
      <c r="K64" s="143"/>
      <c r="L64" s="143"/>
      <c r="M64" s="143"/>
      <c r="N64" s="143"/>
      <c r="O64" s="143"/>
      <c r="P64" s="143"/>
      <c r="Q64" s="143"/>
      <c r="R64" s="143"/>
    </row>
    <row r="65" spans="1:18" x14ac:dyDescent="0.25">
      <c r="A65" s="143"/>
      <c r="B65" s="143"/>
      <c r="C65" s="143"/>
      <c r="D65" s="143"/>
      <c r="E65" s="143"/>
      <c r="F65" s="143"/>
      <c r="G65" s="143"/>
      <c r="H65" s="143"/>
      <c r="I65" s="143"/>
      <c r="J65" s="143"/>
      <c r="K65" s="143"/>
      <c r="L65" s="143"/>
      <c r="M65" s="143"/>
      <c r="N65" s="143"/>
      <c r="O65" s="143"/>
      <c r="P65" s="143"/>
      <c r="Q65" s="143"/>
      <c r="R65" s="143"/>
    </row>
    <row r="66" spans="1:18" x14ac:dyDescent="0.25">
      <c r="A66" s="143"/>
      <c r="B66" s="143"/>
      <c r="C66" s="143"/>
      <c r="D66" s="143"/>
      <c r="E66" s="143"/>
      <c r="F66" s="143"/>
      <c r="G66" s="143"/>
      <c r="H66" s="143"/>
      <c r="I66" s="143"/>
      <c r="J66" s="143"/>
      <c r="K66" s="143"/>
      <c r="L66" s="143"/>
      <c r="M66" s="143"/>
      <c r="N66" s="143"/>
      <c r="O66" s="143"/>
      <c r="P66" s="143"/>
      <c r="Q66" s="143"/>
      <c r="R66" s="143"/>
    </row>
  </sheetData>
  <sheetProtection algorithmName="SHA-512" hashValue="tYYF7OEA1flYn59U5aFz1KJTLryAeUadU++7QEHdZxuxV1hnTpnHpPCM1abMo03lmAaOFUwGECO94YwG3d+c7g==" saltValue="OxdYOAG7mzGJynCdYtSEkg=="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1800-000000000000}">
      <formula1>STATUS</formula1>
    </dataValidation>
    <dataValidation type="textLength" allowBlank="1" showInputMessage="1" showErrorMessage="1" errorTitle="ilość znaków" error="treść powinna mieć pomiędzy 20 a 1100 znaków" sqref="A11:R11" xr:uid="{00000000-0002-0000-1800-000001000000}">
      <formula1>20</formula1>
      <formula2>1200</formula2>
    </dataValidation>
  </dataValidations>
  <hyperlinks>
    <hyperlink ref="F29" r:id="rId1" xr:uid="{1EDE7D3C-7A9E-4BCE-906F-420641350CAB}"/>
    <hyperlink ref="C29" r:id="rId2" xr:uid="{1CD80760-260A-4845-83C2-72C93E4A1FED}"/>
    <hyperlink ref="I29" r:id="rId3" xr:uid="{64254D18-5BC8-480C-82E6-9557ECA9AAA8}"/>
  </hyperlinks>
  <printOptions horizontalCentered="1"/>
  <pageMargins left="0.70866141732283472" right="0.70866141732283472" top="0.74803149606299213" bottom="0.74803149606299213" header="0.31496062992125984" footer="0.31496062992125984"/>
  <pageSetup paperSize="9" scale="54" orientation="landscape" r:id="rId4"/>
  <headerFooter>
    <oddHeader>&amp;C&amp;"Century Gothic,Pogrubiony"&amp;12&amp;K05-047KARTA MODUŁU&amp;R&amp;G</oddHeader>
  </headerFooter>
  <drawing r:id="rId5"/>
  <legacyDrawingHF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7">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Z1_ZPe!B38</f>
        <v>Moduł Z1/6</v>
      </c>
      <c r="B3" s="416"/>
      <c r="C3" s="416"/>
      <c r="D3" s="420" t="str">
        <f>Z1_ZPe!C38</f>
        <v>Ekonomia Stosowana</v>
      </c>
      <c r="E3" s="421"/>
      <c r="F3" s="421"/>
      <c r="G3" s="421"/>
      <c r="H3" s="421"/>
      <c r="I3" s="422"/>
      <c r="J3" s="3"/>
      <c r="K3" s="3"/>
      <c r="L3" s="4"/>
      <c r="M3" s="4"/>
      <c r="N3" s="4"/>
      <c r="O3" s="4"/>
      <c r="P3" s="4"/>
      <c r="Q3" s="4"/>
      <c r="R3" s="4"/>
    </row>
    <row r="4" spans="1:19" ht="18.75" thickBot="1" x14ac:dyDescent="0.3">
      <c r="A4" s="315" t="s">
        <v>110</v>
      </c>
      <c r="B4" s="315"/>
      <c r="C4" s="315"/>
      <c r="D4" s="417" t="str">
        <f>Z1_ZPe!B39</f>
        <v>Kurs 6.1.</v>
      </c>
      <c r="E4" s="418"/>
      <c r="F4" s="418"/>
      <c r="G4" s="418"/>
      <c r="H4" s="418"/>
      <c r="I4" s="419"/>
      <c r="J4" s="3"/>
      <c r="K4" s="3"/>
      <c r="L4" s="4"/>
      <c r="M4" s="4"/>
      <c r="N4" s="4"/>
      <c r="O4" s="4"/>
      <c r="P4" s="4"/>
      <c r="Q4" s="4"/>
      <c r="R4" s="4"/>
    </row>
    <row r="5" spans="1:19" ht="23.25" thickBot="1" x14ac:dyDescent="0.3">
      <c r="A5" s="316" t="s">
        <v>111</v>
      </c>
      <c r="B5" s="316"/>
      <c r="C5" s="316"/>
      <c r="D5" s="317" t="str">
        <f>Z1_ZPe!C39</f>
        <v>Makroekonomia</v>
      </c>
      <c r="E5" s="317"/>
      <c r="F5" s="317"/>
      <c r="G5" s="317"/>
      <c r="H5" s="317"/>
      <c r="I5" s="317"/>
      <c r="J5" s="317"/>
      <c r="K5" s="317"/>
      <c r="L5" s="318" t="s">
        <v>96</v>
      </c>
      <c r="M5" s="318"/>
      <c r="N5" s="16">
        <f>Z1_ZPe!D39</f>
        <v>7</v>
      </c>
      <c r="O5" s="318" t="s">
        <v>97</v>
      </c>
      <c r="P5" s="318"/>
      <c r="Q5" s="319" t="str">
        <f>Z1_ZPe!F38</f>
        <v>dr D. Majewska-Bielecka</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(6)'!G6</f>
        <v>II</v>
      </c>
      <c r="H7" s="155" t="s">
        <v>101</v>
      </c>
      <c r="I7" s="44">
        <f>'M (6)'!I6</f>
        <v>3</v>
      </c>
      <c r="J7" s="237" t="s">
        <v>289</v>
      </c>
      <c r="K7" s="238"/>
      <c r="L7" s="424" t="s">
        <v>102</v>
      </c>
      <c r="M7" s="425"/>
      <c r="N7" s="7" t="s">
        <v>103</v>
      </c>
      <c r="O7" s="340" t="s">
        <v>104</v>
      </c>
      <c r="P7" s="340"/>
      <c r="Q7" s="341" t="s">
        <v>105</v>
      </c>
      <c r="R7" s="341"/>
      <c r="S7" s="17">
        <f>Z1_ZPe!G39</f>
        <v>38</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634</v>
      </c>
      <c r="C14" s="384"/>
      <c r="D14" s="384"/>
      <c r="E14" s="384"/>
      <c r="F14" s="384"/>
      <c r="G14" s="384"/>
      <c r="H14" s="384"/>
      <c r="I14" s="384"/>
      <c r="J14" s="384"/>
      <c r="K14" s="384"/>
      <c r="L14" s="384"/>
      <c r="M14" s="385"/>
      <c r="N14" s="342" t="s">
        <v>251</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252</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t="s">
        <v>253</v>
      </c>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635</v>
      </c>
      <c r="C19" s="330"/>
      <c r="D19" s="330"/>
      <c r="E19" s="330"/>
      <c r="F19" s="330"/>
      <c r="G19" s="330"/>
      <c r="H19" s="330"/>
      <c r="I19" s="330"/>
      <c r="J19" s="330"/>
      <c r="K19" s="330"/>
      <c r="L19" s="330"/>
      <c r="M19" s="331"/>
      <c r="N19" s="380" t="s">
        <v>253</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t="s">
        <v>256</v>
      </c>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636</v>
      </c>
      <c r="C24" s="330"/>
      <c r="D24" s="330"/>
      <c r="E24" s="330"/>
      <c r="F24" s="330"/>
      <c r="G24" s="330"/>
      <c r="H24" s="330"/>
      <c r="I24" s="330"/>
      <c r="J24" s="330"/>
      <c r="K24" s="330"/>
      <c r="L24" s="330"/>
      <c r="M24" s="331"/>
      <c r="N24" s="380" t="s">
        <v>257</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t="s">
        <v>262</v>
      </c>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thickBot="1" x14ac:dyDescent="0.3">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637</v>
      </c>
      <c r="C34" s="384"/>
      <c r="D34" s="384"/>
      <c r="E34" s="384"/>
      <c r="F34" s="384"/>
      <c r="G34" s="384"/>
      <c r="H34" s="384"/>
      <c r="I34" s="384"/>
      <c r="J34" s="384"/>
      <c r="K34" s="384"/>
      <c r="L34" s="384"/>
      <c r="M34" s="385"/>
      <c r="N34" s="342" t="s">
        <v>268</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t="s">
        <v>269</v>
      </c>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t="s">
        <v>275</v>
      </c>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638</v>
      </c>
      <c r="C39" s="330"/>
      <c r="D39" s="330"/>
      <c r="E39" s="330"/>
      <c r="F39" s="330"/>
      <c r="G39" s="330"/>
      <c r="H39" s="330"/>
      <c r="I39" s="330"/>
      <c r="J39" s="330"/>
      <c r="K39" s="330"/>
      <c r="L39" s="330"/>
      <c r="M39" s="331"/>
      <c r="N39" s="380" t="s">
        <v>269</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t="s">
        <v>270</v>
      </c>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t="s">
        <v>275</v>
      </c>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639</v>
      </c>
      <c r="C44" s="330"/>
      <c r="D44" s="330"/>
      <c r="E44" s="330"/>
      <c r="F44" s="330"/>
      <c r="G44" s="330"/>
      <c r="H44" s="330"/>
      <c r="I44" s="330"/>
      <c r="J44" s="330"/>
      <c r="K44" s="330"/>
      <c r="L44" s="330"/>
      <c r="M44" s="331"/>
      <c r="N44" s="380" t="s">
        <v>268</v>
      </c>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t="s">
        <v>274</v>
      </c>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t="s">
        <v>277</v>
      </c>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customHeight="1" x14ac:dyDescent="0.25">
      <c r="A49" s="327"/>
      <c r="B49" s="329" t="s">
        <v>640</v>
      </c>
      <c r="C49" s="330"/>
      <c r="D49" s="330"/>
      <c r="E49" s="330"/>
      <c r="F49" s="330"/>
      <c r="G49" s="330"/>
      <c r="H49" s="330"/>
      <c r="I49" s="330"/>
      <c r="J49" s="330"/>
      <c r="K49" s="330"/>
      <c r="L49" s="330"/>
      <c r="M49" s="331"/>
      <c r="N49" s="380" t="s">
        <v>270</v>
      </c>
      <c r="O49" s="381"/>
      <c r="P49" s="381"/>
      <c r="Q49" s="381"/>
      <c r="R49" s="381"/>
      <c r="S49" s="382"/>
    </row>
    <row r="50" spans="1:19" ht="15" customHeight="1" x14ac:dyDescent="0.25">
      <c r="A50" s="327"/>
      <c r="B50" s="332"/>
      <c r="C50" s="333"/>
      <c r="D50" s="333"/>
      <c r="E50" s="333"/>
      <c r="F50" s="333"/>
      <c r="G50" s="333"/>
      <c r="H50" s="333"/>
      <c r="I50" s="333"/>
      <c r="J50" s="333"/>
      <c r="K50" s="333"/>
      <c r="L50" s="333"/>
      <c r="M50" s="334"/>
      <c r="N50" s="323" t="s">
        <v>279</v>
      </c>
      <c r="O50" s="324"/>
      <c r="P50" s="324"/>
      <c r="Q50" s="324"/>
      <c r="R50" s="324"/>
      <c r="S50" s="325"/>
    </row>
    <row r="51" spans="1:19" ht="15"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customHeight="1" thickBot="1" x14ac:dyDescent="0.3">
      <c r="A53" s="327"/>
      <c r="B53" s="335"/>
      <c r="C53" s="336"/>
      <c r="D53" s="336"/>
      <c r="E53" s="336"/>
      <c r="F53" s="336"/>
      <c r="G53" s="336"/>
      <c r="H53" s="336"/>
      <c r="I53" s="336"/>
      <c r="J53" s="336"/>
      <c r="K53" s="336"/>
      <c r="L53" s="336"/>
      <c r="M53" s="337"/>
      <c r="N53" s="413"/>
      <c r="O53" s="414"/>
      <c r="P53" s="414"/>
      <c r="Q53" s="414"/>
      <c r="R53" s="414"/>
      <c r="S53" s="415"/>
    </row>
    <row r="54" spans="1:19" ht="15" customHeight="1" x14ac:dyDescent="0.25">
      <c r="A54" s="320" t="s">
        <v>118</v>
      </c>
      <c r="B54" s="332" t="s">
        <v>641</v>
      </c>
      <c r="C54" s="333"/>
      <c r="D54" s="333"/>
      <c r="E54" s="333"/>
      <c r="F54" s="333"/>
      <c r="G54" s="333"/>
      <c r="H54" s="333"/>
      <c r="I54" s="333"/>
      <c r="J54" s="333"/>
      <c r="K54" s="333"/>
      <c r="L54" s="333"/>
      <c r="M54" s="334"/>
      <c r="N54" s="342" t="s">
        <v>281</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284</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t="s">
        <v>285</v>
      </c>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t="s">
        <v>287</v>
      </c>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716</v>
      </c>
      <c r="C59" s="330"/>
      <c r="D59" s="330"/>
      <c r="E59" s="330"/>
      <c r="F59" s="330"/>
      <c r="G59" s="330"/>
      <c r="H59" s="330"/>
      <c r="I59" s="330"/>
      <c r="J59" s="330"/>
      <c r="K59" s="330"/>
      <c r="L59" s="330"/>
      <c r="M59" s="331"/>
      <c r="N59" s="380" t="s">
        <v>281</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t="s">
        <v>284</v>
      </c>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t="s">
        <v>286</v>
      </c>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717</v>
      </c>
      <c r="C64" s="330"/>
      <c r="D64" s="330"/>
      <c r="E64" s="330"/>
      <c r="F64" s="330"/>
      <c r="G64" s="330"/>
      <c r="H64" s="330"/>
      <c r="I64" s="330"/>
      <c r="J64" s="330"/>
      <c r="K64" s="330"/>
      <c r="L64" s="330"/>
      <c r="M64" s="331"/>
      <c r="N64" s="380" t="s">
        <v>285</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t="s">
        <v>286</v>
      </c>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t="s">
        <v>287</v>
      </c>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t="s">
        <v>288</v>
      </c>
      <c r="O67" s="324"/>
      <c r="P67" s="324"/>
      <c r="Q67" s="324"/>
      <c r="R67" s="324"/>
      <c r="S67" s="325"/>
    </row>
    <row r="68" spans="1:19" ht="15" customHeight="1" thickBot="1" x14ac:dyDescent="0.3">
      <c r="A68" s="322"/>
      <c r="B68" s="386"/>
      <c r="C68" s="387"/>
      <c r="D68" s="387"/>
      <c r="E68" s="387"/>
      <c r="F68" s="387"/>
      <c r="G68" s="387"/>
      <c r="H68" s="387"/>
      <c r="I68" s="387"/>
      <c r="J68" s="387"/>
      <c r="K68" s="387"/>
      <c r="L68" s="387"/>
      <c r="M68" s="388"/>
      <c r="N68" s="345"/>
      <c r="O68" s="346"/>
      <c r="P68" s="346"/>
      <c r="Q68" s="346"/>
      <c r="R68" s="346"/>
      <c r="S68" s="347"/>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Z1_ZPe!G39</f>
        <v>38</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38</v>
      </c>
      <c r="H72" s="433"/>
      <c r="I72" s="434"/>
      <c r="J72" s="407"/>
      <c r="K72" s="442"/>
      <c r="L72" s="426" t="s">
        <v>123</v>
      </c>
      <c r="M72" s="427"/>
      <c r="N72" s="427"/>
      <c r="O72" s="427"/>
      <c r="P72" s="427"/>
      <c r="Q72" s="427"/>
      <c r="R72" s="427"/>
      <c r="S72" s="428"/>
    </row>
    <row r="73" spans="1:19" ht="15" customHeight="1" x14ac:dyDescent="0.25">
      <c r="A73" s="321"/>
      <c r="B73" s="409" t="s">
        <v>123</v>
      </c>
      <c r="C73" s="410"/>
      <c r="D73" s="410"/>
      <c r="E73" s="410"/>
      <c r="F73" s="411"/>
      <c r="G73" s="429">
        <v>4</v>
      </c>
      <c r="H73" s="430"/>
      <c r="I73" s="431"/>
      <c r="J73" s="407"/>
      <c r="K73" s="442"/>
      <c r="L73" s="426" t="s">
        <v>147</v>
      </c>
      <c r="M73" s="427"/>
      <c r="N73" s="427"/>
      <c r="O73" s="427"/>
      <c r="P73" s="427"/>
      <c r="Q73" s="427"/>
      <c r="R73" s="427"/>
      <c r="S73" s="428"/>
    </row>
    <row r="74" spans="1:19" ht="15" customHeight="1" x14ac:dyDescent="0.25">
      <c r="A74" s="321"/>
      <c r="B74" s="409" t="s">
        <v>124</v>
      </c>
      <c r="C74" s="410"/>
      <c r="D74" s="410"/>
      <c r="E74" s="410"/>
      <c r="F74" s="411"/>
      <c r="G74" s="429">
        <v>10</v>
      </c>
      <c r="H74" s="430"/>
      <c r="I74" s="431"/>
      <c r="J74" s="407"/>
      <c r="K74" s="442"/>
      <c r="L74" s="426" t="s">
        <v>154</v>
      </c>
      <c r="M74" s="427"/>
      <c r="N74" s="427"/>
      <c r="O74" s="427"/>
      <c r="P74" s="427"/>
      <c r="Q74" s="427"/>
      <c r="R74" s="427"/>
      <c r="S74" s="428"/>
    </row>
    <row r="75" spans="1:19" ht="15" customHeight="1" x14ac:dyDescent="0.25">
      <c r="A75" s="321"/>
      <c r="B75" s="409" t="s">
        <v>125</v>
      </c>
      <c r="C75" s="410"/>
      <c r="D75" s="410"/>
      <c r="E75" s="410"/>
      <c r="F75" s="411"/>
      <c r="G75" s="429">
        <f>Z1_ZPe!H39</f>
        <v>20</v>
      </c>
      <c r="H75" s="430"/>
      <c r="I75" s="431"/>
      <c r="J75" s="407"/>
      <c r="K75" s="442"/>
      <c r="L75" s="426" t="s">
        <v>157</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t="s">
        <v>151</v>
      </c>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v>2</v>
      </c>
      <c r="H81" s="430"/>
      <c r="I81" s="431"/>
      <c r="J81" s="407"/>
      <c r="K81" s="442"/>
      <c r="L81" s="426" t="s">
        <v>146</v>
      </c>
      <c r="M81" s="427"/>
      <c r="N81" s="427"/>
      <c r="O81" s="427"/>
      <c r="P81" s="427"/>
      <c r="Q81" s="427"/>
      <c r="R81" s="427"/>
      <c r="S81" s="428"/>
    </row>
    <row r="82" spans="1:19" ht="15" customHeight="1" x14ac:dyDescent="0.25">
      <c r="A82" s="321"/>
      <c r="B82" s="409" t="s">
        <v>132</v>
      </c>
      <c r="C82" s="410"/>
      <c r="D82" s="410"/>
      <c r="E82" s="410"/>
      <c r="F82" s="411"/>
      <c r="G82" s="429">
        <v>2</v>
      </c>
      <c r="H82" s="430"/>
      <c r="I82" s="431"/>
      <c r="J82" s="407"/>
      <c r="K82" s="442"/>
      <c r="L82" s="426" t="s">
        <v>153</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t="s">
        <v>156</v>
      </c>
      <c r="M83" s="427"/>
      <c r="N83" s="427"/>
      <c r="O83" s="427"/>
      <c r="P83" s="427"/>
      <c r="Q83" s="427"/>
      <c r="R83" s="427"/>
      <c r="S83" s="428"/>
    </row>
    <row r="84" spans="1:19" ht="15" customHeight="1" x14ac:dyDescent="0.25">
      <c r="A84" s="321"/>
      <c r="B84" s="453" t="s">
        <v>134</v>
      </c>
      <c r="C84" s="454"/>
      <c r="D84" s="454"/>
      <c r="E84" s="454"/>
      <c r="F84" s="455"/>
      <c r="G84" s="463">
        <f>Z1_ZPe!J39</f>
        <v>137</v>
      </c>
      <c r="H84" s="464"/>
      <c r="I84" s="465"/>
      <c r="J84" s="407"/>
      <c r="K84" s="442"/>
      <c r="L84" s="426" t="s">
        <v>164</v>
      </c>
      <c r="M84" s="427"/>
      <c r="N84" s="427"/>
      <c r="O84" s="427"/>
      <c r="P84" s="427"/>
      <c r="Q84" s="427"/>
      <c r="R84" s="427"/>
      <c r="S84" s="428"/>
    </row>
    <row r="85" spans="1:19" ht="15" customHeight="1" x14ac:dyDescent="0.25">
      <c r="A85" s="321"/>
      <c r="B85" s="460" t="s">
        <v>204</v>
      </c>
      <c r="C85" s="461"/>
      <c r="D85" s="461"/>
      <c r="E85" s="461"/>
      <c r="F85" s="462"/>
      <c r="G85" s="432">
        <f>SUM(G84,G71)</f>
        <v>175</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Z1_ZPe!E39</f>
        <v>egzamin</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145</v>
      </c>
      <c r="C90" s="375"/>
      <c r="D90" s="375"/>
      <c r="E90" s="376"/>
      <c r="F90" s="377">
        <v>80</v>
      </c>
      <c r="G90" s="378"/>
      <c r="H90" s="378"/>
      <c r="I90" s="379"/>
      <c r="J90" s="352"/>
      <c r="K90" s="365"/>
      <c r="L90" s="356" t="s">
        <v>292</v>
      </c>
      <c r="M90" s="357"/>
      <c r="N90" s="357"/>
      <c r="O90" s="357"/>
      <c r="P90" s="357"/>
      <c r="Q90" s="357"/>
      <c r="R90" s="357"/>
      <c r="S90" s="358"/>
    </row>
    <row r="91" spans="1:19" ht="15" customHeight="1" x14ac:dyDescent="0.25">
      <c r="A91" s="348"/>
      <c r="B91" s="374" t="s">
        <v>166</v>
      </c>
      <c r="C91" s="375"/>
      <c r="D91" s="375"/>
      <c r="E91" s="376"/>
      <c r="F91" s="377">
        <v>20</v>
      </c>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38.75" customHeight="1" x14ac:dyDescent="0.25">
      <c r="A98" s="412"/>
      <c r="B98" s="370" t="s">
        <v>642</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76.900000000000006" customHeight="1" x14ac:dyDescent="0.25">
      <c r="A100" s="412"/>
      <c r="B100" s="370" t="s">
        <v>643</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50.1" customHeight="1" x14ac:dyDescent="0.25">
      <c r="A102" s="412"/>
      <c r="B102" s="370" t="s">
        <v>644</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AMza0nKvyx+wcRgR/hZWXA1b5WTBeyrSQ0BSySFTprLNnocWlL62HG6OpTdIXhoJ0MHMquotrZ1itS+FrKv7lw==" saltValue="XpqMiQOu/2MTxaYdfCqo1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BCDF6255-2F6F-4329-AB5C-16993303D601}">
      <formula1>KEK_Z1</formula1>
    </dataValidation>
    <dataValidation type="list" allowBlank="1" showInputMessage="1" showErrorMessage="1" sqref="N34:S53" xr:uid="{8547D668-D874-49AB-B225-9E5839678A67}">
      <formula1>KEU_Z1</formula1>
    </dataValidation>
    <dataValidation type="list" allowBlank="1" showInputMessage="1" showErrorMessage="1" sqref="N14:S33" xr:uid="{00000000-0002-0000-1900-000002000000}">
      <formula1>KEW_Z1</formula1>
    </dataValidation>
    <dataValidation type="list" allowBlank="1" showInputMessage="1" showErrorMessage="1" sqref="L81:L85" xr:uid="{00000000-0002-0000-1900-000003000000}">
      <formula1>PRAC_STUD</formula1>
    </dataValidation>
    <dataValidation type="list" allowBlank="1" showInputMessage="1" showErrorMessage="1" sqref="L72:L79" xr:uid="{00000000-0002-0000-1900-000004000000}">
      <formula1>METODY</formula1>
    </dataValidation>
    <dataValidation type="list" allowBlank="1" showInputMessage="1" showErrorMessage="1" sqref="L7" xr:uid="{00000000-0002-0000-1900-000005000000}">
      <formula1>STATUS</formula1>
    </dataValidation>
    <dataValidation type="list" allowBlank="1" showInputMessage="1" showErrorMessage="1" sqref="B90:E94" xr:uid="{00000000-0002-0000-1900-000006000000}">
      <formula1>ZAL</formula1>
    </dataValidation>
  </dataValidations>
  <hyperlinks>
    <hyperlink ref="O13" r:id="rId1" xr:uid="{E3CFC86F-AE76-4869-B977-A7C2DEE25AD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8">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Z1_ZPe!B38</f>
        <v>Moduł Z1/6</v>
      </c>
      <c r="B3" s="416"/>
      <c r="C3" s="416"/>
      <c r="D3" s="420" t="str">
        <f>Z1_ZPe!C38</f>
        <v>Ekonomia Stosowana</v>
      </c>
      <c r="E3" s="421"/>
      <c r="F3" s="421"/>
      <c r="G3" s="421"/>
      <c r="H3" s="421"/>
      <c r="I3" s="422"/>
      <c r="J3" s="3"/>
      <c r="K3" s="3"/>
      <c r="L3" s="4"/>
      <c r="M3" s="4"/>
      <c r="N3" s="4"/>
      <c r="O3" s="4"/>
      <c r="P3" s="4"/>
      <c r="Q3" s="4"/>
      <c r="R3" s="4"/>
    </row>
    <row r="4" spans="1:19" ht="18.75" thickBot="1" x14ac:dyDescent="0.3">
      <c r="A4" s="315" t="s">
        <v>110</v>
      </c>
      <c r="B4" s="315"/>
      <c r="C4" s="315"/>
      <c r="D4" s="417" t="str">
        <f>Z1_ZPe!B40</f>
        <v>Kurs 6.2.</v>
      </c>
      <c r="E4" s="418"/>
      <c r="F4" s="418"/>
      <c r="G4" s="418"/>
      <c r="H4" s="418"/>
      <c r="I4" s="419"/>
      <c r="J4" s="3"/>
      <c r="K4" s="3"/>
      <c r="L4" s="4"/>
      <c r="M4" s="4"/>
      <c r="N4" s="4"/>
      <c r="O4" s="4"/>
      <c r="P4" s="4"/>
      <c r="Q4" s="4"/>
      <c r="R4" s="4"/>
    </row>
    <row r="5" spans="1:19" ht="23.25" thickBot="1" x14ac:dyDescent="0.3">
      <c r="A5" s="316" t="s">
        <v>111</v>
      </c>
      <c r="B5" s="316"/>
      <c r="C5" s="316"/>
      <c r="D5" s="317" t="str">
        <f>Z1_ZPe!C40</f>
        <v>Mikroekonomia</v>
      </c>
      <c r="E5" s="317"/>
      <c r="F5" s="317"/>
      <c r="G5" s="317"/>
      <c r="H5" s="317"/>
      <c r="I5" s="317"/>
      <c r="J5" s="317"/>
      <c r="K5" s="317"/>
      <c r="L5" s="318" t="s">
        <v>96</v>
      </c>
      <c r="M5" s="318"/>
      <c r="N5" s="16">
        <f>Z1_ZPe!D40</f>
        <v>7</v>
      </c>
      <c r="O5" s="318" t="s">
        <v>97</v>
      </c>
      <c r="P5" s="318"/>
      <c r="Q5" s="319" t="str">
        <f>Z1_ZPe!F38</f>
        <v>dr D. Majewska-Bielecka</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(6)'!G6</f>
        <v>II</v>
      </c>
      <c r="H7" s="155" t="s">
        <v>101</v>
      </c>
      <c r="I7" s="44">
        <f>'M (6)'!I6</f>
        <v>3</v>
      </c>
      <c r="J7" s="237" t="s">
        <v>289</v>
      </c>
      <c r="K7" s="238"/>
      <c r="L7" s="424" t="s">
        <v>102</v>
      </c>
      <c r="M7" s="425"/>
      <c r="N7" s="7" t="s">
        <v>103</v>
      </c>
      <c r="O7" s="340" t="s">
        <v>104</v>
      </c>
      <c r="P7" s="340"/>
      <c r="Q7" s="341" t="s">
        <v>105</v>
      </c>
      <c r="R7" s="341"/>
      <c r="S7" s="17">
        <f>Z1_ZPe!G40</f>
        <v>38</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645</v>
      </c>
      <c r="C14" s="384"/>
      <c r="D14" s="384"/>
      <c r="E14" s="384"/>
      <c r="F14" s="384"/>
      <c r="G14" s="384"/>
      <c r="H14" s="384"/>
      <c r="I14" s="384"/>
      <c r="J14" s="384"/>
      <c r="K14" s="384"/>
      <c r="L14" s="384"/>
      <c r="M14" s="385"/>
      <c r="N14" s="342" t="s">
        <v>251</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252</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t="s">
        <v>253</v>
      </c>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t="s">
        <v>255</v>
      </c>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t="s">
        <v>258</v>
      </c>
      <c r="O18" s="346"/>
      <c r="P18" s="346"/>
      <c r="Q18" s="346"/>
      <c r="R18" s="346"/>
      <c r="S18" s="347"/>
    </row>
    <row r="19" spans="1:19" ht="15" customHeight="1" x14ac:dyDescent="0.25">
      <c r="A19" s="321"/>
      <c r="B19" s="329" t="s">
        <v>635</v>
      </c>
      <c r="C19" s="330"/>
      <c r="D19" s="330"/>
      <c r="E19" s="330"/>
      <c r="F19" s="330"/>
      <c r="G19" s="330"/>
      <c r="H19" s="330"/>
      <c r="I19" s="330"/>
      <c r="J19" s="330"/>
      <c r="K19" s="330"/>
      <c r="L19" s="330"/>
      <c r="M19" s="331"/>
      <c r="N19" s="380" t="s">
        <v>251</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t="s">
        <v>252</v>
      </c>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t="s">
        <v>255</v>
      </c>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t="s">
        <v>256</v>
      </c>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t="s">
        <v>266</v>
      </c>
      <c r="O23" s="346"/>
      <c r="P23" s="346"/>
      <c r="Q23" s="346"/>
      <c r="R23" s="346"/>
      <c r="S23" s="347"/>
    </row>
    <row r="24" spans="1:19" ht="15" customHeight="1" x14ac:dyDescent="0.25">
      <c r="A24" s="321"/>
      <c r="B24" s="329" t="s">
        <v>646</v>
      </c>
      <c r="C24" s="330"/>
      <c r="D24" s="330"/>
      <c r="E24" s="330"/>
      <c r="F24" s="330"/>
      <c r="G24" s="330"/>
      <c r="H24" s="330"/>
      <c r="I24" s="330"/>
      <c r="J24" s="330"/>
      <c r="K24" s="330"/>
      <c r="L24" s="330"/>
      <c r="M24" s="331"/>
      <c r="N24" s="380" t="s">
        <v>257</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t="s">
        <v>258</v>
      </c>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t="s">
        <v>262</v>
      </c>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customHeight="1" x14ac:dyDescent="0.25">
      <c r="A29" s="321"/>
      <c r="B29" s="329" t="s">
        <v>647</v>
      </c>
      <c r="C29" s="330"/>
      <c r="D29" s="330"/>
      <c r="E29" s="330"/>
      <c r="F29" s="330"/>
      <c r="G29" s="330"/>
      <c r="H29" s="330"/>
      <c r="I29" s="330"/>
      <c r="J29" s="330"/>
      <c r="K29" s="330"/>
      <c r="L29" s="330"/>
      <c r="M29" s="331"/>
      <c r="N29" s="380" t="s">
        <v>255</v>
      </c>
      <c r="O29" s="381"/>
      <c r="P29" s="381"/>
      <c r="Q29" s="381"/>
      <c r="R29" s="381"/>
      <c r="S29" s="382"/>
    </row>
    <row r="30" spans="1:19" ht="15" customHeight="1" x14ac:dyDescent="0.25">
      <c r="A30" s="321"/>
      <c r="B30" s="332"/>
      <c r="C30" s="333"/>
      <c r="D30" s="333"/>
      <c r="E30" s="333"/>
      <c r="F30" s="333"/>
      <c r="G30" s="333"/>
      <c r="H30" s="333"/>
      <c r="I30" s="333"/>
      <c r="J30" s="333"/>
      <c r="K30" s="333"/>
      <c r="L30" s="333"/>
      <c r="M30" s="334"/>
      <c r="N30" s="323" t="s">
        <v>258</v>
      </c>
      <c r="O30" s="324"/>
      <c r="P30" s="324"/>
      <c r="Q30" s="324"/>
      <c r="R30" s="324"/>
      <c r="S30" s="325"/>
    </row>
    <row r="31" spans="1:19" ht="15"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648</v>
      </c>
      <c r="C34" s="384"/>
      <c r="D34" s="384"/>
      <c r="E34" s="384"/>
      <c r="F34" s="384"/>
      <c r="G34" s="384"/>
      <c r="H34" s="384"/>
      <c r="I34" s="384"/>
      <c r="J34" s="384"/>
      <c r="K34" s="384"/>
      <c r="L34" s="384"/>
      <c r="M34" s="385"/>
      <c r="N34" s="342" t="s">
        <v>268</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t="s">
        <v>269</v>
      </c>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t="s">
        <v>272</v>
      </c>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t="s">
        <v>273</v>
      </c>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t="s">
        <v>279</v>
      </c>
      <c r="O38" s="346"/>
      <c r="P38" s="346"/>
      <c r="Q38" s="346"/>
      <c r="R38" s="346"/>
      <c r="S38" s="347"/>
    </row>
    <row r="39" spans="1:19" ht="15" customHeight="1" x14ac:dyDescent="0.25">
      <c r="A39" s="327"/>
      <c r="B39" s="329" t="s">
        <v>649</v>
      </c>
      <c r="C39" s="330"/>
      <c r="D39" s="330"/>
      <c r="E39" s="330"/>
      <c r="F39" s="330"/>
      <c r="G39" s="330"/>
      <c r="H39" s="330"/>
      <c r="I39" s="330"/>
      <c r="J39" s="330"/>
      <c r="K39" s="330"/>
      <c r="L39" s="330"/>
      <c r="M39" s="331"/>
      <c r="N39" s="380" t="s">
        <v>269</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t="s">
        <v>273</v>
      </c>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t="s">
        <v>275</v>
      </c>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t="s">
        <v>277</v>
      </c>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650</v>
      </c>
      <c r="C44" s="330"/>
      <c r="D44" s="330"/>
      <c r="E44" s="330"/>
      <c r="F44" s="330"/>
      <c r="G44" s="330"/>
      <c r="H44" s="330"/>
      <c r="I44" s="330"/>
      <c r="J44" s="330"/>
      <c r="K44" s="330"/>
      <c r="L44" s="330"/>
      <c r="M44" s="331"/>
      <c r="N44" s="380" t="s">
        <v>269</v>
      </c>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t="s">
        <v>270</v>
      </c>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t="s">
        <v>271</v>
      </c>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t="s">
        <v>279</v>
      </c>
      <c r="O47" s="324"/>
      <c r="P47" s="324"/>
      <c r="Q47" s="324"/>
      <c r="R47" s="324"/>
      <c r="S47" s="325"/>
    </row>
    <row r="48" spans="1:19" ht="15"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customHeight="1" x14ac:dyDescent="0.25">
      <c r="A49" s="327"/>
      <c r="B49" s="329" t="s">
        <v>651</v>
      </c>
      <c r="C49" s="330"/>
      <c r="D49" s="330"/>
      <c r="E49" s="330"/>
      <c r="F49" s="330"/>
      <c r="G49" s="330"/>
      <c r="H49" s="330"/>
      <c r="I49" s="330"/>
      <c r="J49" s="330"/>
      <c r="K49" s="330"/>
      <c r="L49" s="330"/>
      <c r="M49" s="331"/>
      <c r="N49" s="380" t="s">
        <v>273</v>
      </c>
      <c r="O49" s="381"/>
      <c r="P49" s="381"/>
      <c r="Q49" s="381"/>
      <c r="R49" s="381"/>
      <c r="S49" s="382"/>
    </row>
    <row r="50" spans="1:19" ht="15" customHeight="1" x14ac:dyDescent="0.25">
      <c r="A50" s="327"/>
      <c r="B50" s="332"/>
      <c r="C50" s="333"/>
      <c r="D50" s="333"/>
      <c r="E50" s="333"/>
      <c r="F50" s="333"/>
      <c r="G50" s="333"/>
      <c r="H50" s="333"/>
      <c r="I50" s="333"/>
      <c r="J50" s="333"/>
      <c r="K50" s="333"/>
      <c r="L50" s="333"/>
      <c r="M50" s="334"/>
      <c r="N50" s="323" t="s">
        <v>279</v>
      </c>
      <c r="O50" s="324"/>
      <c r="P50" s="324"/>
      <c r="Q50" s="324"/>
      <c r="R50" s="324"/>
      <c r="S50" s="325"/>
    </row>
    <row r="51" spans="1:19" ht="15"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customHeight="1" thickBot="1" x14ac:dyDescent="0.3">
      <c r="A53" s="327"/>
      <c r="B53" s="335"/>
      <c r="C53" s="336"/>
      <c r="D53" s="336"/>
      <c r="E53" s="336"/>
      <c r="F53" s="336"/>
      <c r="G53" s="336"/>
      <c r="H53" s="336"/>
      <c r="I53" s="336"/>
      <c r="J53" s="336"/>
      <c r="K53" s="336"/>
      <c r="L53" s="336"/>
      <c r="M53" s="337"/>
      <c r="N53" s="413"/>
      <c r="O53" s="414"/>
      <c r="P53" s="414"/>
      <c r="Q53" s="414"/>
      <c r="R53" s="414"/>
      <c r="S53" s="415"/>
    </row>
    <row r="54" spans="1:19" ht="15" customHeight="1" x14ac:dyDescent="0.25">
      <c r="A54" s="320" t="s">
        <v>118</v>
      </c>
      <c r="B54" s="332" t="s">
        <v>652</v>
      </c>
      <c r="C54" s="333"/>
      <c r="D54" s="333"/>
      <c r="E54" s="333"/>
      <c r="F54" s="333"/>
      <c r="G54" s="333"/>
      <c r="H54" s="333"/>
      <c r="I54" s="333"/>
      <c r="J54" s="333"/>
      <c r="K54" s="333"/>
      <c r="L54" s="333"/>
      <c r="M54" s="334"/>
      <c r="N54" s="342" t="s">
        <v>281</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285</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t="s">
        <v>287</v>
      </c>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641</v>
      </c>
      <c r="C59" s="330"/>
      <c r="D59" s="330"/>
      <c r="E59" s="330"/>
      <c r="F59" s="330"/>
      <c r="G59" s="330"/>
      <c r="H59" s="330"/>
      <c r="I59" s="330"/>
      <c r="J59" s="330"/>
      <c r="K59" s="330"/>
      <c r="L59" s="330"/>
      <c r="M59" s="331"/>
      <c r="N59" s="380" t="s">
        <v>281</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t="s">
        <v>286</v>
      </c>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t="s">
        <v>287</v>
      </c>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t="s">
        <v>288</v>
      </c>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718</v>
      </c>
      <c r="C64" s="330"/>
      <c r="D64" s="330"/>
      <c r="E64" s="330"/>
      <c r="F64" s="330"/>
      <c r="G64" s="330"/>
      <c r="H64" s="330"/>
      <c r="I64" s="330"/>
      <c r="J64" s="330"/>
      <c r="K64" s="330"/>
      <c r="L64" s="330"/>
      <c r="M64" s="331"/>
      <c r="N64" s="380" t="s">
        <v>281</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t="s">
        <v>285</v>
      </c>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t="s">
        <v>286</v>
      </c>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t="s">
        <v>287</v>
      </c>
      <c r="O67" s="324"/>
      <c r="P67" s="324"/>
      <c r="Q67" s="324"/>
      <c r="R67" s="324"/>
      <c r="S67" s="325"/>
    </row>
    <row r="68" spans="1:19" ht="15" customHeight="1" thickBot="1" x14ac:dyDescent="0.3">
      <c r="A68" s="322"/>
      <c r="B68" s="386"/>
      <c r="C68" s="387"/>
      <c r="D68" s="387"/>
      <c r="E68" s="387"/>
      <c r="F68" s="387"/>
      <c r="G68" s="387"/>
      <c r="H68" s="387"/>
      <c r="I68" s="387"/>
      <c r="J68" s="387"/>
      <c r="K68" s="387"/>
      <c r="L68" s="387"/>
      <c r="M68" s="388"/>
      <c r="N68" s="345" t="s">
        <v>288</v>
      </c>
      <c r="O68" s="346"/>
      <c r="P68" s="346"/>
      <c r="Q68" s="346"/>
      <c r="R68" s="346"/>
      <c r="S68" s="347"/>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Z1_ZPe!G40</f>
        <v>38</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38</v>
      </c>
      <c r="H72" s="433"/>
      <c r="I72" s="434"/>
      <c r="J72" s="407"/>
      <c r="K72" s="442"/>
      <c r="L72" s="426" t="s">
        <v>123</v>
      </c>
      <c r="M72" s="427"/>
      <c r="N72" s="427"/>
      <c r="O72" s="427"/>
      <c r="P72" s="427"/>
      <c r="Q72" s="427"/>
      <c r="R72" s="427"/>
      <c r="S72" s="428"/>
    </row>
    <row r="73" spans="1:19" ht="15" customHeight="1" x14ac:dyDescent="0.25">
      <c r="A73" s="321"/>
      <c r="B73" s="409" t="s">
        <v>123</v>
      </c>
      <c r="C73" s="410"/>
      <c r="D73" s="410"/>
      <c r="E73" s="410"/>
      <c r="F73" s="411"/>
      <c r="G73" s="429">
        <v>4</v>
      </c>
      <c r="H73" s="430"/>
      <c r="I73" s="431"/>
      <c r="J73" s="407"/>
      <c r="K73" s="442"/>
      <c r="L73" s="426" t="s">
        <v>147</v>
      </c>
      <c r="M73" s="427"/>
      <c r="N73" s="427"/>
      <c r="O73" s="427"/>
      <c r="P73" s="427"/>
      <c r="Q73" s="427"/>
      <c r="R73" s="427"/>
      <c r="S73" s="428"/>
    </row>
    <row r="74" spans="1:19" ht="15" customHeight="1" x14ac:dyDescent="0.25">
      <c r="A74" s="321"/>
      <c r="B74" s="409" t="s">
        <v>124</v>
      </c>
      <c r="C74" s="410"/>
      <c r="D74" s="410"/>
      <c r="E74" s="410"/>
      <c r="F74" s="411"/>
      <c r="G74" s="429">
        <v>10</v>
      </c>
      <c r="H74" s="430"/>
      <c r="I74" s="431"/>
      <c r="J74" s="407"/>
      <c r="K74" s="442"/>
      <c r="L74" s="426" t="s">
        <v>151</v>
      </c>
      <c r="M74" s="427"/>
      <c r="N74" s="427"/>
      <c r="O74" s="427"/>
      <c r="P74" s="427"/>
      <c r="Q74" s="427"/>
      <c r="R74" s="427"/>
      <c r="S74" s="428"/>
    </row>
    <row r="75" spans="1:19" ht="15" customHeight="1" x14ac:dyDescent="0.25">
      <c r="A75" s="321"/>
      <c r="B75" s="409" t="s">
        <v>125</v>
      </c>
      <c r="C75" s="410"/>
      <c r="D75" s="410"/>
      <c r="E75" s="410"/>
      <c r="F75" s="411"/>
      <c r="G75" s="429">
        <f>Z1_ZPe!H40</f>
        <v>20</v>
      </c>
      <c r="H75" s="430"/>
      <c r="I75" s="431"/>
      <c r="J75" s="407"/>
      <c r="K75" s="442"/>
      <c r="L75" s="426" t="s">
        <v>154</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t="s">
        <v>157</v>
      </c>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v>2</v>
      </c>
      <c r="H81" s="430"/>
      <c r="I81" s="431"/>
      <c r="J81" s="407"/>
      <c r="K81" s="442"/>
      <c r="L81" s="426" t="s">
        <v>146</v>
      </c>
      <c r="M81" s="427"/>
      <c r="N81" s="427"/>
      <c r="O81" s="427"/>
      <c r="P81" s="427"/>
      <c r="Q81" s="427"/>
      <c r="R81" s="427"/>
      <c r="S81" s="428"/>
    </row>
    <row r="82" spans="1:19" ht="15" customHeight="1" x14ac:dyDescent="0.25">
      <c r="A82" s="321"/>
      <c r="B82" s="409" t="s">
        <v>132</v>
      </c>
      <c r="C82" s="410"/>
      <c r="D82" s="410"/>
      <c r="E82" s="410"/>
      <c r="F82" s="411"/>
      <c r="G82" s="429">
        <v>2</v>
      </c>
      <c r="H82" s="430"/>
      <c r="I82" s="431"/>
      <c r="J82" s="407"/>
      <c r="K82" s="442"/>
      <c r="L82" s="426" t="s">
        <v>153</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t="s">
        <v>156</v>
      </c>
      <c r="M83" s="427"/>
      <c r="N83" s="427"/>
      <c r="O83" s="427"/>
      <c r="P83" s="427"/>
      <c r="Q83" s="427"/>
      <c r="R83" s="427"/>
      <c r="S83" s="428"/>
    </row>
    <row r="84" spans="1:19" ht="15" customHeight="1" x14ac:dyDescent="0.25">
      <c r="A84" s="321"/>
      <c r="B84" s="453" t="s">
        <v>134</v>
      </c>
      <c r="C84" s="454"/>
      <c r="D84" s="454"/>
      <c r="E84" s="454"/>
      <c r="F84" s="455"/>
      <c r="G84" s="463">
        <f>Z1_ZPe!J40</f>
        <v>137</v>
      </c>
      <c r="H84" s="464"/>
      <c r="I84" s="465"/>
      <c r="J84" s="407"/>
      <c r="K84" s="442"/>
      <c r="L84" s="426" t="s">
        <v>164</v>
      </c>
      <c r="M84" s="427"/>
      <c r="N84" s="427"/>
      <c r="O84" s="427"/>
      <c r="P84" s="427"/>
      <c r="Q84" s="427"/>
      <c r="R84" s="427"/>
      <c r="S84" s="428"/>
    </row>
    <row r="85" spans="1:19" ht="15" customHeight="1" x14ac:dyDescent="0.25">
      <c r="A85" s="321"/>
      <c r="B85" s="460" t="s">
        <v>204</v>
      </c>
      <c r="C85" s="461"/>
      <c r="D85" s="461"/>
      <c r="E85" s="461"/>
      <c r="F85" s="462"/>
      <c r="G85" s="432">
        <f>SUM(G84,G71)</f>
        <v>175</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Z1_ZPe!E40</f>
        <v>egzamin</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145</v>
      </c>
      <c r="C90" s="375"/>
      <c r="D90" s="375"/>
      <c r="E90" s="376"/>
      <c r="F90" s="377">
        <v>80</v>
      </c>
      <c r="G90" s="378"/>
      <c r="H90" s="378"/>
      <c r="I90" s="379"/>
      <c r="J90" s="352"/>
      <c r="K90" s="365"/>
      <c r="L90" s="356" t="s">
        <v>292</v>
      </c>
      <c r="M90" s="357"/>
      <c r="N90" s="357"/>
      <c r="O90" s="357"/>
      <c r="P90" s="357"/>
      <c r="Q90" s="357"/>
      <c r="R90" s="357"/>
      <c r="S90" s="358"/>
    </row>
    <row r="91" spans="1:19" ht="15" customHeight="1" x14ac:dyDescent="0.25">
      <c r="A91" s="348"/>
      <c r="B91" s="374" t="s">
        <v>155</v>
      </c>
      <c r="C91" s="375"/>
      <c r="D91" s="375"/>
      <c r="E91" s="376"/>
      <c r="F91" s="377">
        <v>20</v>
      </c>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28.25" customHeight="1" x14ac:dyDescent="0.25">
      <c r="A98" s="412"/>
      <c r="B98" s="370" t="s">
        <v>719</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76.900000000000006" customHeight="1" x14ac:dyDescent="0.25">
      <c r="A100" s="412"/>
      <c r="B100" s="370" t="s">
        <v>653</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50.1" customHeight="1" x14ac:dyDescent="0.25">
      <c r="A102" s="412"/>
      <c r="B102" s="370" t="s">
        <v>654</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Pj4HvlAiwr6K5eINxaXHmI+DnL//e5TrR//Kxd3035/uURRslRfHxN1hi1/zoE6xc1XAZXDr+xu81Q0EikSacw==" saltValue="ri437XT5IGvHztge4aaDB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A00-000000000000}">
      <formula1>ZAL</formula1>
    </dataValidation>
    <dataValidation type="list" allowBlank="1" showInputMessage="1" showErrorMessage="1" sqref="L7" xr:uid="{00000000-0002-0000-1A00-000001000000}">
      <formula1>STATUS</formula1>
    </dataValidation>
    <dataValidation type="list" allowBlank="1" showInputMessage="1" showErrorMessage="1" sqref="L72:L79" xr:uid="{00000000-0002-0000-1A00-000002000000}">
      <formula1>METODY</formula1>
    </dataValidation>
    <dataValidation type="list" allowBlank="1" showInputMessage="1" showErrorMessage="1" sqref="L81:L85" xr:uid="{00000000-0002-0000-1A00-000003000000}">
      <formula1>PRAC_STUD</formula1>
    </dataValidation>
    <dataValidation type="list" allowBlank="1" showInputMessage="1" showErrorMessage="1" sqref="N14:S33" xr:uid="{20888567-5200-43E6-9862-E58C7043DC3F}">
      <formula1>KEW_Z1</formula1>
    </dataValidation>
    <dataValidation type="list" allowBlank="1" showInputMessage="1" showErrorMessage="1" sqref="N34:S53" xr:uid="{90A8C830-8B79-40F8-8C09-0949EF4725B8}">
      <formula1>KEU_Z1</formula1>
    </dataValidation>
    <dataValidation type="list" allowBlank="1" showInputMessage="1" showErrorMessage="1" sqref="N54:S68" xr:uid="{9BCE0EEF-8261-4F5B-9B84-321547A4CF12}">
      <formula1>KEK_Z1</formula1>
    </dataValidation>
  </dataValidations>
  <hyperlinks>
    <hyperlink ref="O13" r:id="rId1" xr:uid="{A635FE20-DBFC-431D-99F2-86753F29C24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9">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Z1_ZPe!B38</f>
        <v>Moduł Z1/6</v>
      </c>
      <c r="B3" s="416"/>
      <c r="C3" s="416"/>
      <c r="D3" s="420" t="str">
        <f>Z1_ZPe!C38</f>
        <v>Ekonomia Stosowana</v>
      </c>
      <c r="E3" s="421"/>
      <c r="F3" s="421"/>
      <c r="G3" s="421"/>
      <c r="H3" s="421"/>
      <c r="I3" s="422"/>
      <c r="J3" s="3"/>
      <c r="K3" s="3"/>
      <c r="L3" s="4"/>
      <c r="M3" s="4"/>
      <c r="N3" s="4"/>
      <c r="O3" s="4"/>
      <c r="P3" s="4"/>
      <c r="Q3" s="4"/>
      <c r="R3" s="4"/>
    </row>
    <row r="4" spans="1:19" ht="18.75" thickBot="1" x14ac:dyDescent="0.3">
      <c r="A4" s="315" t="s">
        <v>110</v>
      </c>
      <c r="B4" s="315"/>
      <c r="C4" s="315"/>
      <c r="D4" s="417" t="str">
        <f>Z1_ZPe!B41</f>
        <v>Kurs 6.3.</v>
      </c>
      <c r="E4" s="418"/>
      <c r="F4" s="418"/>
      <c r="G4" s="418"/>
      <c r="H4" s="418"/>
      <c r="I4" s="419"/>
      <c r="J4" s="3"/>
      <c r="K4" s="3"/>
      <c r="L4" s="4"/>
      <c r="M4" s="4"/>
      <c r="N4" s="4"/>
      <c r="O4" s="4"/>
      <c r="P4" s="4"/>
      <c r="Q4" s="4"/>
      <c r="R4" s="4"/>
    </row>
    <row r="5" spans="1:19" ht="23.25" thickBot="1" x14ac:dyDescent="0.3">
      <c r="A5" s="316" t="s">
        <v>111</v>
      </c>
      <c r="B5" s="316"/>
      <c r="C5" s="316"/>
      <c r="D5" s="317" t="str">
        <f>Z1_ZPe!C41</f>
        <v>Ekonomiczne podstawy decyzji menadżerskich</v>
      </c>
      <c r="E5" s="317"/>
      <c r="F5" s="317"/>
      <c r="G5" s="317"/>
      <c r="H5" s="317"/>
      <c r="I5" s="317"/>
      <c r="J5" s="317"/>
      <c r="K5" s="317"/>
      <c r="L5" s="318" t="s">
        <v>96</v>
      </c>
      <c r="M5" s="318"/>
      <c r="N5" s="16">
        <f>Z1_ZPe!D41</f>
        <v>4</v>
      </c>
      <c r="O5" s="318" t="s">
        <v>97</v>
      </c>
      <c r="P5" s="318"/>
      <c r="Q5" s="319" t="str">
        <f>Z1_ZPe!F38</f>
        <v>dr D. Majewska-Bielecka</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(6)'!G6</f>
        <v>II</v>
      </c>
      <c r="H7" s="155" t="s">
        <v>101</v>
      </c>
      <c r="I7" s="44">
        <f>'M (6)'!I6</f>
        <v>3</v>
      </c>
      <c r="J7" s="237" t="s">
        <v>289</v>
      </c>
      <c r="K7" s="238"/>
      <c r="L7" s="424" t="s">
        <v>102</v>
      </c>
      <c r="M7" s="425"/>
      <c r="N7" s="7" t="s">
        <v>103</v>
      </c>
      <c r="O7" s="340" t="s">
        <v>104</v>
      </c>
      <c r="P7" s="340"/>
      <c r="Q7" s="341" t="s">
        <v>105</v>
      </c>
      <c r="R7" s="341"/>
      <c r="S7" s="17">
        <f>Z1_ZPe!G41</f>
        <v>18</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655</v>
      </c>
      <c r="C14" s="384"/>
      <c r="D14" s="384"/>
      <c r="E14" s="384"/>
      <c r="F14" s="384"/>
      <c r="G14" s="384"/>
      <c r="H14" s="384"/>
      <c r="I14" s="384"/>
      <c r="J14" s="384"/>
      <c r="K14" s="384"/>
      <c r="L14" s="384"/>
      <c r="M14" s="385"/>
      <c r="N14" s="342" t="s">
        <v>251</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252</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t="s">
        <v>253</v>
      </c>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t="s">
        <v>254</v>
      </c>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t="s">
        <v>256</v>
      </c>
      <c r="O18" s="346"/>
      <c r="P18" s="346"/>
      <c r="Q18" s="346"/>
      <c r="R18" s="346"/>
      <c r="S18" s="347"/>
    </row>
    <row r="19" spans="1:19" ht="15" customHeight="1" x14ac:dyDescent="0.25">
      <c r="A19" s="321"/>
      <c r="B19" s="329" t="s">
        <v>656</v>
      </c>
      <c r="C19" s="330"/>
      <c r="D19" s="330"/>
      <c r="E19" s="330"/>
      <c r="F19" s="330"/>
      <c r="G19" s="330"/>
      <c r="H19" s="330"/>
      <c r="I19" s="330"/>
      <c r="J19" s="330"/>
      <c r="K19" s="330"/>
      <c r="L19" s="330"/>
      <c r="M19" s="331"/>
      <c r="N19" s="380" t="s">
        <v>253</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t="s">
        <v>256</v>
      </c>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657</v>
      </c>
      <c r="C24" s="330"/>
      <c r="D24" s="330"/>
      <c r="E24" s="330"/>
      <c r="F24" s="330"/>
      <c r="G24" s="330"/>
      <c r="H24" s="330"/>
      <c r="I24" s="330"/>
      <c r="J24" s="330"/>
      <c r="K24" s="330"/>
      <c r="L24" s="330"/>
      <c r="M24" s="331"/>
      <c r="N24" s="380" t="s">
        <v>257</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t="s">
        <v>261</v>
      </c>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t="s">
        <v>262</v>
      </c>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thickBot="1" x14ac:dyDescent="0.3">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658</v>
      </c>
      <c r="C34" s="384"/>
      <c r="D34" s="384"/>
      <c r="E34" s="384"/>
      <c r="F34" s="384"/>
      <c r="G34" s="384"/>
      <c r="H34" s="384"/>
      <c r="I34" s="384"/>
      <c r="J34" s="384"/>
      <c r="K34" s="384"/>
      <c r="L34" s="384"/>
      <c r="M34" s="385"/>
      <c r="N34" s="342" t="s">
        <v>268</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t="s">
        <v>269</v>
      </c>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t="s">
        <v>270</v>
      </c>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t="s">
        <v>272</v>
      </c>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t="s">
        <v>274</v>
      </c>
      <c r="O38" s="346"/>
      <c r="P38" s="346"/>
      <c r="Q38" s="346"/>
      <c r="R38" s="346"/>
      <c r="S38" s="347"/>
    </row>
    <row r="39" spans="1:19" ht="15" customHeight="1" x14ac:dyDescent="0.25">
      <c r="A39" s="327"/>
      <c r="B39" s="329" t="s">
        <v>659</v>
      </c>
      <c r="C39" s="330"/>
      <c r="D39" s="330"/>
      <c r="E39" s="330"/>
      <c r="F39" s="330"/>
      <c r="G39" s="330"/>
      <c r="H39" s="330"/>
      <c r="I39" s="330"/>
      <c r="J39" s="330"/>
      <c r="K39" s="330"/>
      <c r="L39" s="330"/>
      <c r="M39" s="331"/>
      <c r="N39" s="380" t="s">
        <v>269</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t="s">
        <v>272</v>
      </c>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t="s">
        <v>273</v>
      </c>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t="s">
        <v>275</v>
      </c>
      <c r="O42" s="324"/>
      <c r="P42" s="324"/>
      <c r="Q42" s="324"/>
      <c r="R42" s="324"/>
      <c r="S42" s="325"/>
    </row>
    <row r="43" spans="1:19" ht="15" customHeight="1" thickBot="1" x14ac:dyDescent="0.3">
      <c r="A43" s="327"/>
      <c r="B43" s="386"/>
      <c r="C43" s="387"/>
      <c r="D43" s="387"/>
      <c r="E43" s="387"/>
      <c r="F43" s="387"/>
      <c r="G43" s="387"/>
      <c r="H43" s="387"/>
      <c r="I43" s="387"/>
      <c r="J43" s="387"/>
      <c r="K43" s="387"/>
      <c r="L43" s="387"/>
      <c r="M43" s="388"/>
      <c r="N43" s="345" t="s">
        <v>277</v>
      </c>
      <c r="O43" s="346"/>
      <c r="P43" s="346"/>
      <c r="Q43" s="346"/>
      <c r="R43" s="346"/>
      <c r="S43" s="347"/>
    </row>
    <row r="44" spans="1:19" ht="15" hidden="1" customHeight="1" x14ac:dyDescent="0.25">
      <c r="A44" s="327"/>
      <c r="B44" s="329"/>
      <c r="C44" s="330"/>
      <c r="D44" s="330"/>
      <c r="E44" s="330"/>
      <c r="F44" s="330"/>
      <c r="G44" s="330"/>
      <c r="H44" s="330"/>
      <c r="I44" s="330"/>
      <c r="J44" s="330"/>
      <c r="K44" s="330"/>
      <c r="L44" s="330"/>
      <c r="M44" s="331"/>
      <c r="N44" s="380"/>
      <c r="O44" s="381"/>
      <c r="P44" s="381"/>
      <c r="Q44" s="381"/>
      <c r="R44" s="381"/>
      <c r="S44" s="382"/>
    </row>
    <row r="45" spans="1:19" ht="15" hidden="1" customHeight="1" x14ac:dyDescent="0.25">
      <c r="A45" s="327"/>
      <c r="B45" s="332"/>
      <c r="C45" s="333"/>
      <c r="D45" s="333"/>
      <c r="E45" s="333"/>
      <c r="F45" s="333"/>
      <c r="G45" s="333"/>
      <c r="H45" s="333"/>
      <c r="I45" s="333"/>
      <c r="J45" s="333"/>
      <c r="K45" s="333"/>
      <c r="L45" s="333"/>
      <c r="M45" s="334"/>
      <c r="N45" s="323"/>
      <c r="O45" s="324"/>
      <c r="P45" s="324"/>
      <c r="Q45" s="324"/>
      <c r="R45" s="324"/>
      <c r="S45" s="325"/>
    </row>
    <row r="46" spans="1:19" ht="15" hidden="1"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hidden="1"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hidden="1"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466" t="s">
        <v>585</v>
      </c>
      <c r="B54" s="383" t="s">
        <v>660</v>
      </c>
      <c r="C54" s="384"/>
      <c r="D54" s="384"/>
      <c r="E54" s="384"/>
      <c r="F54" s="384"/>
      <c r="G54" s="384"/>
      <c r="H54" s="384"/>
      <c r="I54" s="384"/>
      <c r="J54" s="384"/>
      <c r="K54" s="384"/>
      <c r="L54" s="384"/>
      <c r="M54" s="385"/>
      <c r="N54" s="342" t="s">
        <v>281</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286</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t="s">
        <v>287</v>
      </c>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c r="C59" s="330"/>
      <c r="D59" s="330"/>
      <c r="E59" s="330"/>
      <c r="F59" s="330"/>
      <c r="G59" s="330"/>
      <c r="H59" s="330"/>
      <c r="I59" s="330"/>
      <c r="J59" s="330"/>
      <c r="K59" s="330"/>
      <c r="L59" s="330"/>
      <c r="M59" s="331"/>
      <c r="N59" s="380"/>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hidden="1" customHeight="1" x14ac:dyDescent="0.25">
      <c r="A64" s="321"/>
      <c r="B64" s="329"/>
      <c r="C64" s="330"/>
      <c r="D64" s="330"/>
      <c r="E64" s="330"/>
      <c r="F64" s="330"/>
      <c r="G64" s="330"/>
      <c r="H64" s="330"/>
      <c r="I64" s="330"/>
      <c r="J64" s="330"/>
      <c r="K64" s="330"/>
      <c r="L64" s="330"/>
      <c r="M64" s="331"/>
      <c r="N64" s="380"/>
      <c r="O64" s="381"/>
      <c r="P64" s="381"/>
      <c r="Q64" s="381"/>
      <c r="R64" s="381"/>
      <c r="S64" s="382"/>
    </row>
    <row r="65" spans="1:19" ht="15" hidden="1"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hidden="1"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hidden="1"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hidden="1"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Z1_ZPe!G41</f>
        <v>18</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18</v>
      </c>
      <c r="H72" s="433"/>
      <c r="I72" s="434"/>
      <c r="J72" s="407"/>
      <c r="K72" s="442"/>
      <c r="L72" s="426" t="s">
        <v>123</v>
      </c>
      <c r="M72" s="427"/>
      <c r="N72" s="427"/>
      <c r="O72" s="427"/>
      <c r="P72" s="427"/>
      <c r="Q72" s="427"/>
      <c r="R72" s="427"/>
      <c r="S72" s="428"/>
    </row>
    <row r="73" spans="1:19" ht="15" customHeight="1" x14ac:dyDescent="0.25">
      <c r="A73" s="321"/>
      <c r="B73" s="409" t="s">
        <v>123</v>
      </c>
      <c r="C73" s="410"/>
      <c r="D73" s="410"/>
      <c r="E73" s="410"/>
      <c r="F73" s="411"/>
      <c r="G73" s="429">
        <v>4</v>
      </c>
      <c r="H73" s="430"/>
      <c r="I73" s="431"/>
      <c r="J73" s="407"/>
      <c r="K73" s="442"/>
      <c r="L73" s="426" t="s">
        <v>147</v>
      </c>
      <c r="M73" s="427"/>
      <c r="N73" s="427"/>
      <c r="O73" s="427"/>
      <c r="P73" s="427"/>
      <c r="Q73" s="427"/>
      <c r="R73" s="427"/>
      <c r="S73" s="428"/>
    </row>
    <row r="74" spans="1:19" ht="15" customHeight="1" x14ac:dyDescent="0.25">
      <c r="A74" s="321"/>
      <c r="B74" s="409" t="s">
        <v>124</v>
      </c>
      <c r="C74" s="410"/>
      <c r="D74" s="410"/>
      <c r="E74" s="410"/>
      <c r="F74" s="411"/>
      <c r="G74" s="429"/>
      <c r="H74" s="430"/>
      <c r="I74" s="431"/>
      <c r="J74" s="407"/>
      <c r="K74" s="442"/>
      <c r="L74" s="426" t="s">
        <v>154</v>
      </c>
      <c r="M74" s="427"/>
      <c r="N74" s="427"/>
      <c r="O74" s="427"/>
      <c r="P74" s="427"/>
      <c r="Q74" s="427"/>
      <c r="R74" s="427"/>
      <c r="S74" s="428"/>
    </row>
    <row r="75" spans="1:19" ht="15" customHeight="1" x14ac:dyDescent="0.25">
      <c r="A75" s="321"/>
      <c r="B75" s="409" t="s">
        <v>125</v>
      </c>
      <c r="C75" s="410"/>
      <c r="D75" s="410"/>
      <c r="E75" s="410"/>
      <c r="F75" s="411"/>
      <c r="G75" s="429">
        <f>Z1_ZPe!H41</f>
        <v>12</v>
      </c>
      <c r="H75" s="430"/>
      <c r="I75" s="431"/>
      <c r="J75" s="407"/>
      <c r="K75" s="442"/>
      <c r="L75" s="426" t="s">
        <v>157</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t="s">
        <v>173</v>
      </c>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t="s">
        <v>151</v>
      </c>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146</v>
      </c>
      <c r="M81" s="427"/>
      <c r="N81" s="427"/>
      <c r="O81" s="427"/>
      <c r="P81" s="427"/>
      <c r="Q81" s="427"/>
      <c r="R81" s="427"/>
      <c r="S81" s="428"/>
    </row>
    <row r="82" spans="1:19" ht="15" customHeight="1" x14ac:dyDescent="0.25">
      <c r="A82" s="321"/>
      <c r="B82" s="409" t="s">
        <v>132</v>
      </c>
      <c r="C82" s="410"/>
      <c r="D82" s="410"/>
      <c r="E82" s="410"/>
      <c r="F82" s="411"/>
      <c r="G82" s="429">
        <v>2</v>
      </c>
      <c r="H82" s="430"/>
      <c r="I82" s="431"/>
      <c r="J82" s="407"/>
      <c r="K82" s="442"/>
      <c r="L82" s="426" t="s">
        <v>153</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t="s">
        <v>173</v>
      </c>
      <c r="M83" s="427"/>
      <c r="N83" s="427"/>
      <c r="O83" s="427"/>
      <c r="P83" s="427"/>
      <c r="Q83" s="427"/>
      <c r="R83" s="427"/>
      <c r="S83" s="428"/>
    </row>
    <row r="84" spans="1:19" ht="15" customHeight="1" x14ac:dyDescent="0.25">
      <c r="A84" s="321"/>
      <c r="B84" s="453" t="s">
        <v>134</v>
      </c>
      <c r="C84" s="454"/>
      <c r="D84" s="454"/>
      <c r="E84" s="454"/>
      <c r="F84" s="455"/>
      <c r="G84" s="463">
        <f>Z1_ZPe!J41</f>
        <v>82</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100</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Z1_ZPe!E41</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148</v>
      </c>
      <c r="C90" s="375"/>
      <c r="D90" s="375"/>
      <c r="E90" s="376"/>
      <c r="F90" s="377">
        <v>80</v>
      </c>
      <c r="G90" s="378"/>
      <c r="H90" s="378"/>
      <c r="I90" s="379"/>
      <c r="J90" s="352"/>
      <c r="K90" s="365"/>
      <c r="L90" s="356" t="s">
        <v>292</v>
      </c>
      <c r="M90" s="357"/>
      <c r="N90" s="357"/>
      <c r="O90" s="357"/>
      <c r="P90" s="357"/>
      <c r="Q90" s="357"/>
      <c r="R90" s="357"/>
      <c r="S90" s="358"/>
    </row>
    <row r="91" spans="1:19" ht="15" customHeight="1" x14ac:dyDescent="0.25">
      <c r="A91" s="348"/>
      <c r="B91" s="374" t="s">
        <v>155</v>
      </c>
      <c r="C91" s="375"/>
      <c r="D91" s="375"/>
      <c r="E91" s="376"/>
      <c r="F91" s="377">
        <v>20</v>
      </c>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96" customHeight="1" x14ac:dyDescent="0.25">
      <c r="A98" s="412"/>
      <c r="B98" s="370" t="s">
        <v>661</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69.95" customHeight="1" x14ac:dyDescent="0.25">
      <c r="A100" s="412"/>
      <c r="B100" s="370" t="s">
        <v>662</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69.95" customHeight="1" x14ac:dyDescent="0.25">
      <c r="A102" s="412"/>
      <c r="B102" s="370" t="s">
        <v>663</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CCjxzKJkdk1d+SXU35CCHFkICNujboJBN4pezm4AqobPIIA4LmuyogxU1UVD8YImya5R05jNMdIxJ7hnXOLptg==" saltValue="tLFGWFCQhYqpuVKD8S8W2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1B00-000000000000}">
      <formula1>KEK_Z1</formula1>
    </dataValidation>
    <dataValidation type="list" allowBlank="1" showInputMessage="1" showErrorMessage="1" sqref="N34:S53" xr:uid="{00000000-0002-0000-1B00-000001000000}">
      <formula1>KEU_Z1</formula1>
    </dataValidation>
    <dataValidation type="list" allowBlank="1" showInputMessage="1" showErrorMessage="1" sqref="N14:S33" xr:uid="{00000000-0002-0000-1B00-000002000000}">
      <formula1>KEW_Z1</formula1>
    </dataValidation>
    <dataValidation type="list" allowBlank="1" showInputMessage="1" showErrorMessage="1" sqref="L81:L85" xr:uid="{00000000-0002-0000-1B00-000003000000}">
      <formula1>PRAC_STUD</formula1>
    </dataValidation>
    <dataValidation type="list" allowBlank="1" showInputMessage="1" showErrorMessage="1" sqref="L72:L79" xr:uid="{00000000-0002-0000-1B00-000004000000}">
      <formula1>METODY</formula1>
    </dataValidation>
    <dataValidation type="list" allowBlank="1" showInputMessage="1" showErrorMessage="1" sqref="L7" xr:uid="{00000000-0002-0000-1B00-000005000000}">
      <formula1>STATUS</formula1>
    </dataValidation>
    <dataValidation type="list" allowBlank="1" showInputMessage="1" showErrorMessage="1" sqref="B90:E94" xr:uid="{00000000-0002-0000-1B00-000006000000}">
      <formula1>ZAL</formula1>
    </dataValidation>
  </dataValidations>
  <hyperlinks>
    <hyperlink ref="O13" r:id="rId1" xr:uid="{98138B29-CE1A-403C-8672-744E6567EA8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30">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6" t="str">
        <f>Z1_ZPe!B2</f>
        <v>2020/2021</v>
      </c>
      <c r="B1" s="227"/>
      <c r="C1" s="39"/>
      <c r="D1" s="1"/>
    </row>
    <row r="2" spans="1:19" ht="10.15" customHeight="1" thickBot="1" x14ac:dyDescent="0.3"/>
    <row r="3" spans="1:19" ht="39" customHeight="1" thickBot="1" x14ac:dyDescent="0.3">
      <c r="A3" s="228" t="s">
        <v>94</v>
      </c>
      <c r="B3" s="229"/>
      <c r="C3" s="231" t="str">
        <f>Z1_ZPe!B42</f>
        <v>Moduł Z1/7</v>
      </c>
      <c r="D3" s="232"/>
      <c r="E3" s="232"/>
      <c r="F3" s="233"/>
      <c r="G3" s="3"/>
      <c r="H3" s="3"/>
      <c r="I3" s="3"/>
      <c r="J3" s="3"/>
      <c r="K3" s="3"/>
      <c r="L3" s="4"/>
      <c r="M3" s="4"/>
      <c r="N3" s="4"/>
      <c r="O3" s="4"/>
      <c r="P3" s="4"/>
      <c r="Q3" s="4"/>
    </row>
    <row r="4" spans="1:19" s="139" customFormat="1" ht="39.75" customHeight="1" thickBot="1" x14ac:dyDescent="0.3">
      <c r="A4" s="230" t="s">
        <v>95</v>
      </c>
      <c r="B4" s="230"/>
      <c r="C4" s="220" t="str">
        <f>Z1_ZPe!C42</f>
        <v>Zarządzanie marketingowe</v>
      </c>
      <c r="D4" s="221"/>
      <c r="E4" s="221"/>
      <c r="F4" s="221"/>
      <c r="G4" s="221"/>
      <c r="H4" s="221"/>
      <c r="I4" s="221"/>
      <c r="J4" s="222"/>
      <c r="K4" s="225" t="s">
        <v>96</v>
      </c>
      <c r="L4" s="225"/>
      <c r="M4" s="156">
        <f>Z1_ZPe!D42</f>
        <v>10</v>
      </c>
      <c r="N4" s="223" t="s">
        <v>97</v>
      </c>
      <c r="O4" s="224"/>
      <c r="P4" s="217" t="str">
        <f>Z1_ZPe!F42</f>
        <v>dr J. Osuch</v>
      </c>
      <c r="Q4" s="218"/>
      <c r="R4" s="219"/>
    </row>
    <row r="5" spans="1:19" s="140" customFormat="1" ht="10.15" customHeight="1" thickBot="1" x14ac:dyDescent="0.3">
      <c r="A5" s="234"/>
      <c r="B5" s="234"/>
      <c r="C5" s="234"/>
      <c r="D5" s="234"/>
      <c r="E5" s="234"/>
      <c r="F5" s="234"/>
      <c r="G5" s="234"/>
      <c r="H5" s="234"/>
      <c r="I5" s="234"/>
      <c r="J5" s="234"/>
      <c r="K5" s="234"/>
      <c r="L5" s="234"/>
      <c r="M5" s="234"/>
      <c r="N5" s="234"/>
      <c r="O5" s="234"/>
      <c r="P5" s="234"/>
      <c r="Q5" s="234"/>
      <c r="R5" s="234"/>
    </row>
    <row r="6" spans="1:19" s="139" customFormat="1" ht="43.15" customHeight="1" thickBot="1" x14ac:dyDescent="0.3">
      <c r="A6" s="230" t="s">
        <v>98</v>
      </c>
      <c r="B6" s="230"/>
      <c r="C6" s="231" t="str">
        <f>Z1_ZPe!B3</f>
        <v>ZARZĄDZANIE</v>
      </c>
      <c r="D6" s="233"/>
      <c r="E6" s="6" t="str">
        <f>Z1_ZPe!B4</f>
        <v>I stopnia</v>
      </c>
      <c r="F6" s="154" t="s">
        <v>99</v>
      </c>
      <c r="G6" s="44" t="s">
        <v>360</v>
      </c>
      <c r="H6" s="154" t="s">
        <v>101</v>
      </c>
      <c r="I6" s="44">
        <v>3</v>
      </c>
      <c r="J6" s="7" t="s">
        <v>290</v>
      </c>
      <c r="K6" s="235" t="s">
        <v>102</v>
      </c>
      <c r="L6" s="235"/>
      <c r="M6" s="236" t="s">
        <v>103</v>
      </c>
      <c r="N6" s="236"/>
      <c r="O6" s="156" t="s">
        <v>104</v>
      </c>
      <c r="P6" s="237" t="s">
        <v>105</v>
      </c>
      <c r="Q6" s="238"/>
      <c r="R6" s="156">
        <f>Z1_ZPe!G42</f>
        <v>44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9"/>
      <c r="B8" s="240"/>
      <c r="C8" s="240"/>
      <c r="D8" s="240"/>
      <c r="E8" s="240"/>
      <c r="F8" s="240"/>
      <c r="G8" s="240"/>
      <c r="H8" s="240"/>
      <c r="I8" s="240"/>
      <c r="J8" s="240"/>
      <c r="K8" s="240"/>
      <c r="L8" s="240"/>
      <c r="M8" s="240"/>
      <c r="N8" s="240"/>
      <c r="O8" s="240"/>
      <c r="P8" s="240"/>
      <c r="Q8" s="240"/>
      <c r="R8" s="241"/>
      <c r="S8" s="139"/>
    </row>
    <row r="9" spans="1:19" ht="30" customHeight="1" x14ac:dyDescent="0.25">
      <c r="A9" s="242" t="s">
        <v>106</v>
      </c>
      <c r="B9" s="243"/>
      <c r="C9" s="243"/>
      <c r="D9" s="243"/>
      <c r="E9" s="243"/>
      <c r="F9" s="243"/>
      <c r="G9" s="243"/>
      <c r="H9" s="243"/>
      <c r="I9" s="243"/>
      <c r="J9" s="243"/>
      <c r="K9" s="243"/>
      <c r="L9" s="243"/>
      <c r="M9" s="243"/>
      <c r="N9" s="243"/>
      <c r="O9" s="243"/>
      <c r="P9" s="243"/>
      <c r="Q9" s="243"/>
      <c r="R9" s="244"/>
    </row>
    <row r="10" spans="1:19" ht="15" customHeight="1" x14ac:dyDescent="0.25">
      <c r="A10" s="245" t="s">
        <v>565</v>
      </c>
      <c r="B10" s="246"/>
      <c r="C10" s="246"/>
      <c r="D10" s="246"/>
      <c r="E10" s="246"/>
      <c r="F10" s="246"/>
      <c r="G10" s="246"/>
      <c r="H10" s="246"/>
      <c r="I10" s="246"/>
      <c r="J10" s="246"/>
      <c r="K10" s="246"/>
      <c r="L10" s="246"/>
      <c r="M10" s="246"/>
      <c r="N10" s="246"/>
      <c r="O10" s="246"/>
      <c r="P10" s="246"/>
      <c r="Q10" s="246"/>
      <c r="R10" s="247"/>
    </row>
    <row r="11" spans="1:19" ht="100.15" customHeight="1" thickBot="1" x14ac:dyDescent="0.3">
      <c r="A11" s="472" t="s">
        <v>740</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1"/>
      <c r="B12" s="251"/>
      <c r="C12" s="251"/>
      <c r="D12" s="251"/>
      <c r="E12" s="251"/>
      <c r="F12" s="251"/>
      <c r="G12" s="251"/>
      <c r="H12" s="251"/>
      <c r="I12" s="251"/>
      <c r="J12" s="251"/>
      <c r="K12" s="251"/>
      <c r="L12" s="251"/>
      <c r="M12" s="251"/>
      <c r="N12" s="251"/>
      <c r="O12" s="251"/>
      <c r="P12" s="251"/>
      <c r="Q12" s="251"/>
      <c r="R12" s="251"/>
    </row>
    <row r="13" spans="1:19" ht="15" customHeight="1" x14ac:dyDescent="0.25">
      <c r="A13" s="151"/>
      <c r="B13" s="152"/>
      <c r="C13" s="152"/>
      <c r="D13" s="152"/>
      <c r="E13" s="152"/>
      <c r="F13" s="152"/>
      <c r="G13" s="152"/>
      <c r="H13" s="152"/>
      <c r="I13" s="152"/>
      <c r="J13" s="152"/>
      <c r="K13" s="152"/>
      <c r="L13" s="152"/>
      <c r="M13" s="152"/>
      <c r="N13" s="152"/>
      <c r="O13" s="152"/>
      <c r="P13" s="152"/>
      <c r="Q13" s="152"/>
      <c r="R13" s="153"/>
      <c r="S13" s="139"/>
    </row>
    <row r="14" spans="1:19" ht="30" customHeight="1" x14ac:dyDescent="0.25">
      <c r="A14" s="242" t="s">
        <v>107</v>
      </c>
      <c r="B14" s="243"/>
      <c r="C14" s="243"/>
      <c r="D14" s="243"/>
      <c r="E14" s="243"/>
      <c r="F14" s="243"/>
      <c r="G14" s="243"/>
      <c r="H14" s="243"/>
      <c r="I14" s="243"/>
      <c r="J14" s="243"/>
      <c r="K14" s="243"/>
      <c r="L14" s="243"/>
      <c r="M14" s="243"/>
      <c r="N14" s="243"/>
      <c r="O14" s="243"/>
      <c r="P14" s="243"/>
      <c r="Q14" s="243"/>
      <c r="R14" s="244"/>
    </row>
    <row r="15" spans="1:19" s="141" customFormat="1" ht="15" customHeight="1" x14ac:dyDescent="0.25">
      <c r="A15" s="264" t="s">
        <v>197</v>
      </c>
      <c r="B15" s="265"/>
      <c r="C15" s="265"/>
      <c r="D15" s="265"/>
      <c r="E15" s="265"/>
      <c r="F15" s="265"/>
      <c r="G15" s="265"/>
      <c r="H15" s="265"/>
      <c r="I15" s="265"/>
      <c r="J15" s="265"/>
      <c r="K15" s="265"/>
      <c r="L15" s="265"/>
      <c r="M15" s="265"/>
      <c r="N15" s="265"/>
      <c r="O15" s="265"/>
      <c r="P15" s="265"/>
      <c r="Q15" s="265"/>
      <c r="R15" s="266"/>
    </row>
    <row r="16" spans="1:19" ht="48.75" customHeight="1" thickBot="1" x14ac:dyDescent="0.3">
      <c r="A16" s="248" t="s">
        <v>381</v>
      </c>
      <c r="B16" s="249"/>
      <c r="C16" s="249"/>
      <c r="D16" s="249"/>
      <c r="E16" s="249"/>
      <c r="F16" s="249"/>
      <c r="G16" s="249"/>
      <c r="H16" s="249"/>
      <c r="I16" s="249"/>
      <c r="J16" s="249"/>
      <c r="K16" s="249"/>
      <c r="L16" s="249"/>
      <c r="M16" s="249"/>
      <c r="N16" s="249"/>
      <c r="O16" s="249"/>
      <c r="P16" s="249"/>
      <c r="Q16" s="249"/>
      <c r="R16" s="250"/>
    </row>
    <row r="17" spans="1:19" ht="10.15" customHeight="1" thickBot="1" x14ac:dyDescent="0.3">
      <c r="A17" s="251"/>
      <c r="B17" s="251"/>
      <c r="C17" s="251"/>
      <c r="D17" s="251"/>
      <c r="E17" s="251"/>
      <c r="F17" s="251"/>
      <c r="G17" s="251"/>
      <c r="H17" s="251"/>
      <c r="I17" s="251"/>
      <c r="J17" s="251"/>
      <c r="K17" s="251"/>
      <c r="L17" s="251"/>
      <c r="M17" s="251"/>
      <c r="N17" s="251"/>
      <c r="O17" s="251"/>
      <c r="P17" s="251"/>
      <c r="Q17" s="251"/>
      <c r="R17" s="251"/>
    </row>
    <row r="18" spans="1:19" ht="15" customHeight="1" x14ac:dyDescent="0.25">
      <c r="A18" s="239"/>
      <c r="B18" s="240"/>
      <c r="C18" s="240"/>
      <c r="D18" s="240"/>
      <c r="E18" s="240"/>
      <c r="F18" s="240"/>
      <c r="G18" s="240"/>
      <c r="H18" s="240"/>
      <c r="I18" s="240"/>
      <c r="J18" s="240"/>
      <c r="K18" s="240"/>
      <c r="L18" s="240"/>
      <c r="M18" s="240"/>
      <c r="N18" s="240"/>
      <c r="O18" s="240"/>
      <c r="P18" s="240"/>
      <c r="Q18" s="240"/>
      <c r="R18" s="241"/>
      <c r="S18" s="139"/>
    </row>
    <row r="19" spans="1:19" ht="30" customHeight="1" x14ac:dyDescent="0.25">
      <c r="A19" s="242" t="s">
        <v>108</v>
      </c>
      <c r="B19" s="243"/>
      <c r="C19" s="243"/>
      <c r="D19" s="243"/>
      <c r="E19" s="243"/>
      <c r="F19" s="243"/>
      <c r="G19" s="243"/>
      <c r="H19" s="243"/>
      <c r="I19" s="243"/>
      <c r="J19" s="243"/>
      <c r="K19" s="243"/>
      <c r="L19" s="243"/>
      <c r="M19" s="243"/>
      <c r="N19" s="243"/>
      <c r="O19" s="243"/>
      <c r="P19" s="243"/>
      <c r="Q19" s="243"/>
      <c r="R19" s="244"/>
    </row>
    <row r="20" spans="1:19" ht="15" customHeight="1" x14ac:dyDescent="0.25">
      <c r="A20" s="264" t="s">
        <v>566</v>
      </c>
      <c r="B20" s="265"/>
      <c r="C20" s="265"/>
      <c r="D20" s="265"/>
      <c r="E20" s="265"/>
      <c r="F20" s="265"/>
      <c r="G20" s="265"/>
      <c r="H20" s="265"/>
      <c r="I20" s="265"/>
      <c r="J20" s="265"/>
      <c r="K20" s="265"/>
      <c r="L20" s="265"/>
      <c r="M20" s="265"/>
      <c r="N20" s="265"/>
      <c r="O20" s="265"/>
      <c r="P20" s="265"/>
      <c r="Q20" s="265"/>
      <c r="R20" s="266"/>
    </row>
    <row r="21" spans="1:19" ht="40.15" customHeight="1" x14ac:dyDescent="0.25">
      <c r="A21" s="475" t="s">
        <v>570</v>
      </c>
      <c r="B21" s="256"/>
      <c r="C21" s="256"/>
      <c r="D21" s="256"/>
      <c r="E21" s="257"/>
      <c r="F21" s="476" t="s">
        <v>571</v>
      </c>
      <c r="G21" s="259"/>
      <c r="H21" s="259"/>
      <c r="I21" s="259"/>
      <c r="J21" s="259"/>
      <c r="K21" s="261"/>
      <c r="L21" s="476" t="s">
        <v>572</v>
      </c>
      <c r="M21" s="259"/>
      <c r="N21" s="259"/>
      <c r="O21" s="259"/>
      <c r="P21" s="259"/>
      <c r="Q21" s="259"/>
      <c r="R21" s="260"/>
    </row>
    <row r="22" spans="1:19" ht="127.5" customHeight="1" thickBot="1" x14ac:dyDescent="0.3">
      <c r="A22" s="252" t="s">
        <v>739</v>
      </c>
      <c r="B22" s="253"/>
      <c r="C22" s="253"/>
      <c r="D22" s="253"/>
      <c r="E22" s="253"/>
      <c r="F22" s="253" t="s">
        <v>737</v>
      </c>
      <c r="G22" s="253"/>
      <c r="H22" s="253"/>
      <c r="I22" s="253"/>
      <c r="J22" s="253"/>
      <c r="K22" s="253"/>
      <c r="L22" s="253" t="s">
        <v>738</v>
      </c>
      <c r="M22" s="253"/>
      <c r="N22" s="253"/>
      <c r="O22" s="253"/>
      <c r="P22" s="253"/>
      <c r="Q22" s="253"/>
      <c r="R22" s="254"/>
    </row>
    <row r="23" spans="1:19" ht="10.15" customHeight="1" thickBot="1" x14ac:dyDescent="0.3">
      <c r="A23" s="251"/>
      <c r="B23" s="251"/>
      <c r="C23" s="251"/>
      <c r="D23" s="251"/>
      <c r="E23" s="251"/>
      <c r="F23" s="251"/>
      <c r="G23" s="251"/>
      <c r="H23" s="251"/>
      <c r="I23" s="251"/>
      <c r="J23" s="251"/>
      <c r="K23" s="251"/>
      <c r="L23" s="251"/>
      <c r="M23" s="251"/>
      <c r="N23" s="251"/>
      <c r="O23" s="251"/>
      <c r="P23" s="251"/>
      <c r="Q23" s="251"/>
      <c r="R23" s="25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70" t="s">
        <v>109</v>
      </c>
      <c r="B25" s="271"/>
      <c r="C25" s="271"/>
      <c r="D25" s="271"/>
      <c r="E25" s="271"/>
      <c r="F25" s="271"/>
      <c r="G25" s="271"/>
      <c r="H25" s="271"/>
      <c r="I25" s="271"/>
      <c r="J25" s="271"/>
      <c r="K25" s="271"/>
      <c r="L25" s="271"/>
      <c r="M25" s="271"/>
      <c r="N25" s="271"/>
      <c r="O25" s="271"/>
      <c r="P25" s="271"/>
      <c r="Q25" s="271"/>
      <c r="R25" s="272"/>
    </row>
    <row r="26" spans="1:19" ht="25.15" customHeight="1" x14ac:dyDescent="0.25">
      <c r="A26" s="29" t="s">
        <v>110</v>
      </c>
      <c r="B26" s="273" t="str">
        <f>Z1_ZPe!B42</f>
        <v>Moduł Z1/7</v>
      </c>
      <c r="C26" s="274"/>
      <c r="D26" s="37" t="str">
        <f>Z1_ZPe!B43</f>
        <v>Kurs 7.1.</v>
      </c>
      <c r="E26" s="142" t="str">
        <f>Z1_ZPe!B42</f>
        <v>Moduł Z1/7</v>
      </c>
      <c r="F26" s="278" t="str">
        <f>Z1_ZPe!B44</f>
        <v>Kurs 7.2.</v>
      </c>
      <c r="G26" s="279"/>
      <c r="H26" s="283"/>
      <c r="I26" s="284"/>
      <c r="J26" s="38"/>
      <c r="K26" s="288"/>
      <c r="L26" s="289"/>
      <c r="M26" s="288"/>
      <c r="N26" s="289"/>
      <c r="O26" s="290"/>
      <c r="P26" s="291"/>
      <c r="Q26" s="290"/>
      <c r="R26" s="292"/>
    </row>
    <row r="27" spans="1:19" s="143" customFormat="1" ht="59.25" customHeight="1" x14ac:dyDescent="0.25">
      <c r="A27" s="128" t="s">
        <v>111</v>
      </c>
      <c r="B27" s="477" t="str">
        <f>Z1_ZPe!C43</f>
        <v>Marketing</v>
      </c>
      <c r="C27" s="478"/>
      <c r="D27" s="479"/>
      <c r="E27" s="480" t="str">
        <f>Z1_ZPe!C44</f>
        <v>Badania rynkowe i marketingowe - warsztat</v>
      </c>
      <c r="F27" s="481"/>
      <c r="G27" s="482"/>
      <c r="H27" s="483"/>
      <c r="I27" s="484"/>
      <c r="J27" s="485"/>
      <c r="K27" s="486"/>
      <c r="L27" s="487"/>
      <c r="M27" s="487"/>
      <c r="N27" s="488"/>
      <c r="O27" s="489"/>
      <c r="P27" s="490"/>
      <c r="Q27" s="490"/>
      <c r="R27" s="491"/>
    </row>
    <row r="28" spans="1:19" s="143" customFormat="1" ht="30" customHeight="1" thickBot="1" x14ac:dyDescent="0.3">
      <c r="A28" s="43" t="s">
        <v>112</v>
      </c>
      <c r="B28" s="299">
        <f>Z1_ZPe!D43</f>
        <v>5</v>
      </c>
      <c r="C28" s="300"/>
      <c r="D28" s="301"/>
      <c r="E28" s="302">
        <f>Z1_ZPe!D44</f>
        <v>5</v>
      </c>
      <c r="F28" s="303"/>
      <c r="G28" s="304"/>
      <c r="H28" s="305"/>
      <c r="I28" s="306"/>
      <c r="J28" s="307"/>
      <c r="K28" s="308"/>
      <c r="L28" s="309"/>
      <c r="M28" s="309"/>
      <c r="N28" s="310"/>
      <c r="O28" s="311"/>
      <c r="P28" s="312"/>
      <c r="Q28" s="312"/>
      <c r="R28" s="313"/>
    </row>
    <row r="29" spans="1:19" s="143" customFormat="1" ht="30" hidden="1" customHeight="1" thickBot="1" x14ac:dyDescent="0.3">
      <c r="A29" s="157"/>
      <c r="B29" s="158"/>
      <c r="C29" s="159" t="s">
        <v>574</v>
      </c>
      <c r="D29" s="160"/>
      <c r="E29" s="161"/>
      <c r="F29" s="162" t="s">
        <v>574</v>
      </c>
      <c r="G29" s="163"/>
      <c r="H29" s="164"/>
      <c r="I29" s="176"/>
      <c r="J29" s="166"/>
      <c r="K29" s="167"/>
      <c r="L29" s="177"/>
      <c r="M29" s="169"/>
      <c r="N29" s="170"/>
      <c r="O29" s="171"/>
      <c r="P29" s="175"/>
      <c r="Q29" s="173"/>
      <c r="R29" s="174"/>
    </row>
    <row r="30" spans="1:19" s="143" customFormat="1" x14ac:dyDescent="0.25"/>
    <row r="31" spans="1:19" s="143" customFormat="1" x14ac:dyDescent="0.25"/>
    <row r="32" spans="1:19" s="143" customFormat="1" x14ac:dyDescent="0.25"/>
    <row r="33" s="143" customFormat="1" x14ac:dyDescent="0.25"/>
    <row r="34" s="143" customFormat="1" x14ac:dyDescent="0.25"/>
    <row r="35" s="143" customFormat="1" x14ac:dyDescent="0.25"/>
    <row r="36" s="143" customFormat="1" x14ac:dyDescent="0.25"/>
    <row r="37" s="143" customFormat="1" x14ac:dyDescent="0.25"/>
    <row r="38" s="143" customFormat="1" x14ac:dyDescent="0.25"/>
    <row r="39" s="143" customFormat="1" x14ac:dyDescent="0.25"/>
    <row r="40" s="143" customFormat="1" x14ac:dyDescent="0.25"/>
    <row r="41" s="143" customFormat="1" x14ac:dyDescent="0.25"/>
    <row r="42" s="143" customFormat="1" x14ac:dyDescent="0.25"/>
    <row r="43" s="143" customFormat="1" x14ac:dyDescent="0.25"/>
    <row r="44" s="143" customFormat="1" x14ac:dyDescent="0.25"/>
    <row r="45" s="143" customFormat="1" x14ac:dyDescent="0.25"/>
    <row r="46" s="143" customFormat="1" x14ac:dyDescent="0.25"/>
    <row r="47" s="143" customFormat="1" x14ac:dyDescent="0.25"/>
    <row r="48" s="143" customFormat="1" x14ac:dyDescent="0.25"/>
    <row r="49" spans="1:18" s="143" customFormat="1" x14ac:dyDescent="0.25"/>
    <row r="50" spans="1:18" s="143" customFormat="1" x14ac:dyDescent="0.25"/>
    <row r="51" spans="1:18" s="143" customFormat="1" x14ac:dyDescent="0.25"/>
    <row r="52" spans="1:18" s="143" customFormat="1" x14ac:dyDescent="0.25"/>
    <row r="53" spans="1:18" s="143" customFormat="1" x14ac:dyDescent="0.25"/>
    <row r="54" spans="1:18" s="143" customFormat="1" x14ac:dyDescent="0.25"/>
    <row r="55" spans="1:18" s="143" customFormat="1" x14ac:dyDescent="0.25"/>
    <row r="56" spans="1:18" s="143" customFormat="1" x14ac:dyDescent="0.25"/>
    <row r="57" spans="1:18" s="143" customFormat="1" x14ac:dyDescent="0.25"/>
    <row r="58" spans="1:18" s="143" customFormat="1" x14ac:dyDescent="0.25"/>
    <row r="59" spans="1:18" s="143" customFormat="1" x14ac:dyDescent="0.25"/>
    <row r="60" spans="1:18" s="143" customFormat="1" x14ac:dyDescent="0.25"/>
    <row r="61" spans="1:18" s="143" customFormat="1" x14ac:dyDescent="0.25"/>
    <row r="62" spans="1:18" s="143" customFormat="1" x14ac:dyDescent="0.25"/>
    <row r="63" spans="1:18" x14ac:dyDescent="0.25">
      <c r="A63" s="143"/>
      <c r="B63" s="143"/>
      <c r="C63" s="143"/>
      <c r="D63" s="143"/>
      <c r="E63" s="143"/>
      <c r="F63" s="143"/>
      <c r="G63" s="143"/>
      <c r="H63" s="143"/>
      <c r="I63" s="143"/>
      <c r="J63" s="143"/>
      <c r="K63" s="143"/>
      <c r="L63" s="143"/>
      <c r="M63" s="143"/>
      <c r="N63" s="143"/>
      <c r="O63" s="143"/>
      <c r="P63" s="143"/>
      <c r="Q63" s="143"/>
      <c r="R63" s="143"/>
    </row>
    <row r="64" spans="1:18" x14ac:dyDescent="0.25">
      <c r="A64" s="143"/>
      <c r="B64" s="143"/>
      <c r="C64" s="143"/>
      <c r="D64" s="143"/>
      <c r="E64" s="143"/>
      <c r="F64" s="143"/>
      <c r="G64" s="143"/>
      <c r="H64" s="143"/>
      <c r="I64" s="143"/>
      <c r="J64" s="143"/>
      <c r="K64" s="143"/>
      <c r="L64" s="143"/>
      <c r="M64" s="143"/>
      <c r="N64" s="143"/>
      <c r="O64" s="143"/>
      <c r="P64" s="143"/>
      <c r="Q64" s="143"/>
      <c r="R64" s="143"/>
    </row>
    <row r="65" spans="1:18" x14ac:dyDescent="0.25">
      <c r="A65" s="143"/>
      <c r="B65" s="143"/>
      <c r="C65" s="143"/>
      <c r="D65" s="143"/>
      <c r="E65" s="143"/>
      <c r="F65" s="143"/>
      <c r="G65" s="143"/>
      <c r="H65" s="143"/>
      <c r="I65" s="143"/>
      <c r="J65" s="143"/>
      <c r="K65" s="143"/>
      <c r="L65" s="143"/>
      <c r="M65" s="143"/>
      <c r="N65" s="143"/>
      <c r="O65" s="143"/>
      <c r="P65" s="143"/>
      <c r="Q65" s="143"/>
      <c r="R65" s="143"/>
    </row>
    <row r="66" spans="1:18" x14ac:dyDescent="0.25">
      <c r="A66" s="143"/>
      <c r="B66" s="143"/>
      <c r="C66" s="143"/>
      <c r="D66" s="143"/>
      <c r="E66" s="143"/>
      <c r="F66" s="143"/>
      <c r="G66" s="143"/>
      <c r="H66" s="143"/>
      <c r="I66" s="143"/>
      <c r="J66" s="143"/>
      <c r="K66" s="143"/>
      <c r="L66" s="143"/>
      <c r="M66" s="143"/>
      <c r="N66" s="143"/>
      <c r="O66" s="143"/>
      <c r="P66" s="143"/>
      <c r="Q66" s="143"/>
      <c r="R66" s="143"/>
    </row>
  </sheetData>
  <sheetProtection algorithmName="SHA-512" hashValue="lEVVm7TdzczxRw7OuWZHrOmg9aNkBmP7ls9l9Vzq5uA/ladW1z0pEwVwZTz/075LbNLZ8ohaUTEgv1GYp7tIBQ==" saltValue="qEB2VEoA/rWG78biaXC2cw=="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1C00-000000000000}">
      <formula1>20</formula1>
      <formula2>1200</formula2>
    </dataValidation>
    <dataValidation type="list" allowBlank="1" showInputMessage="1" showErrorMessage="1" sqref="K6:L6" xr:uid="{00000000-0002-0000-1C00-000001000000}">
      <formula1>STATUS</formula1>
    </dataValidation>
  </dataValidations>
  <hyperlinks>
    <hyperlink ref="F29" r:id="rId1" xr:uid="{A8CEFECB-5D65-4F30-B2F7-206A6D9DAD2F}"/>
    <hyperlink ref="C29" r:id="rId2" xr:uid="{1E6897CD-95BB-48F2-8E8E-706FC44DD7E4}"/>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Z1_ZPe!B10</f>
        <v>Moduł Z1/1</v>
      </c>
      <c r="B3" s="416"/>
      <c r="C3" s="416"/>
      <c r="D3" s="420" t="str">
        <f>Z1_ZPe!C10</f>
        <v>Biznes w działaniu</v>
      </c>
      <c r="E3" s="421"/>
      <c r="F3" s="421"/>
      <c r="G3" s="421"/>
      <c r="H3" s="421"/>
      <c r="I3" s="422"/>
      <c r="J3" s="3"/>
      <c r="K3" s="3"/>
      <c r="L3" s="4"/>
      <c r="M3" s="4"/>
      <c r="N3" s="4"/>
      <c r="O3" s="4"/>
      <c r="P3" s="4"/>
      <c r="Q3" s="4"/>
      <c r="R3" s="4"/>
    </row>
    <row r="4" spans="1:19" ht="18.75" thickBot="1" x14ac:dyDescent="0.3">
      <c r="A4" s="315" t="s">
        <v>110</v>
      </c>
      <c r="B4" s="315"/>
      <c r="C4" s="315"/>
      <c r="D4" s="417" t="str">
        <f>Z1_ZPe!B11</f>
        <v>Kurs 1.1.</v>
      </c>
      <c r="E4" s="418"/>
      <c r="F4" s="418"/>
      <c r="G4" s="418"/>
      <c r="H4" s="418"/>
      <c r="I4" s="419"/>
      <c r="J4" s="3"/>
      <c r="K4" s="3"/>
      <c r="L4" s="4"/>
      <c r="M4" s="4"/>
      <c r="N4" s="4"/>
      <c r="O4" s="4"/>
      <c r="P4" s="4"/>
      <c r="Q4" s="4"/>
      <c r="R4" s="4"/>
    </row>
    <row r="5" spans="1:19" ht="23.25" thickBot="1" x14ac:dyDescent="0.3">
      <c r="A5" s="316" t="s">
        <v>111</v>
      </c>
      <c r="B5" s="316"/>
      <c r="C5" s="316"/>
      <c r="D5" s="317" t="str">
        <f>Z1_ZPe!C11</f>
        <v>Projekt Przedsiębiorstwo - warsztat</v>
      </c>
      <c r="E5" s="317"/>
      <c r="F5" s="317"/>
      <c r="G5" s="317"/>
      <c r="H5" s="317"/>
      <c r="I5" s="317"/>
      <c r="J5" s="317"/>
      <c r="K5" s="317"/>
      <c r="L5" s="318" t="s">
        <v>96</v>
      </c>
      <c r="M5" s="318"/>
      <c r="N5" s="16">
        <f>Z1_ZPe!D11</f>
        <v>8</v>
      </c>
      <c r="O5" s="318" t="s">
        <v>97</v>
      </c>
      <c r="P5" s="318"/>
      <c r="Q5" s="319" t="str">
        <f>Z1_ZPe!F10</f>
        <v>prof. A. Zelek</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(1)'!G6</f>
        <v>I</v>
      </c>
      <c r="H7" s="155" t="s">
        <v>101</v>
      </c>
      <c r="I7" s="44">
        <f>'M (1)'!I6</f>
        <v>1</v>
      </c>
      <c r="J7" s="237" t="s">
        <v>289</v>
      </c>
      <c r="K7" s="238"/>
      <c r="L7" s="424" t="s">
        <v>102</v>
      </c>
      <c r="M7" s="425"/>
      <c r="N7" s="7" t="s">
        <v>103</v>
      </c>
      <c r="O7" s="340" t="s">
        <v>104</v>
      </c>
      <c r="P7" s="340"/>
      <c r="Q7" s="341" t="s">
        <v>105</v>
      </c>
      <c r="R7" s="341"/>
      <c r="S7" s="17">
        <f>Z1_ZPe!G11</f>
        <v>24</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ht="15"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ht="15"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5"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415</v>
      </c>
      <c r="C14" s="384"/>
      <c r="D14" s="384"/>
      <c r="E14" s="384"/>
      <c r="F14" s="384"/>
      <c r="G14" s="384"/>
      <c r="H14" s="384"/>
      <c r="I14" s="384"/>
      <c r="J14" s="384"/>
      <c r="K14" s="384"/>
      <c r="L14" s="384"/>
      <c r="M14" s="385"/>
      <c r="N14" s="342" t="s">
        <v>253</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254</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t="s">
        <v>255</v>
      </c>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t="s">
        <v>261</v>
      </c>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581</v>
      </c>
      <c r="C19" s="330"/>
      <c r="D19" s="330"/>
      <c r="E19" s="330"/>
      <c r="F19" s="330"/>
      <c r="G19" s="330"/>
      <c r="H19" s="330"/>
      <c r="I19" s="330"/>
      <c r="J19" s="330"/>
      <c r="K19" s="330"/>
      <c r="L19" s="330"/>
      <c r="M19" s="331"/>
      <c r="N19" s="380" t="s">
        <v>261</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t="s">
        <v>260</v>
      </c>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416</v>
      </c>
      <c r="C24" s="330"/>
      <c r="D24" s="330"/>
      <c r="E24" s="330"/>
      <c r="F24" s="330"/>
      <c r="G24" s="330"/>
      <c r="H24" s="330"/>
      <c r="I24" s="330"/>
      <c r="J24" s="330"/>
      <c r="K24" s="330"/>
      <c r="L24" s="330"/>
      <c r="M24" s="331"/>
      <c r="N24" s="380" t="s">
        <v>257</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t="s">
        <v>258</v>
      </c>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t="s">
        <v>259</v>
      </c>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t="s">
        <v>264</v>
      </c>
      <c r="O27" s="324"/>
      <c r="P27" s="324"/>
      <c r="Q27" s="324"/>
      <c r="R27" s="324"/>
      <c r="S27" s="325"/>
    </row>
    <row r="28" spans="1:19" ht="15" customHeight="1" thickBot="1" x14ac:dyDescent="0.3">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417</v>
      </c>
      <c r="C34" s="384"/>
      <c r="D34" s="384"/>
      <c r="E34" s="384"/>
      <c r="F34" s="384"/>
      <c r="G34" s="384"/>
      <c r="H34" s="384"/>
      <c r="I34" s="384"/>
      <c r="J34" s="384"/>
      <c r="K34" s="384"/>
      <c r="L34" s="384"/>
      <c r="M34" s="385"/>
      <c r="N34" s="342" t="s">
        <v>268</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t="s">
        <v>269</v>
      </c>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t="s">
        <v>270</v>
      </c>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t="s">
        <v>273</v>
      </c>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t="s">
        <v>274</v>
      </c>
      <c r="O38" s="346"/>
      <c r="P38" s="346"/>
      <c r="Q38" s="346"/>
      <c r="R38" s="346"/>
      <c r="S38" s="347"/>
    </row>
    <row r="39" spans="1:19" ht="15" customHeight="1" x14ac:dyDescent="0.25">
      <c r="A39" s="327"/>
      <c r="B39" s="329" t="s">
        <v>582</v>
      </c>
      <c r="C39" s="330"/>
      <c r="D39" s="330"/>
      <c r="E39" s="330"/>
      <c r="F39" s="330"/>
      <c r="G39" s="330"/>
      <c r="H39" s="330"/>
      <c r="I39" s="330"/>
      <c r="J39" s="330"/>
      <c r="K39" s="330"/>
      <c r="L39" s="330"/>
      <c r="M39" s="331"/>
      <c r="N39" s="380" t="s">
        <v>268</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t="s">
        <v>269</v>
      </c>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t="s">
        <v>270</v>
      </c>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t="s">
        <v>272</v>
      </c>
      <c r="O42" s="324"/>
      <c r="P42" s="324"/>
      <c r="Q42" s="324"/>
      <c r="R42" s="324"/>
      <c r="S42" s="325"/>
    </row>
    <row r="43" spans="1:19" ht="15" customHeight="1" thickBot="1" x14ac:dyDescent="0.3">
      <c r="A43" s="327"/>
      <c r="B43" s="386"/>
      <c r="C43" s="387"/>
      <c r="D43" s="387"/>
      <c r="E43" s="387"/>
      <c r="F43" s="387"/>
      <c r="G43" s="387"/>
      <c r="H43" s="387"/>
      <c r="I43" s="387"/>
      <c r="J43" s="387"/>
      <c r="K43" s="387"/>
      <c r="L43" s="387"/>
      <c r="M43" s="388"/>
      <c r="N43" s="345" t="s">
        <v>273</v>
      </c>
      <c r="O43" s="346"/>
      <c r="P43" s="346"/>
      <c r="Q43" s="346"/>
      <c r="R43" s="346"/>
      <c r="S43" s="347"/>
    </row>
    <row r="44" spans="1:19" ht="15" hidden="1" customHeight="1" x14ac:dyDescent="0.25">
      <c r="A44" s="327"/>
      <c r="B44" s="329"/>
      <c r="C44" s="330"/>
      <c r="D44" s="330"/>
      <c r="E44" s="330"/>
      <c r="F44" s="330"/>
      <c r="G44" s="330"/>
      <c r="H44" s="330"/>
      <c r="I44" s="330"/>
      <c r="J44" s="330"/>
      <c r="K44" s="330"/>
      <c r="L44" s="330"/>
      <c r="M44" s="331"/>
      <c r="N44" s="380"/>
      <c r="O44" s="381"/>
      <c r="P44" s="381"/>
      <c r="Q44" s="381"/>
      <c r="R44" s="381"/>
      <c r="S44" s="382"/>
    </row>
    <row r="45" spans="1:19" ht="15" hidden="1" customHeight="1" x14ac:dyDescent="0.25">
      <c r="A45" s="327"/>
      <c r="B45" s="332"/>
      <c r="C45" s="333"/>
      <c r="D45" s="333"/>
      <c r="E45" s="333"/>
      <c r="F45" s="333"/>
      <c r="G45" s="333"/>
      <c r="H45" s="333"/>
      <c r="I45" s="333"/>
      <c r="J45" s="333"/>
      <c r="K45" s="333"/>
      <c r="L45" s="333"/>
      <c r="M45" s="334"/>
      <c r="N45" s="323"/>
      <c r="O45" s="324"/>
      <c r="P45" s="324"/>
      <c r="Q45" s="324"/>
      <c r="R45" s="324"/>
      <c r="S45" s="325"/>
    </row>
    <row r="46" spans="1:19" ht="15" hidden="1"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hidden="1"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hidden="1"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8"/>
      <c r="B53" s="335"/>
      <c r="C53" s="336"/>
      <c r="D53" s="336"/>
      <c r="E53" s="336"/>
      <c r="F53" s="336"/>
      <c r="G53" s="336"/>
      <c r="H53" s="336"/>
      <c r="I53" s="336"/>
      <c r="J53" s="336"/>
      <c r="K53" s="336"/>
      <c r="L53" s="336"/>
      <c r="M53" s="337"/>
      <c r="N53" s="413"/>
      <c r="O53" s="414"/>
      <c r="P53" s="414"/>
      <c r="Q53" s="414"/>
      <c r="R53" s="414"/>
      <c r="S53" s="415"/>
    </row>
    <row r="54" spans="1:19" ht="15" customHeight="1" x14ac:dyDescent="0.25">
      <c r="A54" s="320" t="s">
        <v>118</v>
      </c>
      <c r="B54" s="383" t="s">
        <v>418</v>
      </c>
      <c r="C54" s="384"/>
      <c r="D54" s="384"/>
      <c r="E54" s="384"/>
      <c r="F54" s="384"/>
      <c r="G54" s="384"/>
      <c r="H54" s="384"/>
      <c r="I54" s="384"/>
      <c r="J54" s="384"/>
      <c r="K54" s="384"/>
      <c r="L54" s="384"/>
      <c r="M54" s="385"/>
      <c r="N54" s="342" t="s">
        <v>284</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285</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t="s">
        <v>286</v>
      </c>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t="s">
        <v>287</v>
      </c>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419</v>
      </c>
      <c r="C59" s="330"/>
      <c r="D59" s="330"/>
      <c r="E59" s="330"/>
      <c r="F59" s="330"/>
      <c r="G59" s="330"/>
      <c r="H59" s="330"/>
      <c r="I59" s="330"/>
      <c r="J59" s="330"/>
      <c r="K59" s="330"/>
      <c r="L59" s="330"/>
      <c r="M59" s="331"/>
      <c r="N59" s="380" t="s">
        <v>284</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t="s">
        <v>286</v>
      </c>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420</v>
      </c>
      <c r="C64" s="330"/>
      <c r="D64" s="330"/>
      <c r="E64" s="330"/>
      <c r="F64" s="330"/>
      <c r="G64" s="330"/>
      <c r="H64" s="330"/>
      <c r="I64" s="330"/>
      <c r="J64" s="330"/>
      <c r="K64" s="330"/>
      <c r="L64" s="330"/>
      <c r="M64" s="331"/>
      <c r="N64" s="380" t="s">
        <v>282</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t="s">
        <v>284</v>
      </c>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Z1_ZPe!G11</f>
        <v>24</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24</v>
      </c>
      <c r="H72" s="433"/>
      <c r="I72" s="434"/>
      <c r="J72" s="407"/>
      <c r="K72" s="442"/>
      <c r="L72" s="426" t="s">
        <v>147</v>
      </c>
      <c r="M72" s="427"/>
      <c r="N72" s="427"/>
      <c r="O72" s="427"/>
      <c r="P72" s="427"/>
      <c r="Q72" s="427"/>
      <c r="R72" s="427"/>
      <c r="S72" s="428"/>
    </row>
    <row r="73" spans="1:19" ht="15" customHeight="1" x14ac:dyDescent="0.25">
      <c r="A73" s="321"/>
      <c r="B73" s="409" t="s">
        <v>123</v>
      </c>
      <c r="C73" s="410"/>
      <c r="D73" s="410"/>
      <c r="E73" s="410"/>
      <c r="F73" s="411"/>
      <c r="G73" s="429"/>
      <c r="H73" s="430"/>
      <c r="I73" s="431"/>
      <c r="J73" s="407"/>
      <c r="K73" s="442"/>
      <c r="L73" s="426" t="s">
        <v>151</v>
      </c>
      <c r="M73" s="427"/>
      <c r="N73" s="427"/>
      <c r="O73" s="427"/>
      <c r="P73" s="427"/>
      <c r="Q73" s="427"/>
      <c r="R73" s="427"/>
      <c r="S73" s="428"/>
    </row>
    <row r="74" spans="1:19" ht="15" customHeight="1" x14ac:dyDescent="0.25">
      <c r="A74" s="321"/>
      <c r="B74" s="409" t="s">
        <v>124</v>
      </c>
      <c r="C74" s="410"/>
      <c r="D74" s="410"/>
      <c r="E74" s="410"/>
      <c r="F74" s="411"/>
      <c r="G74" s="429">
        <v>2</v>
      </c>
      <c r="H74" s="430"/>
      <c r="I74" s="431"/>
      <c r="J74" s="407"/>
      <c r="K74" s="442"/>
      <c r="L74" s="426" t="s">
        <v>154</v>
      </c>
      <c r="M74" s="427"/>
      <c r="N74" s="427"/>
      <c r="O74" s="427"/>
      <c r="P74" s="427"/>
      <c r="Q74" s="427"/>
      <c r="R74" s="427"/>
      <c r="S74" s="428"/>
    </row>
    <row r="75" spans="1:19" ht="15" customHeight="1" x14ac:dyDescent="0.25">
      <c r="A75" s="321"/>
      <c r="B75" s="409" t="s">
        <v>125</v>
      </c>
      <c r="C75" s="410"/>
      <c r="D75" s="410"/>
      <c r="E75" s="410"/>
      <c r="F75" s="411"/>
      <c r="G75" s="429">
        <f>Z1_ZPe!H11</f>
        <v>12</v>
      </c>
      <c r="H75" s="430"/>
      <c r="I75" s="431"/>
      <c r="J75" s="407"/>
      <c r="K75" s="442"/>
      <c r="L75" s="426" t="s">
        <v>161</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t="s">
        <v>174</v>
      </c>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t="s">
        <v>177</v>
      </c>
      <c r="M77" s="427"/>
      <c r="N77" s="427"/>
      <c r="O77" s="427"/>
      <c r="P77" s="427"/>
      <c r="Q77" s="427"/>
      <c r="R77" s="427"/>
      <c r="S77" s="428"/>
    </row>
    <row r="78" spans="1:19" ht="15" customHeight="1" x14ac:dyDescent="0.25">
      <c r="A78" s="321"/>
      <c r="B78" s="409" t="s">
        <v>128</v>
      </c>
      <c r="C78" s="410"/>
      <c r="D78" s="410"/>
      <c r="E78" s="410"/>
      <c r="F78" s="411"/>
      <c r="G78" s="429">
        <v>6</v>
      </c>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v>2</v>
      </c>
      <c r="H81" s="430"/>
      <c r="I81" s="431"/>
      <c r="J81" s="407"/>
      <c r="K81" s="442"/>
      <c r="L81" s="426" t="s">
        <v>150</v>
      </c>
      <c r="M81" s="427"/>
      <c r="N81" s="427"/>
      <c r="O81" s="427"/>
      <c r="P81" s="427"/>
      <c r="Q81" s="427"/>
      <c r="R81" s="427"/>
      <c r="S81" s="428"/>
    </row>
    <row r="82" spans="1:19" ht="15" customHeight="1" x14ac:dyDescent="0.25">
      <c r="A82" s="321"/>
      <c r="B82" s="409" t="s">
        <v>132</v>
      </c>
      <c r="C82" s="410"/>
      <c r="D82" s="410"/>
      <c r="E82" s="410"/>
      <c r="F82" s="411"/>
      <c r="G82" s="429">
        <v>2</v>
      </c>
      <c r="H82" s="430"/>
      <c r="I82" s="431"/>
      <c r="J82" s="407"/>
      <c r="K82" s="442"/>
      <c r="L82" s="426" t="s">
        <v>162</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t="s">
        <v>164</v>
      </c>
      <c r="M83" s="427"/>
      <c r="N83" s="427"/>
      <c r="O83" s="427"/>
      <c r="P83" s="427"/>
      <c r="Q83" s="427"/>
      <c r="R83" s="427"/>
      <c r="S83" s="428"/>
    </row>
    <row r="84" spans="1:19" ht="15" customHeight="1" x14ac:dyDescent="0.25">
      <c r="A84" s="321"/>
      <c r="B84" s="453" t="s">
        <v>134</v>
      </c>
      <c r="C84" s="454"/>
      <c r="D84" s="454"/>
      <c r="E84" s="454"/>
      <c r="F84" s="455"/>
      <c r="G84" s="463">
        <f>Z1_ZPe!J11</f>
        <v>176</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200</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Z1_ZPe!E11</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161</v>
      </c>
      <c r="C90" s="375"/>
      <c r="D90" s="375"/>
      <c r="E90" s="376"/>
      <c r="F90" s="377">
        <v>100</v>
      </c>
      <c r="G90" s="378"/>
      <c r="H90" s="378"/>
      <c r="I90" s="379"/>
      <c r="J90" s="352"/>
      <c r="K90" s="365"/>
      <c r="L90" s="356" t="s">
        <v>292</v>
      </c>
      <c r="M90" s="357"/>
      <c r="N90" s="357"/>
      <c r="O90" s="357"/>
      <c r="P90" s="357"/>
      <c r="Q90" s="357"/>
      <c r="R90" s="357"/>
      <c r="S90" s="358"/>
    </row>
    <row r="91" spans="1:19" ht="15" customHeight="1" x14ac:dyDescent="0.25">
      <c r="A91" s="348"/>
      <c r="B91" s="374"/>
      <c r="C91" s="375"/>
      <c r="D91" s="375"/>
      <c r="E91" s="376"/>
      <c r="F91" s="377"/>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18.5" customHeight="1" x14ac:dyDescent="0.25">
      <c r="A98" s="412"/>
      <c r="B98" s="370" t="s">
        <v>691</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76.900000000000006" customHeight="1" x14ac:dyDescent="0.25">
      <c r="A100" s="412"/>
      <c r="B100" s="370" t="s">
        <v>583</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45.75" customHeight="1" x14ac:dyDescent="0.25">
      <c r="A102" s="412"/>
      <c r="B102" s="370" t="s">
        <v>584</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aPmlawMvmDqueV6p7guSeQ+NiFIZutbFKD472QgPC9UGQmeNjSQMjFqJ5Ow6httvsa37k6ereAscsCNDa/ctOg==" saltValue="GakFRNFjdh183BivBiZe4g==" spinCount="100000" sheet="1" objects="1" scenarios="1"/>
  <mergeCells count="179">
    <mergeCell ref="B84:F84"/>
    <mergeCell ref="L80:S80"/>
    <mergeCell ref="K70:S70"/>
    <mergeCell ref="L72:S72"/>
    <mergeCell ref="L73:S73"/>
    <mergeCell ref="B64:M68"/>
    <mergeCell ref="L93:S93"/>
    <mergeCell ref="G83:I83"/>
    <mergeCell ref="G85:I85"/>
    <mergeCell ref="A86:S86"/>
    <mergeCell ref="L81:S81"/>
    <mergeCell ref="L82:S82"/>
    <mergeCell ref="L83:S83"/>
    <mergeCell ref="L84:S84"/>
    <mergeCell ref="L85:S85"/>
    <mergeCell ref="K80:K85"/>
    <mergeCell ref="A71:A85"/>
    <mergeCell ref="B85:F85"/>
    <mergeCell ref="G84:I84"/>
    <mergeCell ref="G80:I80"/>
    <mergeCell ref="G81:I81"/>
    <mergeCell ref="G82:I82"/>
    <mergeCell ref="B80:F80"/>
    <mergeCell ref="B81:F81"/>
    <mergeCell ref="B82:F82"/>
    <mergeCell ref="B83:F83"/>
    <mergeCell ref="N39:S39"/>
    <mergeCell ref="N40:S40"/>
    <mergeCell ref="L77:S77"/>
    <mergeCell ref="K71:K79"/>
    <mergeCell ref="L71:S71"/>
    <mergeCell ref="N54:S54"/>
    <mergeCell ref="N55:S55"/>
    <mergeCell ref="N56:S56"/>
    <mergeCell ref="N57:S57"/>
    <mergeCell ref="N58:S58"/>
    <mergeCell ref="N59:S59"/>
    <mergeCell ref="N60:S60"/>
    <mergeCell ref="N61:S61"/>
    <mergeCell ref="N62:S62"/>
    <mergeCell ref="N63:S63"/>
    <mergeCell ref="N64:S64"/>
    <mergeCell ref="N65:S65"/>
    <mergeCell ref="A69:S69"/>
    <mergeCell ref="A70:I70"/>
    <mergeCell ref="N67:S67"/>
    <mergeCell ref="N68:S68"/>
    <mergeCell ref="G71:I71"/>
    <mergeCell ref="L78:S78"/>
    <mergeCell ref="L79:S79"/>
    <mergeCell ref="B78:F78"/>
    <mergeCell ref="B79:F79"/>
    <mergeCell ref="L76:S76"/>
    <mergeCell ref="G74:I74"/>
    <mergeCell ref="L74:S74"/>
    <mergeCell ref="L75:S75"/>
    <mergeCell ref="J71:J79"/>
    <mergeCell ref="B74:F74"/>
    <mergeCell ref="B75:F75"/>
    <mergeCell ref="B76:F76"/>
    <mergeCell ref="G72:I72"/>
    <mergeCell ref="G73:I73"/>
    <mergeCell ref="G75:I75"/>
    <mergeCell ref="G76:I76"/>
    <mergeCell ref="G77:I77"/>
    <mergeCell ref="G78:I78"/>
    <mergeCell ref="G79:I79"/>
    <mergeCell ref="B71:F71"/>
    <mergeCell ref="B72:F72"/>
    <mergeCell ref="B73:F73"/>
    <mergeCell ref="A3:C3"/>
    <mergeCell ref="D4:I4"/>
    <mergeCell ref="D3:I3"/>
    <mergeCell ref="A8:S8"/>
    <mergeCell ref="J7:K7"/>
    <mergeCell ref="L7:M7"/>
    <mergeCell ref="N66:S66"/>
    <mergeCell ref="B39:M43"/>
    <mergeCell ref="B44:M48"/>
    <mergeCell ref="B49:M53"/>
    <mergeCell ref="B54:M58"/>
    <mergeCell ref="N43:S43"/>
    <mergeCell ref="N44:S44"/>
    <mergeCell ref="N45:S45"/>
    <mergeCell ref="N46:S46"/>
    <mergeCell ref="N48:S48"/>
    <mergeCell ref="N49:S49"/>
    <mergeCell ref="N50:S50"/>
    <mergeCell ref="N51:S51"/>
    <mergeCell ref="N52:S52"/>
    <mergeCell ref="N53:S53"/>
    <mergeCell ref="N41:S41"/>
    <mergeCell ref="N42:S42"/>
    <mergeCell ref="B59:M63"/>
    <mergeCell ref="N32:S32"/>
    <mergeCell ref="N20:S20"/>
    <mergeCell ref="N21:S21"/>
    <mergeCell ref="N22:S22"/>
    <mergeCell ref="N23:S23"/>
    <mergeCell ref="N24:S24"/>
    <mergeCell ref="N25:S25"/>
    <mergeCell ref="N33:S33"/>
    <mergeCell ref="B34:M38"/>
    <mergeCell ref="N34:S34"/>
    <mergeCell ref="N35:S35"/>
    <mergeCell ref="N36:S36"/>
    <mergeCell ref="N37:S37"/>
    <mergeCell ref="N38:S38"/>
    <mergeCell ref="N19:S19"/>
    <mergeCell ref="B102:S102"/>
    <mergeCell ref="B14:M18"/>
    <mergeCell ref="N11:S12"/>
    <mergeCell ref="B11:M12"/>
    <mergeCell ref="B13:M13"/>
    <mergeCell ref="B19:M23"/>
    <mergeCell ref="B24:M28"/>
    <mergeCell ref="B94:E94"/>
    <mergeCell ref="F94:I94"/>
    <mergeCell ref="F89:I89"/>
    <mergeCell ref="B90:E90"/>
    <mergeCell ref="F90:I90"/>
    <mergeCell ref="B91:E91"/>
    <mergeCell ref="F91:I91"/>
    <mergeCell ref="A87:S87"/>
    <mergeCell ref="J80:J85"/>
    <mergeCell ref="B77:F77"/>
    <mergeCell ref="N27:S27"/>
    <mergeCell ref="N28:S28"/>
    <mergeCell ref="N29:S29"/>
    <mergeCell ref="N30:S30"/>
    <mergeCell ref="N31:S31"/>
    <mergeCell ref="A96:A102"/>
    <mergeCell ref="B96:S96"/>
    <mergeCell ref="B97:S97"/>
    <mergeCell ref="B98:S98"/>
    <mergeCell ref="B99:S99"/>
    <mergeCell ref="B100:S100"/>
    <mergeCell ref="B101:S101"/>
    <mergeCell ref="B92:E92"/>
    <mergeCell ref="F92:I92"/>
    <mergeCell ref="B93:E93"/>
    <mergeCell ref="F93:I93"/>
    <mergeCell ref="A88:A94"/>
    <mergeCell ref="B88:E88"/>
    <mergeCell ref="F88:I88"/>
    <mergeCell ref="J88:J94"/>
    <mergeCell ref="B89:E89"/>
    <mergeCell ref="L94:S94"/>
    <mergeCell ref="L88:S88"/>
    <mergeCell ref="A95:S95"/>
    <mergeCell ref="K88:K94"/>
    <mergeCell ref="L89:S89"/>
    <mergeCell ref="L90:S90"/>
    <mergeCell ref="L91:S91"/>
    <mergeCell ref="L92:S92"/>
    <mergeCell ref="A1:B1"/>
    <mergeCell ref="A4:C4"/>
    <mergeCell ref="A5:C5"/>
    <mergeCell ref="D5:K5"/>
    <mergeCell ref="L5:M5"/>
    <mergeCell ref="O5:P5"/>
    <mergeCell ref="Q5:S5"/>
    <mergeCell ref="A54:A68"/>
    <mergeCell ref="N47:S47"/>
    <mergeCell ref="A34:A53"/>
    <mergeCell ref="B29:M33"/>
    <mergeCell ref="N26:S26"/>
    <mergeCell ref="A14:A33"/>
    <mergeCell ref="A10:S10"/>
    <mergeCell ref="A11:A13"/>
    <mergeCell ref="A6:S6"/>
    <mergeCell ref="A7:C7"/>
    <mergeCell ref="O7:P7"/>
    <mergeCell ref="Q7:R7"/>
    <mergeCell ref="N14:S14"/>
    <mergeCell ref="N15:S15"/>
    <mergeCell ref="N16:S16"/>
    <mergeCell ref="N17:S17"/>
    <mergeCell ref="N18:S18"/>
  </mergeCells>
  <dataValidations count="7">
    <dataValidation type="list" allowBlank="1" showInputMessage="1" showErrorMessage="1" sqref="B90:E94" xr:uid="{00000000-0002-0000-0200-000000000000}">
      <formula1>ZAL</formula1>
    </dataValidation>
    <dataValidation type="list" allowBlank="1" showInputMessage="1" showErrorMessage="1" sqref="L7" xr:uid="{00000000-0002-0000-0200-000001000000}">
      <formula1>STATUS</formula1>
    </dataValidation>
    <dataValidation type="list" allowBlank="1" showInputMessage="1" showErrorMessage="1" sqref="L72:L79" xr:uid="{00000000-0002-0000-0200-000002000000}">
      <formula1>METODY</formula1>
    </dataValidation>
    <dataValidation type="list" allowBlank="1" showInputMessage="1" showErrorMessage="1" sqref="L81:L85" xr:uid="{00000000-0002-0000-0200-000003000000}">
      <formula1>PRAC_STUD</formula1>
    </dataValidation>
    <dataValidation type="list" allowBlank="1" showInputMessage="1" showErrorMessage="1" sqref="N14:S33" xr:uid="{00000000-0002-0000-0200-000004000000}">
      <formula1>KEW_Z1</formula1>
    </dataValidation>
    <dataValidation type="list" allowBlank="1" showInputMessage="1" showErrorMessage="1" sqref="N34:S53" xr:uid="{00000000-0002-0000-0200-000005000000}">
      <formula1>KEU_Z1</formula1>
    </dataValidation>
    <dataValidation type="list" allowBlank="1" showInputMessage="1" showErrorMessage="1" sqref="N54:S68" xr:uid="{00000000-0002-0000-0200-000006000000}">
      <formula1>KEK_Z1</formula1>
    </dataValidation>
  </dataValidations>
  <hyperlinks>
    <hyperlink ref="O13" r:id="rId1" xr:uid="{659EB8CB-EF58-417D-995D-EEFCE929CBD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1">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Z1_ZPe!B42</f>
        <v>Moduł Z1/7</v>
      </c>
      <c r="B3" s="416"/>
      <c r="C3" s="416"/>
      <c r="D3" s="420" t="str">
        <f>Z1_ZPe!C42</f>
        <v>Zarządzanie marketingowe</v>
      </c>
      <c r="E3" s="421"/>
      <c r="F3" s="421"/>
      <c r="G3" s="421"/>
      <c r="H3" s="421"/>
      <c r="I3" s="422"/>
      <c r="J3" s="3"/>
      <c r="K3" s="3"/>
      <c r="L3" s="4"/>
      <c r="M3" s="4"/>
      <c r="N3" s="4"/>
      <c r="O3" s="4"/>
      <c r="P3" s="4"/>
      <c r="Q3" s="4"/>
      <c r="R3" s="4"/>
    </row>
    <row r="4" spans="1:19" ht="18.75" thickBot="1" x14ac:dyDescent="0.3">
      <c r="A4" s="315" t="s">
        <v>110</v>
      </c>
      <c r="B4" s="315"/>
      <c r="C4" s="315"/>
      <c r="D4" s="417" t="str">
        <f>Z1_ZPe!B43</f>
        <v>Kurs 7.1.</v>
      </c>
      <c r="E4" s="418"/>
      <c r="F4" s="418"/>
      <c r="G4" s="418"/>
      <c r="H4" s="418"/>
      <c r="I4" s="419"/>
      <c r="J4" s="3"/>
      <c r="K4" s="3"/>
      <c r="L4" s="4"/>
      <c r="M4" s="4"/>
      <c r="N4" s="4"/>
      <c r="O4" s="4"/>
      <c r="P4" s="4"/>
      <c r="Q4" s="4"/>
      <c r="R4" s="4"/>
    </row>
    <row r="5" spans="1:19" ht="23.25" thickBot="1" x14ac:dyDescent="0.3">
      <c r="A5" s="316" t="s">
        <v>111</v>
      </c>
      <c r="B5" s="316"/>
      <c r="C5" s="316"/>
      <c r="D5" s="317" t="str">
        <f>Z1_ZPe!C43</f>
        <v>Marketing</v>
      </c>
      <c r="E5" s="317"/>
      <c r="F5" s="317"/>
      <c r="G5" s="317"/>
      <c r="H5" s="317"/>
      <c r="I5" s="317"/>
      <c r="J5" s="317"/>
      <c r="K5" s="317"/>
      <c r="L5" s="318" t="s">
        <v>96</v>
      </c>
      <c r="M5" s="318"/>
      <c r="N5" s="16">
        <f>Z1_ZPe!D43</f>
        <v>5</v>
      </c>
      <c r="O5" s="318" t="s">
        <v>97</v>
      </c>
      <c r="P5" s="318"/>
      <c r="Q5" s="319" t="str">
        <f>Z1_ZPe!F42</f>
        <v>dr J. Osuch</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(7)'!G6</f>
        <v>II</v>
      </c>
      <c r="H7" s="155" t="s">
        <v>101</v>
      </c>
      <c r="I7" s="44">
        <f>'M (7)'!I6</f>
        <v>3</v>
      </c>
      <c r="J7" s="237" t="s">
        <v>289</v>
      </c>
      <c r="K7" s="238"/>
      <c r="L7" s="424" t="s">
        <v>102</v>
      </c>
      <c r="M7" s="425"/>
      <c r="N7" s="7" t="s">
        <v>103</v>
      </c>
      <c r="O7" s="340" t="s">
        <v>104</v>
      </c>
      <c r="P7" s="340"/>
      <c r="Q7" s="341" t="s">
        <v>105</v>
      </c>
      <c r="R7" s="341"/>
      <c r="S7" s="17">
        <f>Z1_ZPe!G43</f>
        <v>24</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722</v>
      </c>
      <c r="C14" s="384"/>
      <c r="D14" s="384"/>
      <c r="E14" s="384"/>
      <c r="F14" s="384"/>
      <c r="G14" s="384"/>
      <c r="H14" s="384"/>
      <c r="I14" s="384"/>
      <c r="J14" s="384"/>
      <c r="K14" s="384"/>
      <c r="L14" s="384"/>
      <c r="M14" s="385"/>
      <c r="N14" s="342" t="s">
        <v>251</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264</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t="s">
        <v>255</v>
      </c>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733</v>
      </c>
      <c r="C19" s="330"/>
      <c r="D19" s="330"/>
      <c r="E19" s="330"/>
      <c r="F19" s="330"/>
      <c r="G19" s="330"/>
      <c r="H19" s="330"/>
      <c r="I19" s="330"/>
      <c r="J19" s="330"/>
      <c r="K19" s="330"/>
      <c r="L19" s="330"/>
      <c r="M19" s="331"/>
      <c r="N19" s="380" t="s">
        <v>251</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t="s">
        <v>252</v>
      </c>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t="s">
        <v>255</v>
      </c>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664</v>
      </c>
      <c r="C24" s="330"/>
      <c r="D24" s="330"/>
      <c r="E24" s="330"/>
      <c r="F24" s="330"/>
      <c r="G24" s="330"/>
      <c r="H24" s="330"/>
      <c r="I24" s="330"/>
      <c r="J24" s="330"/>
      <c r="K24" s="330"/>
      <c r="L24" s="330"/>
      <c r="M24" s="331"/>
      <c r="N24" s="380" t="s">
        <v>253</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t="s">
        <v>258</v>
      </c>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t="s">
        <v>261</v>
      </c>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customHeight="1" x14ac:dyDescent="0.25">
      <c r="A29" s="321"/>
      <c r="B29" s="329" t="s">
        <v>665</v>
      </c>
      <c r="C29" s="330"/>
      <c r="D29" s="330"/>
      <c r="E29" s="330"/>
      <c r="F29" s="330"/>
      <c r="G29" s="330"/>
      <c r="H29" s="330"/>
      <c r="I29" s="330"/>
      <c r="J29" s="330"/>
      <c r="K29" s="330"/>
      <c r="L29" s="330"/>
      <c r="M29" s="331"/>
      <c r="N29" s="380" t="s">
        <v>253</v>
      </c>
      <c r="O29" s="381"/>
      <c r="P29" s="381"/>
      <c r="Q29" s="381"/>
      <c r="R29" s="381"/>
      <c r="S29" s="382"/>
    </row>
    <row r="30" spans="1:19" ht="15" customHeight="1" x14ac:dyDescent="0.25">
      <c r="A30" s="321"/>
      <c r="B30" s="332"/>
      <c r="C30" s="333"/>
      <c r="D30" s="333"/>
      <c r="E30" s="333"/>
      <c r="F30" s="333"/>
      <c r="G30" s="333"/>
      <c r="H30" s="333"/>
      <c r="I30" s="333"/>
      <c r="J30" s="333"/>
      <c r="K30" s="333"/>
      <c r="L30" s="333"/>
      <c r="M30" s="334"/>
      <c r="N30" s="323" t="s">
        <v>258</v>
      </c>
      <c r="O30" s="324"/>
      <c r="P30" s="324"/>
      <c r="Q30" s="324"/>
      <c r="R30" s="324"/>
      <c r="S30" s="325"/>
    </row>
    <row r="31" spans="1:19" ht="15"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735</v>
      </c>
      <c r="C34" s="384"/>
      <c r="D34" s="384"/>
      <c r="E34" s="384"/>
      <c r="F34" s="384"/>
      <c r="G34" s="384"/>
      <c r="H34" s="384"/>
      <c r="I34" s="384"/>
      <c r="J34" s="384"/>
      <c r="K34" s="384"/>
      <c r="L34" s="384"/>
      <c r="M34" s="385"/>
      <c r="N34" s="342" t="s">
        <v>268</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t="s">
        <v>269</v>
      </c>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734</v>
      </c>
      <c r="C39" s="330"/>
      <c r="D39" s="330"/>
      <c r="E39" s="330"/>
      <c r="F39" s="330"/>
      <c r="G39" s="330"/>
      <c r="H39" s="330"/>
      <c r="I39" s="330"/>
      <c r="J39" s="330"/>
      <c r="K39" s="330"/>
      <c r="L39" s="330"/>
      <c r="M39" s="331"/>
      <c r="N39" s="380" t="s">
        <v>270</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t="s">
        <v>270</v>
      </c>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t="s">
        <v>273</v>
      </c>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666</v>
      </c>
      <c r="C44" s="330"/>
      <c r="D44" s="330"/>
      <c r="E44" s="330"/>
      <c r="F44" s="330"/>
      <c r="G44" s="330"/>
      <c r="H44" s="330"/>
      <c r="I44" s="330"/>
      <c r="J44" s="330"/>
      <c r="K44" s="330"/>
      <c r="L44" s="330"/>
      <c r="M44" s="331"/>
      <c r="N44" s="380" t="s">
        <v>268</v>
      </c>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t="s">
        <v>275</v>
      </c>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t="s">
        <v>279</v>
      </c>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customHeight="1" x14ac:dyDescent="0.25">
      <c r="A49" s="327"/>
      <c r="B49" s="329" t="s">
        <v>723</v>
      </c>
      <c r="C49" s="330"/>
      <c r="D49" s="330"/>
      <c r="E49" s="330"/>
      <c r="F49" s="330"/>
      <c r="G49" s="330"/>
      <c r="H49" s="330"/>
      <c r="I49" s="330"/>
      <c r="J49" s="330"/>
      <c r="K49" s="330"/>
      <c r="L49" s="330"/>
      <c r="M49" s="331"/>
      <c r="N49" s="380" t="s">
        <v>268</v>
      </c>
      <c r="O49" s="381"/>
      <c r="P49" s="381"/>
      <c r="Q49" s="381"/>
      <c r="R49" s="381"/>
      <c r="S49" s="382"/>
    </row>
    <row r="50" spans="1:19" ht="15" customHeight="1" x14ac:dyDescent="0.25">
      <c r="A50" s="327"/>
      <c r="B50" s="332"/>
      <c r="C50" s="333"/>
      <c r="D50" s="333"/>
      <c r="E50" s="333"/>
      <c r="F50" s="333"/>
      <c r="G50" s="333"/>
      <c r="H50" s="333"/>
      <c r="I50" s="333"/>
      <c r="J50" s="333"/>
      <c r="K50" s="333"/>
      <c r="L50" s="333"/>
      <c r="M50" s="334"/>
      <c r="N50" s="323" t="s">
        <v>273</v>
      </c>
      <c r="O50" s="324"/>
      <c r="P50" s="324"/>
      <c r="Q50" s="324"/>
      <c r="R50" s="324"/>
      <c r="S50" s="325"/>
    </row>
    <row r="51" spans="1:19" ht="15" customHeight="1" x14ac:dyDescent="0.25">
      <c r="A51" s="327"/>
      <c r="B51" s="332"/>
      <c r="C51" s="333"/>
      <c r="D51" s="333"/>
      <c r="E51" s="333"/>
      <c r="F51" s="333"/>
      <c r="G51" s="333"/>
      <c r="H51" s="333"/>
      <c r="I51" s="333"/>
      <c r="J51" s="333"/>
      <c r="K51" s="333"/>
      <c r="L51" s="333"/>
      <c r="M51" s="334"/>
      <c r="N51" s="323" t="s">
        <v>274</v>
      </c>
      <c r="O51" s="324"/>
      <c r="P51" s="324"/>
      <c r="Q51" s="324"/>
      <c r="R51" s="324"/>
      <c r="S51" s="325"/>
    </row>
    <row r="52" spans="1:19" ht="15"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320" t="s">
        <v>118</v>
      </c>
      <c r="B54" s="383" t="s">
        <v>724</v>
      </c>
      <c r="C54" s="384"/>
      <c r="D54" s="384"/>
      <c r="E54" s="384"/>
      <c r="F54" s="384"/>
      <c r="G54" s="384"/>
      <c r="H54" s="384"/>
      <c r="I54" s="384"/>
      <c r="J54" s="384"/>
      <c r="K54" s="384"/>
      <c r="L54" s="384"/>
      <c r="M54" s="385"/>
      <c r="N54" s="342" t="s">
        <v>282</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283</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736</v>
      </c>
      <c r="C59" s="330"/>
      <c r="D59" s="330"/>
      <c r="E59" s="330"/>
      <c r="F59" s="330"/>
      <c r="G59" s="330"/>
      <c r="H59" s="330"/>
      <c r="I59" s="330"/>
      <c r="J59" s="330"/>
      <c r="K59" s="330"/>
      <c r="L59" s="330"/>
      <c r="M59" s="331"/>
      <c r="N59" s="380" t="s">
        <v>281</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t="s">
        <v>284</v>
      </c>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t="s">
        <v>286</v>
      </c>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510</v>
      </c>
      <c r="C64" s="330"/>
      <c r="D64" s="330"/>
      <c r="E64" s="330"/>
      <c r="F64" s="330"/>
      <c r="G64" s="330"/>
      <c r="H64" s="330"/>
      <c r="I64" s="330"/>
      <c r="J64" s="330"/>
      <c r="K64" s="330"/>
      <c r="L64" s="330"/>
      <c r="M64" s="331"/>
      <c r="N64" s="380" t="s">
        <v>281</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t="s">
        <v>287</v>
      </c>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Z1_ZPe!G43</f>
        <v>24</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24</v>
      </c>
      <c r="H72" s="433"/>
      <c r="I72" s="434"/>
      <c r="J72" s="407"/>
      <c r="K72" s="442"/>
      <c r="L72" s="426" t="s">
        <v>123</v>
      </c>
      <c r="M72" s="427"/>
      <c r="N72" s="427"/>
      <c r="O72" s="427"/>
      <c r="P72" s="427"/>
      <c r="Q72" s="427"/>
      <c r="R72" s="427"/>
      <c r="S72" s="428"/>
    </row>
    <row r="73" spans="1:19" ht="15" customHeight="1" x14ac:dyDescent="0.25">
      <c r="A73" s="321"/>
      <c r="B73" s="409" t="s">
        <v>123</v>
      </c>
      <c r="C73" s="410"/>
      <c r="D73" s="410"/>
      <c r="E73" s="410"/>
      <c r="F73" s="411"/>
      <c r="G73" s="429">
        <v>2</v>
      </c>
      <c r="H73" s="430"/>
      <c r="I73" s="431"/>
      <c r="J73" s="407"/>
      <c r="K73" s="442"/>
      <c r="L73" s="426" t="s">
        <v>147</v>
      </c>
      <c r="M73" s="427"/>
      <c r="N73" s="427"/>
      <c r="O73" s="427"/>
      <c r="P73" s="427"/>
      <c r="Q73" s="427"/>
      <c r="R73" s="427"/>
      <c r="S73" s="428"/>
    </row>
    <row r="74" spans="1:19" ht="15" customHeight="1" x14ac:dyDescent="0.25">
      <c r="A74" s="321"/>
      <c r="B74" s="409" t="s">
        <v>124</v>
      </c>
      <c r="C74" s="410"/>
      <c r="D74" s="410"/>
      <c r="E74" s="410"/>
      <c r="F74" s="411"/>
      <c r="G74" s="429">
        <v>4</v>
      </c>
      <c r="H74" s="430"/>
      <c r="I74" s="431"/>
      <c r="J74" s="407"/>
      <c r="K74" s="442"/>
      <c r="L74" s="426" t="s">
        <v>151</v>
      </c>
      <c r="M74" s="427"/>
      <c r="N74" s="427"/>
      <c r="O74" s="427"/>
      <c r="P74" s="427"/>
      <c r="Q74" s="427"/>
      <c r="R74" s="427"/>
      <c r="S74" s="428"/>
    </row>
    <row r="75" spans="1:19" ht="15" customHeight="1" x14ac:dyDescent="0.25">
      <c r="A75" s="321"/>
      <c r="B75" s="409" t="s">
        <v>125</v>
      </c>
      <c r="C75" s="410"/>
      <c r="D75" s="410"/>
      <c r="E75" s="410"/>
      <c r="F75" s="411"/>
      <c r="G75" s="429">
        <f>Z1_ZPe!H43</f>
        <v>12</v>
      </c>
      <c r="H75" s="430"/>
      <c r="I75" s="431"/>
      <c r="J75" s="407"/>
      <c r="K75" s="442"/>
      <c r="L75" s="426" t="s">
        <v>157</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t="s">
        <v>161</v>
      </c>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t="s">
        <v>165</v>
      </c>
      <c r="M77" s="427"/>
      <c r="N77" s="427"/>
      <c r="O77" s="427"/>
      <c r="P77" s="427"/>
      <c r="Q77" s="427"/>
      <c r="R77" s="427"/>
      <c r="S77" s="428"/>
    </row>
    <row r="78" spans="1:19" ht="15" customHeight="1" x14ac:dyDescent="0.25">
      <c r="A78" s="321"/>
      <c r="B78" s="409" t="s">
        <v>128</v>
      </c>
      <c r="C78" s="410"/>
      <c r="D78" s="410"/>
      <c r="E78" s="410"/>
      <c r="F78" s="411"/>
      <c r="G78" s="429">
        <v>4</v>
      </c>
      <c r="H78" s="430"/>
      <c r="I78" s="431"/>
      <c r="J78" s="407"/>
      <c r="K78" s="442"/>
      <c r="L78" s="426" t="s">
        <v>177</v>
      </c>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146</v>
      </c>
      <c r="M81" s="427"/>
      <c r="N81" s="427"/>
      <c r="O81" s="427"/>
      <c r="P81" s="427"/>
      <c r="Q81" s="427"/>
      <c r="R81" s="427"/>
      <c r="S81" s="428"/>
    </row>
    <row r="82" spans="1:19" ht="15" customHeight="1" x14ac:dyDescent="0.25">
      <c r="A82" s="321"/>
      <c r="B82" s="409" t="s">
        <v>132</v>
      </c>
      <c r="C82" s="410"/>
      <c r="D82" s="410"/>
      <c r="E82" s="410"/>
      <c r="F82" s="411"/>
      <c r="G82" s="429">
        <v>2</v>
      </c>
      <c r="H82" s="430"/>
      <c r="I82" s="431"/>
      <c r="J82" s="407"/>
      <c r="K82" s="442"/>
      <c r="L82" s="426" t="s">
        <v>150</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t="s">
        <v>156</v>
      </c>
      <c r="M83" s="427"/>
      <c r="N83" s="427"/>
      <c r="O83" s="427"/>
      <c r="P83" s="427"/>
      <c r="Q83" s="427"/>
      <c r="R83" s="427"/>
      <c r="S83" s="428"/>
    </row>
    <row r="84" spans="1:19" ht="15" customHeight="1" x14ac:dyDescent="0.25">
      <c r="A84" s="321"/>
      <c r="B84" s="453" t="s">
        <v>134</v>
      </c>
      <c r="C84" s="454"/>
      <c r="D84" s="454"/>
      <c r="E84" s="454"/>
      <c r="F84" s="455"/>
      <c r="G84" s="463">
        <f>Z1_ZPe!J43</f>
        <v>101</v>
      </c>
      <c r="H84" s="464"/>
      <c r="I84" s="465"/>
      <c r="J84" s="407"/>
      <c r="K84" s="442"/>
      <c r="L84" s="426" t="s">
        <v>170</v>
      </c>
      <c r="M84" s="427"/>
      <c r="N84" s="427"/>
      <c r="O84" s="427"/>
      <c r="P84" s="427"/>
      <c r="Q84" s="427"/>
      <c r="R84" s="427"/>
      <c r="S84" s="428"/>
    </row>
    <row r="85" spans="1:19" ht="15" customHeight="1" x14ac:dyDescent="0.25">
      <c r="A85" s="321"/>
      <c r="B85" s="460" t="s">
        <v>204</v>
      </c>
      <c r="C85" s="461"/>
      <c r="D85" s="461"/>
      <c r="E85" s="461"/>
      <c r="F85" s="462"/>
      <c r="G85" s="432">
        <f>SUM(G84,G71)</f>
        <v>125</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Z1_ZPe!E43</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158</v>
      </c>
      <c r="C90" s="375"/>
      <c r="D90" s="375"/>
      <c r="E90" s="376"/>
      <c r="F90" s="377">
        <v>40</v>
      </c>
      <c r="G90" s="378"/>
      <c r="H90" s="378"/>
      <c r="I90" s="379"/>
      <c r="J90" s="352"/>
      <c r="K90" s="365"/>
      <c r="L90" s="356" t="s">
        <v>292</v>
      </c>
      <c r="M90" s="357"/>
      <c r="N90" s="357"/>
      <c r="O90" s="357"/>
      <c r="P90" s="357"/>
      <c r="Q90" s="357"/>
      <c r="R90" s="357"/>
      <c r="S90" s="358"/>
    </row>
    <row r="91" spans="1:19" ht="15" customHeight="1" x14ac:dyDescent="0.25">
      <c r="A91" s="348"/>
      <c r="B91" s="374" t="s">
        <v>161</v>
      </c>
      <c r="C91" s="375"/>
      <c r="D91" s="375"/>
      <c r="E91" s="376"/>
      <c r="F91" s="377">
        <v>40</v>
      </c>
      <c r="G91" s="378"/>
      <c r="H91" s="378"/>
      <c r="I91" s="379"/>
      <c r="J91" s="352"/>
      <c r="K91" s="365"/>
      <c r="L91" s="356" t="s">
        <v>140</v>
      </c>
      <c r="M91" s="357"/>
      <c r="N91" s="357"/>
      <c r="O91" s="357"/>
      <c r="P91" s="357"/>
      <c r="Q91" s="357"/>
      <c r="R91" s="357"/>
      <c r="S91" s="358"/>
    </row>
    <row r="92" spans="1:19" ht="15" customHeight="1" x14ac:dyDescent="0.25">
      <c r="A92" s="348"/>
      <c r="B92" s="374" t="s">
        <v>155</v>
      </c>
      <c r="C92" s="375"/>
      <c r="D92" s="375"/>
      <c r="E92" s="376"/>
      <c r="F92" s="377">
        <v>20</v>
      </c>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53.75" customHeight="1" x14ac:dyDescent="0.25">
      <c r="A98" s="412"/>
      <c r="B98" s="370" t="s">
        <v>720</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76.900000000000006" customHeight="1" x14ac:dyDescent="0.25">
      <c r="A100" s="412"/>
      <c r="B100" s="370" t="s">
        <v>721</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61.5" customHeight="1" x14ac:dyDescent="0.25">
      <c r="A102" s="412"/>
      <c r="B102" s="370" t="s">
        <v>667</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06gG1KW5e7GFSuq2oPgOOEK6x2Jz7PuX/rGhVEvKw2Rlmp61otfNMM39LFX6twrgi82dp79PftkndlnZGRmRAw==" saltValue="9poA3cicnETu1xJdRMqzR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D00-000000000000}">
      <formula1>ZAL</formula1>
    </dataValidation>
    <dataValidation type="list" allowBlank="1" showInputMessage="1" showErrorMessage="1" sqref="L7" xr:uid="{00000000-0002-0000-1D00-000001000000}">
      <formula1>STATUS</formula1>
    </dataValidation>
    <dataValidation type="list" allowBlank="1" showInputMessage="1" showErrorMessage="1" sqref="L72:L79" xr:uid="{00000000-0002-0000-1D00-000002000000}">
      <formula1>METODY</formula1>
    </dataValidation>
    <dataValidation type="list" allowBlank="1" showInputMessage="1" showErrorMessage="1" sqref="L81:L85" xr:uid="{00000000-0002-0000-1D00-000003000000}">
      <formula1>PRAC_STUD</formula1>
    </dataValidation>
    <dataValidation type="list" allowBlank="1" showInputMessage="1" showErrorMessage="1" sqref="N14:S33" xr:uid="{00000000-0002-0000-1D00-000004000000}">
      <formula1>KEW_Z1</formula1>
    </dataValidation>
    <dataValidation type="list" allowBlank="1" showInputMessage="1" showErrorMessage="1" sqref="N34:S53" xr:uid="{00000000-0002-0000-1D00-000005000000}">
      <formula1>KEU_Z1</formula1>
    </dataValidation>
    <dataValidation type="list" allowBlank="1" showInputMessage="1" showErrorMessage="1" sqref="N54:S68" xr:uid="{00000000-0002-0000-1D00-000006000000}">
      <formula1>KEK_Z1</formula1>
    </dataValidation>
  </dataValidations>
  <hyperlinks>
    <hyperlink ref="O13" r:id="rId1" xr:uid="{4874DB54-1D3F-4B8C-ABD5-08859B0C0AE9}"/>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2">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Z1_ZPe!B42</f>
        <v>Moduł Z1/7</v>
      </c>
      <c r="B3" s="416"/>
      <c r="C3" s="416"/>
      <c r="D3" s="420" t="str">
        <f>Z1_ZPe!C42</f>
        <v>Zarządzanie marketingowe</v>
      </c>
      <c r="E3" s="421"/>
      <c r="F3" s="421"/>
      <c r="G3" s="421"/>
      <c r="H3" s="421"/>
      <c r="I3" s="422"/>
      <c r="J3" s="3"/>
      <c r="K3" s="3"/>
      <c r="L3" s="4"/>
      <c r="M3" s="4"/>
      <c r="N3" s="4"/>
      <c r="O3" s="4"/>
      <c r="P3" s="4"/>
      <c r="Q3" s="4"/>
      <c r="R3" s="4"/>
    </row>
    <row r="4" spans="1:19" ht="18.75" thickBot="1" x14ac:dyDescent="0.3">
      <c r="A4" s="315" t="s">
        <v>110</v>
      </c>
      <c r="B4" s="315"/>
      <c r="C4" s="315"/>
      <c r="D4" s="417" t="str">
        <f>Z1_ZPe!B44</f>
        <v>Kurs 7.2.</v>
      </c>
      <c r="E4" s="418"/>
      <c r="F4" s="418"/>
      <c r="G4" s="418"/>
      <c r="H4" s="418"/>
      <c r="I4" s="419"/>
      <c r="J4" s="3"/>
      <c r="K4" s="3"/>
      <c r="L4" s="4"/>
      <c r="M4" s="4"/>
      <c r="N4" s="4"/>
      <c r="O4" s="4"/>
      <c r="P4" s="4"/>
      <c r="Q4" s="4"/>
      <c r="R4" s="4"/>
    </row>
    <row r="5" spans="1:19" ht="23.25" thickBot="1" x14ac:dyDescent="0.3">
      <c r="A5" s="316" t="s">
        <v>111</v>
      </c>
      <c r="B5" s="316"/>
      <c r="C5" s="316"/>
      <c r="D5" s="317" t="str">
        <f>Z1_ZPe!C44</f>
        <v>Badania rynkowe i marketingowe - warsztat</v>
      </c>
      <c r="E5" s="317"/>
      <c r="F5" s="317"/>
      <c r="G5" s="317"/>
      <c r="H5" s="317"/>
      <c r="I5" s="317"/>
      <c r="J5" s="317"/>
      <c r="K5" s="317"/>
      <c r="L5" s="318" t="s">
        <v>96</v>
      </c>
      <c r="M5" s="318"/>
      <c r="N5" s="16">
        <f>Z1_ZPe!D44</f>
        <v>5</v>
      </c>
      <c r="O5" s="318" t="s">
        <v>97</v>
      </c>
      <c r="P5" s="318"/>
      <c r="Q5" s="319" t="str">
        <f>Z1_ZPe!F42</f>
        <v>dr J. Osuch</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(7)'!G6</f>
        <v>II</v>
      </c>
      <c r="H7" s="155" t="s">
        <v>101</v>
      </c>
      <c r="I7" s="44">
        <f>'M (7)'!I6</f>
        <v>3</v>
      </c>
      <c r="J7" s="237" t="s">
        <v>289</v>
      </c>
      <c r="K7" s="238"/>
      <c r="L7" s="424" t="s">
        <v>102</v>
      </c>
      <c r="M7" s="425"/>
      <c r="N7" s="7" t="s">
        <v>103</v>
      </c>
      <c r="O7" s="340" t="s">
        <v>104</v>
      </c>
      <c r="P7" s="340"/>
      <c r="Q7" s="341" t="s">
        <v>105</v>
      </c>
      <c r="R7" s="341"/>
      <c r="S7" s="17">
        <f>Z1_ZPe!G44</f>
        <v>20</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728</v>
      </c>
      <c r="C14" s="384"/>
      <c r="D14" s="384"/>
      <c r="E14" s="384"/>
      <c r="F14" s="384"/>
      <c r="G14" s="384"/>
      <c r="H14" s="384"/>
      <c r="I14" s="384"/>
      <c r="J14" s="384"/>
      <c r="K14" s="384"/>
      <c r="L14" s="384"/>
      <c r="M14" s="385"/>
      <c r="N14" s="342" t="s">
        <v>251</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257</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511</v>
      </c>
      <c r="C19" s="330"/>
      <c r="D19" s="330"/>
      <c r="E19" s="330"/>
      <c r="F19" s="330"/>
      <c r="G19" s="330"/>
      <c r="H19" s="330"/>
      <c r="I19" s="330"/>
      <c r="J19" s="330"/>
      <c r="K19" s="330"/>
      <c r="L19" s="330"/>
      <c r="M19" s="331"/>
      <c r="N19" s="380" t="s">
        <v>254</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t="s">
        <v>255</v>
      </c>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512</v>
      </c>
      <c r="C24" s="330"/>
      <c r="D24" s="330"/>
      <c r="E24" s="330"/>
      <c r="F24" s="330"/>
      <c r="G24" s="330"/>
      <c r="H24" s="330"/>
      <c r="I24" s="330"/>
      <c r="J24" s="330"/>
      <c r="K24" s="330"/>
      <c r="L24" s="330"/>
      <c r="M24" s="331"/>
      <c r="N24" s="380" t="s">
        <v>252</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t="s">
        <v>264</v>
      </c>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t="s">
        <v>258</v>
      </c>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thickBot="1" x14ac:dyDescent="0.3">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492"/>
      <c r="D30" s="492"/>
      <c r="E30" s="492"/>
      <c r="F30" s="492"/>
      <c r="G30" s="492"/>
      <c r="H30" s="492"/>
      <c r="I30" s="492"/>
      <c r="J30" s="492"/>
      <c r="K30" s="492"/>
      <c r="L30" s="492"/>
      <c r="M30" s="334"/>
      <c r="N30" s="323"/>
      <c r="O30" s="324"/>
      <c r="P30" s="324"/>
      <c r="Q30" s="324"/>
      <c r="R30" s="324"/>
      <c r="S30" s="325"/>
    </row>
    <row r="31" spans="1:19" ht="15" hidden="1" customHeight="1" x14ac:dyDescent="0.25">
      <c r="A31" s="321"/>
      <c r="B31" s="332"/>
      <c r="C31" s="492"/>
      <c r="D31" s="492"/>
      <c r="E31" s="492"/>
      <c r="F31" s="492"/>
      <c r="G31" s="492"/>
      <c r="H31" s="492"/>
      <c r="I31" s="492"/>
      <c r="J31" s="492"/>
      <c r="K31" s="492"/>
      <c r="L31" s="492"/>
      <c r="M31" s="334"/>
      <c r="N31" s="323"/>
      <c r="O31" s="324"/>
      <c r="P31" s="324"/>
      <c r="Q31" s="324"/>
      <c r="R31" s="324"/>
      <c r="S31" s="325"/>
    </row>
    <row r="32" spans="1:19" ht="15" hidden="1" customHeight="1" x14ac:dyDescent="0.25">
      <c r="A32" s="321"/>
      <c r="B32" s="332"/>
      <c r="C32" s="492"/>
      <c r="D32" s="492"/>
      <c r="E32" s="492"/>
      <c r="F32" s="492"/>
      <c r="G32" s="492"/>
      <c r="H32" s="492"/>
      <c r="I32" s="492"/>
      <c r="J32" s="492"/>
      <c r="K32" s="492"/>
      <c r="L32" s="492"/>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730</v>
      </c>
      <c r="C34" s="384"/>
      <c r="D34" s="384"/>
      <c r="E34" s="384"/>
      <c r="F34" s="384"/>
      <c r="G34" s="384"/>
      <c r="H34" s="384"/>
      <c r="I34" s="384"/>
      <c r="J34" s="384"/>
      <c r="K34" s="384"/>
      <c r="L34" s="384"/>
      <c r="M34" s="385"/>
      <c r="N34" s="342" t="s">
        <v>268</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t="s">
        <v>269</v>
      </c>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729</v>
      </c>
      <c r="C39" s="330"/>
      <c r="D39" s="330"/>
      <c r="E39" s="330"/>
      <c r="F39" s="330"/>
      <c r="G39" s="330"/>
      <c r="H39" s="330"/>
      <c r="I39" s="330"/>
      <c r="J39" s="330"/>
      <c r="K39" s="330"/>
      <c r="L39" s="330"/>
      <c r="M39" s="331"/>
      <c r="N39" s="380" t="s">
        <v>270</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t="s">
        <v>279</v>
      </c>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727</v>
      </c>
      <c r="C44" s="330"/>
      <c r="D44" s="330"/>
      <c r="E44" s="330"/>
      <c r="F44" s="330"/>
      <c r="G44" s="330"/>
      <c r="H44" s="330"/>
      <c r="I44" s="330"/>
      <c r="J44" s="330"/>
      <c r="K44" s="330"/>
      <c r="L44" s="330"/>
      <c r="M44" s="331"/>
      <c r="N44" s="380" t="s">
        <v>269</v>
      </c>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t="s">
        <v>270</v>
      </c>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t="s">
        <v>273</v>
      </c>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customHeight="1" thickBot="1" x14ac:dyDescent="0.3">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492"/>
      <c r="D50" s="492"/>
      <c r="E50" s="492"/>
      <c r="F50" s="492"/>
      <c r="G50" s="492"/>
      <c r="H50" s="492"/>
      <c r="I50" s="492"/>
      <c r="J50" s="492"/>
      <c r="K50" s="492"/>
      <c r="L50" s="492"/>
      <c r="M50" s="334"/>
      <c r="N50" s="323"/>
      <c r="O50" s="324"/>
      <c r="P50" s="324"/>
      <c r="Q50" s="324"/>
      <c r="R50" s="324"/>
      <c r="S50" s="325"/>
    </row>
    <row r="51" spans="1:19" ht="15" hidden="1" customHeight="1" x14ac:dyDescent="0.25">
      <c r="A51" s="327"/>
      <c r="B51" s="332"/>
      <c r="C51" s="492"/>
      <c r="D51" s="492"/>
      <c r="E51" s="492"/>
      <c r="F51" s="492"/>
      <c r="G51" s="492"/>
      <c r="H51" s="492"/>
      <c r="I51" s="492"/>
      <c r="J51" s="492"/>
      <c r="K51" s="492"/>
      <c r="L51" s="492"/>
      <c r="M51" s="334"/>
      <c r="N51" s="323"/>
      <c r="O51" s="324"/>
      <c r="P51" s="324"/>
      <c r="Q51" s="324"/>
      <c r="R51" s="324"/>
      <c r="S51" s="325"/>
    </row>
    <row r="52" spans="1:19" ht="15" hidden="1" customHeight="1" x14ac:dyDescent="0.25">
      <c r="A52" s="327"/>
      <c r="B52" s="332"/>
      <c r="C52" s="492"/>
      <c r="D52" s="492"/>
      <c r="E52" s="492"/>
      <c r="F52" s="492"/>
      <c r="G52" s="492"/>
      <c r="H52" s="492"/>
      <c r="I52" s="492"/>
      <c r="J52" s="492"/>
      <c r="K52" s="492"/>
      <c r="L52" s="492"/>
      <c r="M52" s="334"/>
      <c r="N52" s="323"/>
      <c r="O52" s="324"/>
      <c r="P52" s="324"/>
      <c r="Q52" s="324"/>
      <c r="R52" s="324"/>
      <c r="S52" s="325"/>
    </row>
    <row r="53" spans="1:19" ht="15" hidden="1"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320" t="s">
        <v>118</v>
      </c>
      <c r="B54" s="383" t="s">
        <v>668</v>
      </c>
      <c r="C54" s="384"/>
      <c r="D54" s="384"/>
      <c r="E54" s="384"/>
      <c r="F54" s="384"/>
      <c r="G54" s="384"/>
      <c r="H54" s="384"/>
      <c r="I54" s="384"/>
      <c r="J54" s="384"/>
      <c r="K54" s="384"/>
      <c r="L54" s="384"/>
      <c r="M54" s="385"/>
      <c r="N54" s="342" t="s">
        <v>284</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286</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t="s">
        <v>287</v>
      </c>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731</v>
      </c>
      <c r="C59" s="330"/>
      <c r="D59" s="330"/>
      <c r="E59" s="330"/>
      <c r="F59" s="330"/>
      <c r="G59" s="330"/>
      <c r="H59" s="330"/>
      <c r="I59" s="330"/>
      <c r="J59" s="330"/>
      <c r="K59" s="330"/>
      <c r="L59" s="330"/>
      <c r="M59" s="331"/>
      <c r="N59" s="380" t="s">
        <v>283</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t="s">
        <v>284</v>
      </c>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t="s">
        <v>286</v>
      </c>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t="s">
        <v>287</v>
      </c>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513</v>
      </c>
      <c r="C64" s="330"/>
      <c r="D64" s="330"/>
      <c r="E64" s="330"/>
      <c r="F64" s="330"/>
      <c r="G64" s="330"/>
      <c r="H64" s="330"/>
      <c r="I64" s="330"/>
      <c r="J64" s="330"/>
      <c r="K64" s="330"/>
      <c r="L64" s="330"/>
      <c r="M64" s="331"/>
      <c r="N64" s="380" t="s">
        <v>281</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t="s">
        <v>284</v>
      </c>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t="s">
        <v>287</v>
      </c>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Z1_ZPe!G44</f>
        <v>20</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20</v>
      </c>
      <c r="H72" s="433"/>
      <c r="I72" s="434"/>
      <c r="J72" s="407"/>
      <c r="K72" s="442"/>
      <c r="L72" s="426" t="s">
        <v>123</v>
      </c>
      <c r="M72" s="427"/>
      <c r="N72" s="427"/>
      <c r="O72" s="427"/>
      <c r="P72" s="427"/>
      <c r="Q72" s="427"/>
      <c r="R72" s="427"/>
      <c r="S72" s="428"/>
    </row>
    <row r="73" spans="1:19" ht="15" customHeight="1" x14ac:dyDescent="0.25">
      <c r="A73" s="321"/>
      <c r="B73" s="409" t="s">
        <v>123</v>
      </c>
      <c r="C73" s="410"/>
      <c r="D73" s="410"/>
      <c r="E73" s="410"/>
      <c r="F73" s="411"/>
      <c r="G73" s="429">
        <v>2</v>
      </c>
      <c r="H73" s="430"/>
      <c r="I73" s="431"/>
      <c r="J73" s="407"/>
      <c r="K73" s="442"/>
      <c r="L73" s="426" t="s">
        <v>147</v>
      </c>
      <c r="M73" s="427"/>
      <c r="N73" s="427"/>
      <c r="O73" s="427"/>
      <c r="P73" s="427"/>
      <c r="Q73" s="427"/>
      <c r="R73" s="427"/>
      <c r="S73" s="428"/>
    </row>
    <row r="74" spans="1:19" ht="15" customHeight="1" x14ac:dyDescent="0.25">
      <c r="A74" s="321"/>
      <c r="B74" s="409" t="s">
        <v>124</v>
      </c>
      <c r="C74" s="410"/>
      <c r="D74" s="410"/>
      <c r="E74" s="410"/>
      <c r="F74" s="411"/>
      <c r="G74" s="429">
        <v>4</v>
      </c>
      <c r="H74" s="430"/>
      <c r="I74" s="431"/>
      <c r="J74" s="407"/>
      <c r="K74" s="442"/>
      <c r="L74" s="426" t="s">
        <v>151</v>
      </c>
      <c r="M74" s="427"/>
      <c r="N74" s="427"/>
      <c r="O74" s="427"/>
      <c r="P74" s="427"/>
      <c r="Q74" s="427"/>
      <c r="R74" s="427"/>
      <c r="S74" s="428"/>
    </row>
    <row r="75" spans="1:19" ht="15" customHeight="1" x14ac:dyDescent="0.25">
      <c r="A75" s="321"/>
      <c r="B75" s="409" t="s">
        <v>125</v>
      </c>
      <c r="C75" s="410"/>
      <c r="D75" s="410"/>
      <c r="E75" s="410"/>
      <c r="F75" s="411"/>
      <c r="G75" s="429">
        <f>Z1_ZPe!H44</f>
        <v>10</v>
      </c>
      <c r="H75" s="430"/>
      <c r="I75" s="431"/>
      <c r="J75" s="407"/>
      <c r="K75" s="442"/>
      <c r="L75" s="426" t="s">
        <v>160</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t="s">
        <v>174</v>
      </c>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t="s">
        <v>177</v>
      </c>
      <c r="M77" s="427"/>
      <c r="N77" s="427"/>
      <c r="O77" s="427"/>
      <c r="P77" s="427"/>
      <c r="Q77" s="427"/>
      <c r="R77" s="427"/>
      <c r="S77" s="428"/>
    </row>
    <row r="78" spans="1:19" ht="15" customHeight="1" x14ac:dyDescent="0.25">
      <c r="A78" s="321"/>
      <c r="B78" s="409" t="s">
        <v>128</v>
      </c>
      <c r="C78" s="410"/>
      <c r="D78" s="410"/>
      <c r="E78" s="410"/>
      <c r="F78" s="411"/>
      <c r="G78" s="429">
        <v>4</v>
      </c>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150</v>
      </c>
      <c r="M81" s="427"/>
      <c r="N81" s="427"/>
      <c r="O81" s="427"/>
      <c r="P81" s="427"/>
      <c r="Q81" s="427"/>
      <c r="R81" s="427"/>
      <c r="S81" s="428"/>
    </row>
    <row r="82" spans="1:19" ht="15" customHeight="1" x14ac:dyDescent="0.25">
      <c r="A82" s="321"/>
      <c r="B82" s="409" t="s">
        <v>132</v>
      </c>
      <c r="C82" s="410"/>
      <c r="D82" s="410"/>
      <c r="E82" s="410"/>
      <c r="F82" s="411"/>
      <c r="G82" s="429"/>
      <c r="H82" s="430"/>
      <c r="I82" s="431"/>
      <c r="J82" s="407"/>
      <c r="K82" s="442"/>
      <c r="L82" s="426" t="s">
        <v>153</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t="s">
        <v>162</v>
      </c>
      <c r="M83" s="427"/>
      <c r="N83" s="427"/>
      <c r="O83" s="427"/>
      <c r="P83" s="427"/>
      <c r="Q83" s="427"/>
      <c r="R83" s="427"/>
      <c r="S83" s="428"/>
    </row>
    <row r="84" spans="1:19" ht="15" customHeight="1" x14ac:dyDescent="0.25">
      <c r="A84" s="321"/>
      <c r="B84" s="453" t="s">
        <v>134</v>
      </c>
      <c r="C84" s="454"/>
      <c r="D84" s="454"/>
      <c r="E84" s="454"/>
      <c r="F84" s="455"/>
      <c r="G84" s="463">
        <f>Z1_ZPe!J44</f>
        <v>105</v>
      </c>
      <c r="H84" s="464"/>
      <c r="I84" s="465"/>
      <c r="J84" s="407"/>
      <c r="K84" s="442"/>
      <c r="L84" s="426" t="s">
        <v>173</v>
      </c>
      <c r="M84" s="427"/>
      <c r="N84" s="427"/>
      <c r="O84" s="427"/>
      <c r="P84" s="427"/>
      <c r="Q84" s="427"/>
      <c r="R84" s="427"/>
      <c r="S84" s="428"/>
    </row>
    <row r="85" spans="1:19" ht="15" customHeight="1" x14ac:dyDescent="0.25">
      <c r="A85" s="321"/>
      <c r="B85" s="460" t="s">
        <v>204</v>
      </c>
      <c r="C85" s="461"/>
      <c r="D85" s="461"/>
      <c r="E85" s="461"/>
      <c r="F85" s="462"/>
      <c r="G85" s="432">
        <f>SUM(G84,G71)</f>
        <v>125</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Z1_ZPe!E44</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195</v>
      </c>
      <c r="C90" s="375"/>
      <c r="D90" s="375"/>
      <c r="E90" s="376"/>
      <c r="F90" s="377">
        <v>50</v>
      </c>
      <c r="G90" s="378"/>
      <c r="H90" s="378"/>
      <c r="I90" s="379"/>
      <c r="J90" s="352"/>
      <c r="K90" s="365"/>
      <c r="L90" s="356" t="s">
        <v>292</v>
      </c>
      <c r="M90" s="357"/>
      <c r="N90" s="357"/>
      <c r="O90" s="357"/>
      <c r="P90" s="357"/>
      <c r="Q90" s="357"/>
      <c r="R90" s="357"/>
      <c r="S90" s="358"/>
    </row>
    <row r="91" spans="1:19" ht="15" customHeight="1" x14ac:dyDescent="0.25">
      <c r="A91" s="348"/>
      <c r="B91" s="374" t="s">
        <v>155</v>
      </c>
      <c r="C91" s="375"/>
      <c r="D91" s="375"/>
      <c r="E91" s="376"/>
      <c r="F91" s="377">
        <v>50</v>
      </c>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68.75" customHeight="1" x14ac:dyDescent="0.25">
      <c r="A98" s="412"/>
      <c r="B98" s="370" t="s">
        <v>732</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66" customHeight="1" x14ac:dyDescent="0.25">
      <c r="A100" s="412"/>
      <c r="B100" s="370" t="s">
        <v>725</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50.1" customHeight="1" x14ac:dyDescent="0.25">
      <c r="A102" s="412"/>
      <c r="B102" s="370" t="s">
        <v>726</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fPQOaz81JnW9zZPlfDqVHZX2jngBswJunOr8Q9XF2nWDLutlFkHHuwDLI/gh3xhS0DCyGJQgFybpWilEBUvTLA==" saltValue="e0cZzoVfxFtm+bK4+/sgE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1E00-000000000000}">
      <formula1>KEK_Z1</formula1>
    </dataValidation>
    <dataValidation type="list" allowBlank="1" showInputMessage="1" showErrorMessage="1" sqref="N34:S53" xr:uid="{00000000-0002-0000-1E00-000001000000}">
      <formula1>KEU_Z1</formula1>
    </dataValidation>
    <dataValidation type="list" allowBlank="1" showInputMessage="1" showErrorMessage="1" sqref="N14:S33" xr:uid="{00000000-0002-0000-1E00-000002000000}">
      <formula1>KEW_Z1</formula1>
    </dataValidation>
    <dataValidation type="list" allowBlank="1" showInputMessage="1" showErrorMessage="1" sqref="L81:L85" xr:uid="{00000000-0002-0000-1E00-000003000000}">
      <formula1>PRAC_STUD</formula1>
    </dataValidation>
    <dataValidation type="list" allowBlank="1" showInputMessage="1" showErrorMessage="1" sqref="L72:L79" xr:uid="{00000000-0002-0000-1E00-000004000000}">
      <formula1>METODY</formula1>
    </dataValidation>
    <dataValidation type="list" allowBlank="1" showInputMessage="1" showErrorMessage="1" sqref="L7" xr:uid="{00000000-0002-0000-1E00-000005000000}">
      <formula1>STATUS</formula1>
    </dataValidation>
    <dataValidation type="list" allowBlank="1" showInputMessage="1" showErrorMessage="1" sqref="B90:E94" xr:uid="{00000000-0002-0000-1E00-000006000000}">
      <formula1>ZAL</formula1>
    </dataValidation>
  </dataValidations>
  <hyperlinks>
    <hyperlink ref="O13" r:id="rId1" xr:uid="{461C718D-BD7A-4C64-A7E4-292EB975A84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3">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6" t="str">
        <f>Z1_ZPe!B2</f>
        <v>2020/2021</v>
      </c>
      <c r="B1" s="227"/>
      <c r="C1" s="39"/>
      <c r="D1" s="1"/>
    </row>
    <row r="2" spans="1:19" ht="10.15" customHeight="1" thickBot="1" x14ac:dyDescent="0.3"/>
    <row r="3" spans="1:19" ht="39" customHeight="1" thickBot="1" x14ac:dyDescent="0.3">
      <c r="A3" s="228" t="s">
        <v>94</v>
      </c>
      <c r="B3" s="229"/>
      <c r="C3" s="231" t="str">
        <f>Z1_ZPe!B46</f>
        <v>Moduł Z1/8</v>
      </c>
      <c r="D3" s="232"/>
      <c r="E3" s="232"/>
      <c r="F3" s="233"/>
      <c r="G3" s="3"/>
      <c r="H3" s="3"/>
      <c r="I3" s="3"/>
      <c r="J3" s="3"/>
      <c r="K3" s="3"/>
      <c r="L3" s="4"/>
      <c r="M3" s="4"/>
      <c r="N3" s="4"/>
      <c r="O3" s="4"/>
      <c r="P3" s="4"/>
      <c r="Q3" s="4"/>
    </row>
    <row r="4" spans="1:19" s="139" customFormat="1" ht="39.75" customHeight="1" thickBot="1" x14ac:dyDescent="0.3">
      <c r="A4" s="230" t="s">
        <v>95</v>
      </c>
      <c r="B4" s="230"/>
      <c r="C4" s="220" t="str">
        <f>Z1_ZPe!C46</f>
        <v>Finanse i rachunkowość</v>
      </c>
      <c r="D4" s="221"/>
      <c r="E4" s="221"/>
      <c r="F4" s="221"/>
      <c r="G4" s="221"/>
      <c r="H4" s="221"/>
      <c r="I4" s="221"/>
      <c r="J4" s="222"/>
      <c r="K4" s="225" t="s">
        <v>96</v>
      </c>
      <c r="L4" s="225"/>
      <c r="M4" s="156">
        <f>Z1_ZPe!D46</f>
        <v>18</v>
      </c>
      <c r="N4" s="223" t="s">
        <v>97</v>
      </c>
      <c r="O4" s="224"/>
      <c r="P4" s="217" t="str">
        <f>Z1_ZPe!F46</f>
        <v>dr D. Majewska-Bielecka</v>
      </c>
      <c r="Q4" s="218"/>
      <c r="R4" s="219"/>
    </row>
    <row r="5" spans="1:19" s="140" customFormat="1" ht="10.15" customHeight="1" thickBot="1" x14ac:dyDescent="0.3">
      <c r="A5" s="234"/>
      <c r="B5" s="234"/>
      <c r="C5" s="234"/>
      <c r="D5" s="234"/>
      <c r="E5" s="234"/>
      <c r="F5" s="234"/>
      <c r="G5" s="234"/>
      <c r="H5" s="234"/>
      <c r="I5" s="234"/>
      <c r="J5" s="234"/>
      <c r="K5" s="234"/>
      <c r="L5" s="234"/>
      <c r="M5" s="234"/>
      <c r="N5" s="234"/>
      <c r="O5" s="234"/>
      <c r="P5" s="234"/>
      <c r="Q5" s="234"/>
      <c r="R5" s="234"/>
    </row>
    <row r="6" spans="1:19" s="139" customFormat="1" ht="43.15" customHeight="1" thickBot="1" x14ac:dyDescent="0.3">
      <c r="A6" s="230" t="s">
        <v>98</v>
      </c>
      <c r="B6" s="230"/>
      <c r="C6" s="231" t="str">
        <f>Z1_ZPe!B3</f>
        <v>ZARZĄDZANIE</v>
      </c>
      <c r="D6" s="233"/>
      <c r="E6" s="6" t="str">
        <f>Z1_ZPe!B4</f>
        <v>I stopnia</v>
      </c>
      <c r="F6" s="154" t="s">
        <v>99</v>
      </c>
      <c r="G6" s="44" t="s">
        <v>360</v>
      </c>
      <c r="H6" s="154" t="s">
        <v>101</v>
      </c>
      <c r="I6" s="44">
        <v>4</v>
      </c>
      <c r="J6" s="7" t="s">
        <v>290</v>
      </c>
      <c r="K6" s="235" t="s">
        <v>102</v>
      </c>
      <c r="L6" s="235"/>
      <c r="M6" s="236" t="s">
        <v>103</v>
      </c>
      <c r="N6" s="236"/>
      <c r="O6" s="156" t="s">
        <v>104</v>
      </c>
      <c r="P6" s="237" t="s">
        <v>105</v>
      </c>
      <c r="Q6" s="238"/>
      <c r="R6" s="156">
        <f>Z1_ZPe!G46</f>
        <v>90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9"/>
      <c r="B8" s="240"/>
      <c r="C8" s="240"/>
      <c r="D8" s="240"/>
      <c r="E8" s="240"/>
      <c r="F8" s="240"/>
      <c r="G8" s="240"/>
      <c r="H8" s="240"/>
      <c r="I8" s="240"/>
      <c r="J8" s="240"/>
      <c r="K8" s="240"/>
      <c r="L8" s="240"/>
      <c r="M8" s="240"/>
      <c r="N8" s="240"/>
      <c r="O8" s="240"/>
      <c r="P8" s="240"/>
      <c r="Q8" s="240"/>
      <c r="R8" s="241"/>
      <c r="S8" s="139"/>
    </row>
    <row r="9" spans="1:19" ht="30" customHeight="1" x14ac:dyDescent="0.25">
      <c r="A9" s="242" t="s">
        <v>106</v>
      </c>
      <c r="B9" s="243"/>
      <c r="C9" s="243"/>
      <c r="D9" s="243"/>
      <c r="E9" s="243"/>
      <c r="F9" s="243"/>
      <c r="G9" s="243"/>
      <c r="H9" s="243"/>
      <c r="I9" s="243"/>
      <c r="J9" s="243"/>
      <c r="K9" s="243"/>
      <c r="L9" s="243"/>
      <c r="M9" s="243"/>
      <c r="N9" s="243"/>
      <c r="O9" s="243"/>
      <c r="P9" s="243"/>
      <c r="Q9" s="243"/>
      <c r="R9" s="244"/>
    </row>
    <row r="10" spans="1:19" ht="15" customHeight="1" x14ac:dyDescent="0.25">
      <c r="A10" s="245" t="s">
        <v>565</v>
      </c>
      <c r="B10" s="246"/>
      <c r="C10" s="246"/>
      <c r="D10" s="246"/>
      <c r="E10" s="246"/>
      <c r="F10" s="246"/>
      <c r="G10" s="246"/>
      <c r="H10" s="246"/>
      <c r="I10" s="246"/>
      <c r="J10" s="246"/>
      <c r="K10" s="246"/>
      <c r="L10" s="246"/>
      <c r="M10" s="246"/>
      <c r="N10" s="246"/>
      <c r="O10" s="246"/>
      <c r="P10" s="246"/>
      <c r="Q10" s="246"/>
      <c r="R10" s="247"/>
    </row>
    <row r="11" spans="1:19" ht="100.15" customHeight="1" thickBot="1" x14ac:dyDescent="0.3">
      <c r="A11" s="472" t="s">
        <v>742</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1"/>
      <c r="B12" s="251"/>
      <c r="C12" s="251"/>
      <c r="D12" s="251"/>
      <c r="E12" s="251"/>
      <c r="F12" s="251"/>
      <c r="G12" s="251"/>
      <c r="H12" s="251"/>
      <c r="I12" s="251"/>
      <c r="J12" s="251"/>
      <c r="K12" s="251"/>
      <c r="L12" s="251"/>
      <c r="M12" s="251"/>
      <c r="N12" s="251"/>
      <c r="O12" s="251"/>
      <c r="P12" s="251"/>
      <c r="Q12" s="251"/>
      <c r="R12" s="251"/>
    </row>
    <row r="13" spans="1:19" ht="15" customHeight="1" x14ac:dyDescent="0.25">
      <c r="A13" s="151"/>
      <c r="B13" s="152"/>
      <c r="C13" s="152"/>
      <c r="D13" s="152"/>
      <c r="E13" s="152"/>
      <c r="F13" s="152"/>
      <c r="G13" s="152"/>
      <c r="H13" s="152"/>
      <c r="I13" s="152"/>
      <c r="J13" s="152"/>
      <c r="K13" s="152"/>
      <c r="L13" s="152"/>
      <c r="M13" s="152"/>
      <c r="N13" s="152"/>
      <c r="O13" s="152"/>
      <c r="P13" s="152"/>
      <c r="Q13" s="152"/>
      <c r="R13" s="153"/>
      <c r="S13" s="139"/>
    </row>
    <row r="14" spans="1:19" ht="30" customHeight="1" x14ac:dyDescent="0.25">
      <c r="A14" s="242" t="s">
        <v>107</v>
      </c>
      <c r="B14" s="243"/>
      <c r="C14" s="243"/>
      <c r="D14" s="243"/>
      <c r="E14" s="243"/>
      <c r="F14" s="243"/>
      <c r="G14" s="243"/>
      <c r="H14" s="243"/>
      <c r="I14" s="243"/>
      <c r="J14" s="243"/>
      <c r="K14" s="243"/>
      <c r="L14" s="243"/>
      <c r="M14" s="243"/>
      <c r="N14" s="243"/>
      <c r="O14" s="243"/>
      <c r="P14" s="243"/>
      <c r="Q14" s="243"/>
      <c r="R14" s="244"/>
    </row>
    <row r="15" spans="1:19" s="141" customFormat="1" ht="15" customHeight="1" x14ac:dyDescent="0.25">
      <c r="A15" s="264" t="s">
        <v>197</v>
      </c>
      <c r="B15" s="265"/>
      <c r="C15" s="265"/>
      <c r="D15" s="265"/>
      <c r="E15" s="265"/>
      <c r="F15" s="265"/>
      <c r="G15" s="265"/>
      <c r="H15" s="265"/>
      <c r="I15" s="265"/>
      <c r="J15" s="265"/>
      <c r="K15" s="265"/>
      <c r="L15" s="265"/>
      <c r="M15" s="265"/>
      <c r="N15" s="265"/>
      <c r="O15" s="265"/>
      <c r="P15" s="265"/>
      <c r="Q15" s="265"/>
      <c r="R15" s="266"/>
    </row>
    <row r="16" spans="1:19" ht="48.75" customHeight="1" thickBot="1" x14ac:dyDescent="0.3">
      <c r="A16" s="248" t="s">
        <v>676</v>
      </c>
      <c r="B16" s="249"/>
      <c r="C16" s="249"/>
      <c r="D16" s="249"/>
      <c r="E16" s="249"/>
      <c r="F16" s="249"/>
      <c r="G16" s="249"/>
      <c r="H16" s="249"/>
      <c r="I16" s="249"/>
      <c r="J16" s="249"/>
      <c r="K16" s="249"/>
      <c r="L16" s="249"/>
      <c r="M16" s="249"/>
      <c r="N16" s="249"/>
      <c r="O16" s="249"/>
      <c r="P16" s="249"/>
      <c r="Q16" s="249"/>
      <c r="R16" s="250"/>
    </row>
    <row r="17" spans="1:19" ht="10.15" customHeight="1" thickBot="1" x14ac:dyDescent="0.3">
      <c r="A17" s="251"/>
      <c r="B17" s="251"/>
      <c r="C17" s="251"/>
      <c r="D17" s="251"/>
      <c r="E17" s="251"/>
      <c r="F17" s="251"/>
      <c r="G17" s="251"/>
      <c r="H17" s="251"/>
      <c r="I17" s="251"/>
      <c r="J17" s="251"/>
      <c r="K17" s="251"/>
      <c r="L17" s="251"/>
      <c r="M17" s="251"/>
      <c r="N17" s="251"/>
      <c r="O17" s="251"/>
      <c r="P17" s="251"/>
      <c r="Q17" s="251"/>
      <c r="R17" s="251"/>
    </row>
    <row r="18" spans="1:19" ht="15" customHeight="1" x14ac:dyDescent="0.25">
      <c r="A18" s="239"/>
      <c r="B18" s="240"/>
      <c r="C18" s="240"/>
      <c r="D18" s="240"/>
      <c r="E18" s="240"/>
      <c r="F18" s="240"/>
      <c r="G18" s="240"/>
      <c r="H18" s="240"/>
      <c r="I18" s="240"/>
      <c r="J18" s="240"/>
      <c r="K18" s="240"/>
      <c r="L18" s="240"/>
      <c r="M18" s="240"/>
      <c r="N18" s="240"/>
      <c r="O18" s="240"/>
      <c r="P18" s="240"/>
      <c r="Q18" s="240"/>
      <c r="R18" s="241"/>
      <c r="S18" s="139"/>
    </row>
    <row r="19" spans="1:19" ht="30" customHeight="1" x14ac:dyDescent="0.25">
      <c r="A19" s="242" t="s">
        <v>108</v>
      </c>
      <c r="B19" s="243"/>
      <c r="C19" s="243"/>
      <c r="D19" s="243"/>
      <c r="E19" s="243"/>
      <c r="F19" s="243"/>
      <c r="G19" s="243"/>
      <c r="H19" s="243"/>
      <c r="I19" s="243"/>
      <c r="J19" s="243"/>
      <c r="K19" s="243"/>
      <c r="L19" s="243"/>
      <c r="M19" s="243"/>
      <c r="N19" s="243"/>
      <c r="O19" s="243"/>
      <c r="P19" s="243"/>
      <c r="Q19" s="243"/>
      <c r="R19" s="244"/>
    </row>
    <row r="20" spans="1:19" ht="15" customHeight="1" x14ac:dyDescent="0.25">
      <c r="A20" s="264" t="s">
        <v>566</v>
      </c>
      <c r="B20" s="265"/>
      <c r="C20" s="265"/>
      <c r="D20" s="265"/>
      <c r="E20" s="265"/>
      <c r="F20" s="265"/>
      <c r="G20" s="265"/>
      <c r="H20" s="265"/>
      <c r="I20" s="265"/>
      <c r="J20" s="265"/>
      <c r="K20" s="265"/>
      <c r="L20" s="265"/>
      <c r="M20" s="265"/>
      <c r="N20" s="265"/>
      <c r="O20" s="265"/>
      <c r="P20" s="265"/>
      <c r="Q20" s="265"/>
      <c r="R20" s="266"/>
    </row>
    <row r="21" spans="1:19" ht="40.15" customHeight="1" x14ac:dyDescent="0.25">
      <c r="A21" s="475" t="s">
        <v>570</v>
      </c>
      <c r="B21" s="256"/>
      <c r="C21" s="256"/>
      <c r="D21" s="256"/>
      <c r="E21" s="257"/>
      <c r="F21" s="476" t="s">
        <v>571</v>
      </c>
      <c r="G21" s="259"/>
      <c r="H21" s="259"/>
      <c r="I21" s="259"/>
      <c r="J21" s="259"/>
      <c r="K21" s="261"/>
      <c r="L21" s="476" t="s">
        <v>572</v>
      </c>
      <c r="M21" s="259"/>
      <c r="N21" s="259"/>
      <c r="O21" s="259"/>
      <c r="P21" s="259"/>
      <c r="Q21" s="259"/>
      <c r="R21" s="260"/>
    </row>
    <row r="22" spans="1:19" ht="196.5" customHeight="1" thickBot="1" x14ac:dyDescent="0.3">
      <c r="A22" s="252" t="s">
        <v>743</v>
      </c>
      <c r="B22" s="253"/>
      <c r="C22" s="253"/>
      <c r="D22" s="253"/>
      <c r="E22" s="253"/>
      <c r="F22" s="253" t="s">
        <v>402</v>
      </c>
      <c r="G22" s="253"/>
      <c r="H22" s="253"/>
      <c r="I22" s="253"/>
      <c r="J22" s="253"/>
      <c r="K22" s="253"/>
      <c r="L22" s="253" t="s">
        <v>741</v>
      </c>
      <c r="M22" s="253"/>
      <c r="N22" s="253"/>
      <c r="O22" s="253"/>
      <c r="P22" s="253"/>
      <c r="Q22" s="253"/>
      <c r="R22" s="254"/>
    </row>
    <row r="23" spans="1:19" ht="10.15" customHeight="1" thickBot="1" x14ac:dyDescent="0.3">
      <c r="A23" s="251"/>
      <c r="B23" s="251"/>
      <c r="C23" s="251"/>
      <c r="D23" s="251"/>
      <c r="E23" s="251"/>
      <c r="F23" s="251"/>
      <c r="G23" s="251"/>
      <c r="H23" s="251"/>
      <c r="I23" s="251"/>
      <c r="J23" s="251"/>
      <c r="K23" s="251"/>
      <c r="L23" s="251"/>
      <c r="M23" s="251"/>
      <c r="N23" s="251"/>
      <c r="O23" s="251"/>
      <c r="P23" s="251"/>
      <c r="Q23" s="251"/>
      <c r="R23" s="25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70" t="s">
        <v>109</v>
      </c>
      <c r="B25" s="271"/>
      <c r="C25" s="271"/>
      <c r="D25" s="271"/>
      <c r="E25" s="271"/>
      <c r="F25" s="271"/>
      <c r="G25" s="271"/>
      <c r="H25" s="271"/>
      <c r="I25" s="271"/>
      <c r="J25" s="271"/>
      <c r="K25" s="271"/>
      <c r="L25" s="271"/>
      <c r="M25" s="271"/>
      <c r="N25" s="271"/>
      <c r="O25" s="271"/>
      <c r="P25" s="271"/>
      <c r="Q25" s="271"/>
      <c r="R25" s="272"/>
    </row>
    <row r="26" spans="1:19" ht="25.15" customHeight="1" x14ac:dyDescent="0.25">
      <c r="A26" s="29" t="s">
        <v>110</v>
      </c>
      <c r="B26" s="273" t="str">
        <f>Z1_ZPe!B46</f>
        <v>Moduł Z1/8</v>
      </c>
      <c r="C26" s="274"/>
      <c r="D26" s="37" t="str">
        <f>Z1_ZPe!B47</f>
        <v>Kurs 8.1.</v>
      </c>
      <c r="E26" s="142" t="str">
        <f>Z1_ZPe!B46</f>
        <v>Moduł Z1/8</v>
      </c>
      <c r="F26" s="278" t="str">
        <f>Z1_ZPe!B48</f>
        <v>Kurs 8.2.</v>
      </c>
      <c r="G26" s="279"/>
      <c r="H26" s="283" t="str">
        <f>Z1_ZPe!B46</f>
        <v>Moduł Z1/8</v>
      </c>
      <c r="I26" s="284"/>
      <c r="J26" s="38" t="str">
        <f>Z1_ZPe!B49</f>
        <v>Kurs 8.3.</v>
      </c>
      <c r="K26" s="288" t="str">
        <f>Z1_ZPe!B46</f>
        <v>Moduł Z1/8</v>
      </c>
      <c r="L26" s="289"/>
      <c r="M26" s="288" t="str">
        <f>Z1_ZPe!B50</f>
        <v>Kurs 8.4.</v>
      </c>
      <c r="N26" s="289"/>
      <c r="O26" s="290"/>
      <c r="P26" s="291"/>
      <c r="Q26" s="290"/>
      <c r="R26" s="292"/>
    </row>
    <row r="27" spans="1:19" s="143" customFormat="1" ht="59.25" customHeight="1" x14ac:dyDescent="0.25">
      <c r="A27" s="128" t="s">
        <v>111</v>
      </c>
      <c r="B27" s="477" t="str">
        <f>Z1_ZPe!C47</f>
        <v>Rachunkowość</v>
      </c>
      <c r="C27" s="478"/>
      <c r="D27" s="479"/>
      <c r="E27" s="480" t="str">
        <f>Z1_ZPe!C48</f>
        <v>Finanse przedsiębiorstw</v>
      </c>
      <c r="F27" s="481"/>
      <c r="G27" s="482"/>
      <c r="H27" s="483" t="str">
        <f>Z1_ZPe!C49</f>
        <v xml:space="preserve">Analiza finansowa - warsztaty </v>
      </c>
      <c r="I27" s="484"/>
      <c r="J27" s="485"/>
      <c r="K27" s="486" t="str">
        <f>Z1_ZPe!C50</f>
        <v>Strategie podatkowe</v>
      </c>
      <c r="L27" s="487"/>
      <c r="M27" s="487"/>
      <c r="N27" s="488"/>
      <c r="O27" s="489"/>
      <c r="P27" s="490"/>
      <c r="Q27" s="490"/>
      <c r="R27" s="491"/>
    </row>
    <row r="28" spans="1:19" s="143" customFormat="1" ht="30" customHeight="1" thickBot="1" x14ac:dyDescent="0.3">
      <c r="A28" s="43" t="s">
        <v>112</v>
      </c>
      <c r="B28" s="299">
        <f>Z1_ZPe!D47</f>
        <v>6</v>
      </c>
      <c r="C28" s="300"/>
      <c r="D28" s="301"/>
      <c r="E28" s="302">
        <f>Z1_ZPe!D48</f>
        <v>6</v>
      </c>
      <c r="F28" s="303"/>
      <c r="G28" s="304"/>
      <c r="H28" s="305">
        <f>Z1_ZPe!D49</f>
        <v>4</v>
      </c>
      <c r="I28" s="306"/>
      <c r="J28" s="307"/>
      <c r="K28" s="308">
        <f>Z1_ZPe!D50</f>
        <v>2</v>
      </c>
      <c r="L28" s="309"/>
      <c r="M28" s="309"/>
      <c r="N28" s="310"/>
      <c r="O28" s="311"/>
      <c r="P28" s="312"/>
      <c r="Q28" s="312"/>
      <c r="R28" s="313"/>
    </row>
    <row r="29" spans="1:19" s="143" customFormat="1" ht="30" hidden="1" customHeight="1" thickBot="1" x14ac:dyDescent="0.3">
      <c r="A29" s="157"/>
      <c r="B29" s="158"/>
      <c r="C29" s="159" t="s">
        <v>574</v>
      </c>
      <c r="D29" s="160"/>
      <c r="E29" s="161"/>
      <c r="F29" s="162" t="s">
        <v>574</v>
      </c>
      <c r="G29" s="163"/>
      <c r="H29" s="164"/>
      <c r="I29" s="165" t="s">
        <v>574</v>
      </c>
      <c r="J29" s="166"/>
      <c r="K29" s="167"/>
      <c r="L29" s="168" t="s">
        <v>574</v>
      </c>
      <c r="M29" s="169"/>
      <c r="N29" s="170"/>
      <c r="O29" s="171"/>
      <c r="P29" s="175"/>
      <c r="Q29" s="173"/>
      <c r="R29" s="174"/>
    </row>
    <row r="30" spans="1:19" s="143" customFormat="1" x14ac:dyDescent="0.25"/>
    <row r="31" spans="1:19" s="143" customFormat="1" x14ac:dyDescent="0.25"/>
    <row r="32" spans="1:19" s="143" customFormat="1" x14ac:dyDescent="0.25"/>
    <row r="33" s="143" customFormat="1" x14ac:dyDescent="0.25"/>
    <row r="34" s="143" customFormat="1" x14ac:dyDescent="0.25"/>
    <row r="35" s="143" customFormat="1" x14ac:dyDescent="0.25"/>
    <row r="36" s="143" customFormat="1" x14ac:dyDescent="0.25"/>
    <row r="37" s="143" customFormat="1" x14ac:dyDescent="0.25"/>
    <row r="38" s="143" customFormat="1" x14ac:dyDescent="0.25"/>
    <row r="39" s="143" customFormat="1" x14ac:dyDescent="0.25"/>
    <row r="40" s="143" customFormat="1" x14ac:dyDescent="0.25"/>
    <row r="41" s="143" customFormat="1" x14ac:dyDescent="0.25"/>
    <row r="42" s="143" customFormat="1" x14ac:dyDescent="0.25"/>
    <row r="43" s="143" customFormat="1" x14ac:dyDescent="0.25"/>
    <row r="44" s="143" customFormat="1" x14ac:dyDescent="0.25"/>
    <row r="45" s="143" customFormat="1" x14ac:dyDescent="0.25"/>
    <row r="46" s="143" customFormat="1" x14ac:dyDescent="0.25"/>
    <row r="47" s="143" customFormat="1" x14ac:dyDescent="0.25"/>
    <row r="48" s="143" customFormat="1" x14ac:dyDescent="0.25"/>
    <row r="49" spans="1:18" s="143" customFormat="1" x14ac:dyDescent="0.25"/>
    <row r="50" spans="1:18" s="143" customFormat="1" x14ac:dyDescent="0.25"/>
    <row r="51" spans="1:18" s="143" customFormat="1" x14ac:dyDescent="0.25"/>
    <row r="52" spans="1:18" s="143" customFormat="1" x14ac:dyDescent="0.25"/>
    <row r="53" spans="1:18" s="143" customFormat="1" x14ac:dyDescent="0.25"/>
    <row r="54" spans="1:18" s="143" customFormat="1" x14ac:dyDescent="0.25"/>
    <row r="55" spans="1:18" s="143" customFormat="1" x14ac:dyDescent="0.25"/>
    <row r="56" spans="1:18" s="143" customFormat="1" x14ac:dyDescent="0.25"/>
    <row r="57" spans="1:18" s="143" customFormat="1" x14ac:dyDescent="0.25"/>
    <row r="58" spans="1:18" s="143" customFormat="1" x14ac:dyDescent="0.25"/>
    <row r="59" spans="1:18" s="143" customFormat="1" x14ac:dyDescent="0.25"/>
    <row r="60" spans="1:18" s="143" customFormat="1" x14ac:dyDescent="0.25"/>
    <row r="61" spans="1:18" s="143" customFormat="1" x14ac:dyDescent="0.25"/>
    <row r="62" spans="1:18" s="143" customFormat="1" x14ac:dyDescent="0.25"/>
    <row r="63" spans="1:18" x14ac:dyDescent="0.25">
      <c r="A63" s="143"/>
      <c r="B63" s="143"/>
      <c r="C63" s="143"/>
      <c r="D63" s="143"/>
      <c r="E63" s="143"/>
      <c r="F63" s="143"/>
      <c r="G63" s="143"/>
      <c r="H63" s="143"/>
      <c r="I63" s="143"/>
      <c r="J63" s="143"/>
      <c r="K63" s="143"/>
      <c r="L63" s="143"/>
      <c r="M63" s="143"/>
      <c r="N63" s="143"/>
      <c r="O63" s="143"/>
      <c r="P63" s="143"/>
      <c r="Q63" s="143"/>
      <c r="R63" s="143"/>
    </row>
    <row r="64" spans="1:18" x14ac:dyDescent="0.25">
      <c r="A64" s="143"/>
      <c r="B64" s="143"/>
      <c r="C64" s="143"/>
      <c r="D64" s="143"/>
      <c r="E64" s="143"/>
      <c r="F64" s="143"/>
      <c r="G64" s="143"/>
      <c r="H64" s="143"/>
      <c r="I64" s="143"/>
      <c r="J64" s="143"/>
      <c r="K64" s="143"/>
      <c r="L64" s="143"/>
      <c r="M64" s="143"/>
      <c r="N64" s="143"/>
      <c r="O64" s="143"/>
      <c r="P64" s="143"/>
      <c r="Q64" s="143"/>
      <c r="R64" s="143"/>
    </row>
    <row r="65" spans="1:18" x14ac:dyDescent="0.25">
      <c r="A65" s="143"/>
      <c r="B65" s="143"/>
      <c r="C65" s="143"/>
      <c r="D65" s="143"/>
      <c r="E65" s="143"/>
      <c r="F65" s="143"/>
      <c r="G65" s="143"/>
      <c r="H65" s="143"/>
      <c r="I65" s="143"/>
      <c r="J65" s="143"/>
      <c r="K65" s="143"/>
      <c r="L65" s="143"/>
      <c r="M65" s="143"/>
      <c r="N65" s="143"/>
      <c r="O65" s="143"/>
      <c r="P65" s="143"/>
      <c r="Q65" s="143"/>
      <c r="R65" s="143"/>
    </row>
    <row r="66" spans="1:18" x14ac:dyDescent="0.25">
      <c r="A66" s="143"/>
      <c r="B66" s="143"/>
      <c r="C66" s="143"/>
      <c r="D66" s="143"/>
      <c r="E66" s="143"/>
      <c r="F66" s="143"/>
      <c r="G66" s="143"/>
      <c r="H66" s="143"/>
      <c r="I66" s="143"/>
      <c r="J66" s="143"/>
      <c r="K66" s="143"/>
      <c r="L66" s="143"/>
      <c r="M66" s="143"/>
      <c r="N66" s="143"/>
      <c r="O66" s="143"/>
      <c r="P66" s="143"/>
      <c r="Q66" s="143"/>
      <c r="R66" s="143"/>
    </row>
  </sheetData>
  <sheetProtection algorithmName="SHA-512" hashValue="9v+JJabaPRqTtbvXMRyVhqAY9BXP7iT7UgMZVa78usiKULxn1RQSXWTE9pNJ8RnxQA4Fv+O1fKP8U43G/o25hA==" saltValue="iIb6cG7Ws21+4FcwcsbDyQ=="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1F00-000000000000}">
      <formula1>20</formula1>
      <formula2>1200</formula2>
    </dataValidation>
    <dataValidation type="list" allowBlank="1" showInputMessage="1" showErrorMessage="1" sqref="K6:L6" xr:uid="{00000000-0002-0000-1F00-000001000000}">
      <formula1>STATUS</formula1>
    </dataValidation>
  </dataValidations>
  <hyperlinks>
    <hyperlink ref="F29" r:id="rId1" xr:uid="{48FF2C39-26DE-4D57-9AE1-DF9BBEAA93AA}"/>
    <hyperlink ref="L29" r:id="rId2" xr:uid="{D823C187-4EDD-4C87-B566-40D3E5D22573}"/>
    <hyperlink ref="C29" r:id="rId3" xr:uid="{3D16F2C1-9743-4401-AAF1-32E3233DF2DE}"/>
    <hyperlink ref="I29" r:id="rId4" xr:uid="{AF92FA14-8BD9-4B41-A406-F60F1508D6EB}"/>
  </hyperlinks>
  <printOptions horizontalCentered="1"/>
  <pageMargins left="0.70866141732283472" right="0.70866141732283472" top="0.74803149606299213" bottom="0.74803149606299213" header="0.31496062992125984" footer="0.31496062992125984"/>
  <pageSetup paperSize="9" scale="52" orientation="landscape" r:id="rId5"/>
  <headerFooter>
    <oddHeader>&amp;C&amp;"Century Gothic,Pogrubiony"&amp;12&amp;K05-047KARTA MODUŁU&amp;R&amp;G</oddHeader>
  </headerFooter>
  <drawing r:id="rId6"/>
  <legacyDrawingHF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4">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Z1_ZPe!B46</f>
        <v>Moduł Z1/8</v>
      </c>
      <c r="B3" s="416"/>
      <c r="C3" s="416"/>
      <c r="D3" s="420" t="str">
        <f>Z1_ZPe!C46</f>
        <v>Finanse i rachunkowość</v>
      </c>
      <c r="E3" s="421"/>
      <c r="F3" s="421"/>
      <c r="G3" s="421"/>
      <c r="H3" s="421"/>
      <c r="I3" s="422"/>
      <c r="J3" s="3"/>
      <c r="K3" s="3"/>
      <c r="L3" s="4"/>
      <c r="M3" s="4"/>
      <c r="N3" s="4"/>
      <c r="O3" s="4"/>
      <c r="P3" s="4"/>
      <c r="Q3" s="4"/>
      <c r="R3" s="4"/>
    </row>
    <row r="4" spans="1:19" ht="18.75" thickBot="1" x14ac:dyDescent="0.3">
      <c r="A4" s="315" t="s">
        <v>110</v>
      </c>
      <c r="B4" s="315"/>
      <c r="C4" s="315"/>
      <c r="D4" s="417" t="str">
        <f>Z1_ZPe!B47</f>
        <v>Kurs 8.1.</v>
      </c>
      <c r="E4" s="418"/>
      <c r="F4" s="418"/>
      <c r="G4" s="418"/>
      <c r="H4" s="418"/>
      <c r="I4" s="419"/>
      <c r="J4" s="3"/>
      <c r="K4" s="3"/>
      <c r="L4" s="4"/>
      <c r="M4" s="4"/>
      <c r="N4" s="4"/>
      <c r="O4" s="4"/>
      <c r="P4" s="4"/>
      <c r="Q4" s="4"/>
      <c r="R4" s="4"/>
    </row>
    <row r="5" spans="1:19" ht="23.25" thickBot="1" x14ac:dyDescent="0.3">
      <c r="A5" s="316" t="s">
        <v>111</v>
      </c>
      <c r="B5" s="316"/>
      <c r="C5" s="316"/>
      <c r="D5" s="317" t="str">
        <f>Z1_ZPe!C47</f>
        <v>Rachunkowość</v>
      </c>
      <c r="E5" s="317"/>
      <c r="F5" s="317"/>
      <c r="G5" s="317"/>
      <c r="H5" s="317"/>
      <c r="I5" s="317"/>
      <c r="J5" s="317"/>
      <c r="K5" s="317"/>
      <c r="L5" s="318" t="s">
        <v>96</v>
      </c>
      <c r="M5" s="318"/>
      <c r="N5" s="16">
        <f>Z1_ZPe!D47</f>
        <v>6</v>
      </c>
      <c r="O5" s="318" t="s">
        <v>97</v>
      </c>
      <c r="P5" s="318"/>
      <c r="Q5" s="340" t="str">
        <f>Z1_ZPe!F46</f>
        <v>dr D. Majewska-Bielecka</v>
      </c>
      <c r="R5" s="340"/>
      <c r="S5" s="340"/>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(8)'!G6</f>
        <v>II</v>
      </c>
      <c r="H7" s="155" t="s">
        <v>101</v>
      </c>
      <c r="I7" s="44">
        <f>'M (8)'!I6</f>
        <v>4</v>
      </c>
      <c r="J7" s="237" t="s">
        <v>289</v>
      </c>
      <c r="K7" s="238"/>
      <c r="L7" s="424" t="s">
        <v>102</v>
      </c>
      <c r="M7" s="425"/>
      <c r="N7" s="7" t="s">
        <v>103</v>
      </c>
      <c r="O7" s="340" t="s">
        <v>104</v>
      </c>
      <c r="P7" s="340"/>
      <c r="Q7" s="341" t="s">
        <v>105</v>
      </c>
      <c r="R7" s="341"/>
      <c r="S7" s="17">
        <f>Z1_ZPe!G47</f>
        <v>26</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744</v>
      </c>
      <c r="C14" s="384"/>
      <c r="D14" s="384"/>
      <c r="E14" s="384"/>
      <c r="F14" s="384"/>
      <c r="G14" s="384"/>
      <c r="H14" s="384"/>
      <c r="I14" s="384"/>
      <c r="J14" s="384"/>
      <c r="K14" s="384"/>
      <c r="L14" s="384"/>
      <c r="M14" s="385"/>
      <c r="N14" s="342" t="s">
        <v>251</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258</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745</v>
      </c>
      <c r="C19" s="330"/>
      <c r="D19" s="330"/>
      <c r="E19" s="330"/>
      <c r="F19" s="330"/>
      <c r="G19" s="330"/>
      <c r="H19" s="330"/>
      <c r="I19" s="330"/>
      <c r="J19" s="330"/>
      <c r="K19" s="330"/>
      <c r="L19" s="330"/>
      <c r="M19" s="331"/>
      <c r="N19" s="380" t="s">
        <v>258</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thickBot="1" x14ac:dyDescent="0.3">
      <c r="A23" s="321"/>
      <c r="B23" s="386"/>
      <c r="C23" s="387"/>
      <c r="D23" s="387"/>
      <c r="E23" s="387"/>
      <c r="F23" s="387"/>
      <c r="G23" s="387"/>
      <c r="H23" s="387"/>
      <c r="I23" s="387"/>
      <c r="J23" s="387"/>
      <c r="K23" s="387"/>
      <c r="L23" s="387"/>
      <c r="M23" s="388"/>
      <c r="N23" s="345"/>
      <c r="O23" s="346"/>
      <c r="P23" s="346"/>
      <c r="Q23" s="346"/>
      <c r="R23" s="346"/>
      <c r="S23" s="347"/>
    </row>
    <row r="24" spans="1:19" ht="15" hidden="1" customHeight="1" x14ac:dyDescent="0.25">
      <c r="A24" s="321"/>
      <c r="B24" s="329"/>
      <c r="C24" s="330"/>
      <c r="D24" s="330"/>
      <c r="E24" s="330"/>
      <c r="F24" s="330"/>
      <c r="G24" s="330"/>
      <c r="H24" s="330"/>
      <c r="I24" s="330"/>
      <c r="J24" s="330"/>
      <c r="K24" s="330"/>
      <c r="L24" s="330"/>
      <c r="M24" s="331"/>
      <c r="N24" s="380"/>
      <c r="O24" s="381"/>
      <c r="P24" s="381"/>
      <c r="Q24" s="381"/>
      <c r="R24" s="381"/>
      <c r="S24" s="382"/>
    </row>
    <row r="25" spans="1:19" ht="15" hidden="1" customHeight="1" x14ac:dyDescent="0.25">
      <c r="A25" s="321"/>
      <c r="B25" s="332"/>
      <c r="C25" s="333"/>
      <c r="D25" s="333"/>
      <c r="E25" s="333"/>
      <c r="F25" s="333"/>
      <c r="G25" s="333"/>
      <c r="H25" s="333"/>
      <c r="I25" s="333"/>
      <c r="J25" s="333"/>
      <c r="K25" s="333"/>
      <c r="L25" s="333"/>
      <c r="M25" s="334"/>
      <c r="N25" s="323"/>
      <c r="O25" s="324"/>
      <c r="P25" s="324"/>
      <c r="Q25" s="324"/>
      <c r="R25" s="324"/>
      <c r="S25" s="325"/>
    </row>
    <row r="26" spans="1:19" ht="15" hidden="1"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hidden="1"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hidden="1"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514</v>
      </c>
      <c r="C34" s="384"/>
      <c r="D34" s="384"/>
      <c r="E34" s="384"/>
      <c r="F34" s="384"/>
      <c r="G34" s="384"/>
      <c r="H34" s="384"/>
      <c r="I34" s="384"/>
      <c r="J34" s="384"/>
      <c r="K34" s="384"/>
      <c r="L34" s="384"/>
      <c r="M34" s="385"/>
      <c r="N34" s="342" t="s">
        <v>272</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746</v>
      </c>
      <c r="C39" s="330"/>
      <c r="D39" s="330"/>
      <c r="E39" s="330"/>
      <c r="F39" s="330"/>
      <c r="G39" s="330"/>
      <c r="H39" s="330"/>
      <c r="I39" s="330"/>
      <c r="J39" s="330"/>
      <c r="K39" s="330"/>
      <c r="L39" s="330"/>
      <c r="M39" s="331"/>
      <c r="N39" s="380" t="s">
        <v>272</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thickBot="1" x14ac:dyDescent="0.3">
      <c r="A43" s="327"/>
      <c r="B43" s="386"/>
      <c r="C43" s="387"/>
      <c r="D43" s="387"/>
      <c r="E43" s="387"/>
      <c r="F43" s="387"/>
      <c r="G43" s="387"/>
      <c r="H43" s="387"/>
      <c r="I43" s="387"/>
      <c r="J43" s="387"/>
      <c r="K43" s="387"/>
      <c r="L43" s="387"/>
      <c r="M43" s="388"/>
      <c r="N43" s="345"/>
      <c r="O43" s="346"/>
      <c r="P43" s="346"/>
      <c r="Q43" s="346"/>
      <c r="R43" s="346"/>
      <c r="S43" s="347"/>
    </row>
    <row r="44" spans="1:19" ht="15" hidden="1" customHeight="1" x14ac:dyDescent="0.25">
      <c r="A44" s="327"/>
      <c r="B44" s="329"/>
      <c r="C44" s="330"/>
      <c r="D44" s="330"/>
      <c r="E44" s="330"/>
      <c r="F44" s="330"/>
      <c r="G44" s="330"/>
      <c r="H44" s="330"/>
      <c r="I44" s="330"/>
      <c r="J44" s="330"/>
      <c r="K44" s="330"/>
      <c r="L44" s="330"/>
      <c r="M44" s="331"/>
      <c r="N44" s="380"/>
      <c r="O44" s="381"/>
      <c r="P44" s="381"/>
      <c r="Q44" s="381"/>
      <c r="R44" s="381"/>
      <c r="S44" s="382"/>
    </row>
    <row r="45" spans="1:19" ht="15" hidden="1" customHeight="1" x14ac:dyDescent="0.25">
      <c r="A45" s="327"/>
      <c r="B45" s="332"/>
      <c r="C45" s="333"/>
      <c r="D45" s="333"/>
      <c r="E45" s="333"/>
      <c r="F45" s="333"/>
      <c r="G45" s="333"/>
      <c r="H45" s="333"/>
      <c r="I45" s="333"/>
      <c r="J45" s="333"/>
      <c r="K45" s="333"/>
      <c r="L45" s="333"/>
      <c r="M45" s="334"/>
      <c r="N45" s="323"/>
      <c r="O45" s="324"/>
      <c r="P45" s="324"/>
      <c r="Q45" s="324"/>
      <c r="R45" s="324"/>
      <c r="S45" s="325"/>
    </row>
    <row r="46" spans="1:19" ht="15" hidden="1"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hidden="1"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hidden="1"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466" t="s">
        <v>585</v>
      </c>
      <c r="B54" s="383" t="s">
        <v>747</v>
      </c>
      <c r="C54" s="384"/>
      <c r="D54" s="384"/>
      <c r="E54" s="384"/>
      <c r="F54" s="384"/>
      <c r="G54" s="384"/>
      <c r="H54" s="384"/>
      <c r="I54" s="384"/>
      <c r="J54" s="384"/>
      <c r="K54" s="384"/>
      <c r="L54" s="384"/>
      <c r="M54" s="385"/>
      <c r="N54" s="342" t="s">
        <v>287</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c r="C59" s="330"/>
      <c r="D59" s="330"/>
      <c r="E59" s="330"/>
      <c r="F59" s="330"/>
      <c r="G59" s="330"/>
      <c r="H59" s="330"/>
      <c r="I59" s="330"/>
      <c r="J59" s="330"/>
      <c r="K59" s="330"/>
      <c r="L59" s="330"/>
      <c r="M59" s="331"/>
      <c r="N59" s="380"/>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hidden="1" customHeight="1" x14ac:dyDescent="0.25">
      <c r="A64" s="321"/>
      <c r="B64" s="329"/>
      <c r="C64" s="330"/>
      <c r="D64" s="330"/>
      <c r="E64" s="330"/>
      <c r="F64" s="330"/>
      <c r="G64" s="330"/>
      <c r="H64" s="330"/>
      <c r="I64" s="330"/>
      <c r="J64" s="330"/>
      <c r="K64" s="330"/>
      <c r="L64" s="330"/>
      <c r="M64" s="331"/>
      <c r="N64" s="380"/>
      <c r="O64" s="381"/>
      <c r="P64" s="381"/>
      <c r="Q64" s="381"/>
      <c r="R64" s="381"/>
      <c r="S64" s="382"/>
    </row>
    <row r="65" spans="1:19" ht="15" hidden="1"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hidden="1"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hidden="1"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hidden="1"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Z1_ZPe!G47</f>
        <v>26</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26</v>
      </c>
      <c r="H72" s="433"/>
      <c r="I72" s="434"/>
      <c r="J72" s="407"/>
      <c r="K72" s="442"/>
      <c r="L72" s="426" t="s">
        <v>123</v>
      </c>
      <c r="M72" s="427"/>
      <c r="N72" s="427"/>
      <c r="O72" s="427"/>
      <c r="P72" s="427"/>
      <c r="Q72" s="427"/>
      <c r="R72" s="427"/>
      <c r="S72" s="428"/>
    </row>
    <row r="73" spans="1:19" ht="15" customHeight="1" x14ac:dyDescent="0.25">
      <c r="A73" s="321"/>
      <c r="B73" s="409" t="s">
        <v>123</v>
      </c>
      <c r="C73" s="410"/>
      <c r="D73" s="410"/>
      <c r="E73" s="410"/>
      <c r="F73" s="411"/>
      <c r="G73" s="429">
        <v>4</v>
      </c>
      <c r="H73" s="430"/>
      <c r="I73" s="431"/>
      <c r="J73" s="407"/>
      <c r="K73" s="442"/>
      <c r="L73" s="426" t="s">
        <v>151</v>
      </c>
      <c r="M73" s="427"/>
      <c r="N73" s="427"/>
      <c r="O73" s="427"/>
      <c r="P73" s="427"/>
      <c r="Q73" s="427"/>
      <c r="R73" s="427"/>
      <c r="S73" s="428"/>
    </row>
    <row r="74" spans="1:19" ht="15" customHeight="1" x14ac:dyDescent="0.25">
      <c r="A74" s="321"/>
      <c r="B74" s="409" t="s">
        <v>124</v>
      </c>
      <c r="C74" s="410"/>
      <c r="D74" s="410"/>
      <c r="E74" s="410"/>
      <c r="F74" s="411"/>
      <c r="G74" s="429">
        <v>6</v>
      </c>
      <c r="H74" s="430"/>
      <c r="I74" s="431"/>
      <c r="J74" s="407"/>
      <c r="K74" s="442"/>
      <c r="L74" s="426" t="s">
        <v>154</v>
      </c>
      <c r="M74" s="427"/>
      <c r="N74" s="427"/>
      <c r="O74" s="427"/>
      <c r="P74" s="427"/>
      <c r="Q74" s="427"/>
      <c r="R74" s="427"/>
      <c r="S74" s="428"/>
    </row>
    <row r="75" spans="1:19" ht="15" customHeight="1" x14ac:dyDescent="0.25">
      <c r="A75" s="321"/>
      <c r="B75" s="409" t="s">
        <v>125</v>
      </c>
      <c r="C75" s="410"/>
      <c r="D75" s="410"/>
      <c r="E75" s="410"/>
      <c r="F75" s="411"/>
      <c r="G75" s="429">
        <f>Z1_ZPe!H47</f>
        <v>14</v>
      </c>
      <c r="H75" s="430"/>
      <c r="I75" s="431"/>
      <c r="J75" s="407"/>
      <c r="K75" s="442"/>
      <c r="L75" s="426" t="s">
        <v>165</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t="s">
        <v>173</v>
      </c>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164</v>
      </c>
      <c r="M81" s="427"/>
      <c r="N81" s="427"/>
      <c r="O81" s="427"/>
      <c r="P81" s="427"/>
      <c r="Q81" s="427"/>
      <c r="R81" s="427"/>
      <c r="S81" s="428"/>
    </row>
    <row r="82" spans="1:19" ht="15" customHeight="1" x14ac:dyDescent="0.25">
      <c r="A82" s="321"/>
      <c r="B82" s="409" t="s">
        <v>132</v>
      </c>
      <c r="C82" s="410"/>
      <c r="D82" s="410"/>
      <c r="E82" s="410"/>
      <c r="F82" s="411"/>
      <c r="G82" s="429">
        <v>2</v>
      </c>
      <c r="H82" s="430"/>
      <c r="I82" s="431"/>
      <c r="J82" s="407"/>
      <c r="K82" s="442"/>
      <c r="L82" s="426" t="s">
        <v>153</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t="s">
        <v>173</v>
      </c>
      <c r="M83" s="427"/>
      <c r="N83" s="427"/>
      <c r="O83" s="427"/>
      <c r="P83" s="427"/>
      <c r="Q83" s="427"/>
      <c r="R83" s="427"/>
      <c r="S83" s="428"/>
    </row>
    <row r="84" spans="1:19" ht="15" customHeight="1" x14ac:dyDescent="0.25">
      <c r="A84" s="321"/>
      <c r="B84" s="453" t="s">
        <v>134</v>
      </c>
      <c r="C84" s="454"/>
      <c r="D84" s="454"/>
      <c r="E84" s="454"/>
      <c r="F84" s="455"/>
      <c r="G84" s="463">
        <f>Z1_ZPe!J47</f>
        <v>124</v>
      </c>
      <c r="H84" s="464"/>
      <c r="I84" s="465"/>
      <c r="J84" s="407"/>
      <c r="K84" s="442"/>
      <c r="L84" s="426" t="s">
        <v>156</v>
      </c>
      <c r="M84" s="427"/>
      <c r="N84" s="427"/>
      <c r="O84" s="427"/>
      <c r="P84" s="427"/>
      <c r="Q84" s="427"/>
      <c r="R84" s="427"/>
      <c r="S84" s="428"/>
    </row>
    <row r="85" spans="1:19" ht="15" customHeight="1" x14ac:dyDescent="0.25">
      <c r="A85" s="321"/>
      <c r="B85" s="460" t="s">
        <v>204</v>
      </c>
      <c r="C85" s="461"/>
      <c r="D85" s="461"/>
      <c r="E85" s="461"/>
      <c r="F85" s="462"/>
      <c r="G85" s="432">
        <f>SUM(G84,G71)</f>
        <v>150</v>
      </c>
      <c r="H85" s="433"/>
      <c r="I85" s="434"/>
      <c r="J85" s="408"/>
      <c r="K85" s="443"/>
      <c r="L85" s="426" t="s">
        <v>146</v>
      </c>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Z1_ZPe!E47</f>
        <v>egzamin</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145</v>
      </c>
      <c r="C90" s="375"/>
      <c r="D90" s="375"/>
      <c r="E90" s="376"/>
      <c r="F90" s="377">
        <v>90</v>
      </c>
      <c r="G90" s="378"/>
      <c r="H90" s="378"/>
      <c r="I90" s="379"/>
      <c r="J90" s="352"/>
      <c r="K90" s="365"/>
      <c r="L90" s="356" t="s">
        <v>292</v>
      </c>
      <c r="M90" s="357"/>
      <c r="N90" s="357"/>
      <c r="O90" s="357"/>
      <c r="P90" s="357"/>
      <c r="Q90" s="357"/>
      <c r="R90" s="357"/>
      <c r="S90" s="358"/>
    </row>
    <row r="91" spans="1:19" ht="15" customHeight="1" x14ac:dyDescent="0.25">
      <c r="A91" s="348"/>
      <c r="B91" s="374" t="s">
        <v>166</v>
      </c>
      <c r="C91" s="375"/>
      <c r="D91" s="375"/>
      <c r="E91" s="376"/>
      <c r="F91" s="377">
        <v>10</v>
      </c>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25.25" customHeight="1" x14ac:dyDescent="0.25">
      <c r="A98" s="412"/>
      <c r="B98" s="370" t="s">
        <v>669</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76.900000000000006" customHeight="1" x14ac:dyDescent="0.25">
      <c r="A100" s="412"/>
      <c r="B100" s="370" t="s">
        <v>670</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60" customHeight="1" x14ac:dyDescent="0.25">
      <c r="A102" s="412"/>
      <c r="B102" s="370" t="s">
        <v>671</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piwWpJf0VnIxft4RZiuEAt5STYyDGqBdP+BklQ2xhQsWO7VzgQcXXvZzBWS9JwzIVtnISRBPegUBtDeMFeJ9+g==" saltValue="naSIUqGipp3f4O2H4npd2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2000-000000000000}">
      <formula1>KEK_Z1</formula1>
    </dataValidation>
    <dataValidation type="list" allowBlank="1" showInputMessage="1" showErrorMessage="1" sqref="N34:S53" xr:uid="{00000000-0002-0000-2000-000001000000}">
      <formula1>KEU_Z1</formula1>
    </dataValidation>
    <dataValidation type="list" allowBlank="1" showInputMessage="1" showErrorMessage="1" sqref="N14:S33" xr:uid="{00000000-0002-0000-2000-000002000000}">
      <formula1>KEW_Z1</formula1>
    </dataValidation>
    <dataValidation type="list" allowBlank="1" showInputMessage="1" showErrorMessage="1" sqref="L81:L85" xr:uid="{00000000-0002-0000-2000-000003000000}">
      <formula1>PRAC_STUD</formula1>
    </dataValidation>
    <dataValidation type="list" allowBlank="1" showInputMessage="1" showErrorMessage="1" sqref="L72:L79" xr:uid="{00000000-0002-0000-2000-000004000000}">
      <formula1>METODY</formula1>
    </dataValidation>
    <dataValidation type="list" allowBlank="1" showInputMessage="1" showErrorMessage="1" sqref="L7" xr:uid="{00000000-0002-0000-2000-000005000000}">
      <formula1>STATUS</formula1>
    </dataValidation>
    <dataValidation type="list" allowBlank="1" showInputMessage="1" showErrorMessage="1" sqref="B90:E94" xr:uid="{00000000-0002-0000-2000-000006000000}">
      <formula1>ZAL</formula1>
    </dataValidation>
  </dataValidations>
  <hyperlinks>
    <hyperlink ref="O13" r:id="rId1" xr:uid="{EC7A574C-2136-4127-9E7B-E69FA71B2A7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5">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Z1_ZPe!B46</f>
        <v>Moduł Z1/8</v>
      </c>
      <c r="B3" s="416"/>
      <c r="C3" s="416"/>
      <c r="D3" s="420" t="str">
        <f>Z1_ZPe!C46</f>
        <v>Finanse i rachunkowość</v>
      </c>
      <c r="E3" s="421"/>
      <c r="F3" s="421"/>
      <c r="G3" s="421"/>
      <c r="H3" s="421"/>
      <c r="I3" s="422"/>
      <c r="J3" s="3"/>
      <c r="K3" s="3"/>
      <c r="L3" s="4"/>
      <c r="M3" s="4"/>
      <c r="N3" s="4"/>
      <c r="O3" s="4"/>
      <c r="P3" s="4"/>
      <c r="Q3" s="4"/>
      <c r="R3" s="4"/>
    </row>
    <row r="4" spans="1:19" ht="18.75" thickBot="1" x14ac:dyDescent="0.3">
      <c r="A4" s="315" t="s">
        <v>110</v>
      </c>
      <c r="B4" s="315"/>
      <c r="C4" s="315"/>
      <c r="D4" s="417" t="str">
        <f>Z1_ZPe!B48</f>
        <v>Kurs 8.2.</v>
      </c>
      <c r="E4" s="418"/>
      <c r="F4" s="418"/>
      <c r="G4" s="418"/>
      <c r="H4" s="418"/>
      <c r="I4" s="419"/>
      <c r="J4" s="3"/>
      <c r="K4" s="3"/>
      <c r="L4" s="4"/>
      <c r="M4" s="4"/>
      <c r="N4" s="4"/>
      <c r="O4" s="4"/>
      <c r="P4" s="4"/>
      <c r="Q4" s="4"/>
      <c r="R4" s="4"/>
    </row>
    <row r="5" spans="1:19" ht="23.25" thickBot="1" x14ac:dyDescent="0.3">
      <c r="A5" s="316" t="s">
        <v>111</v>
      </c>
      <c r="B5" s="316"/>
      <c r="C5" s="316"/>
      <c r="D5" s="317" t="str">
        <f>Z1_ZPe!C48</f>
        <v>Finanse przedsiębiorstw</v>
      </c>
      <c r="E5" s="317"/>
      <c r="F5" s="317"/>
      <c r="G5" s="317"/>
      <c r="H5" s="317"/>
      <c r="I5" s="317"/>
      <c r="J5" s="317"/>
      <c r="K5" s="317"/>
      <c r="L5" s="318" t="s">
        <v>96</v>
      </c>
      <c r="M5" s="318"/>
      <c r="N5" s="16">
        <f>Z1_ZPe!D48</f>
        <v>6</v>
      </c>
      <c r="O5" s="318" t="s">
        <v>97</v>
      </c>
      <c r="P5" s="318"/>
      <c r="Q5" s="340" t="str">
        <f>Z1_ZPe!F46</f>
        <v>dr D. Majewska-Bielecka</v>
      </c>
      <c r="R5" s="340"/>
      <c r="S5" s="340"/>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(8)'!G6</f>
        <v>II</v>
      </c>
      <c r="H7" s="155" t="s">
        <v>101</v>
      </c>
      <c r="I7" s="44">
        <f>'M (8)'!I6</f>
        <v>4</v>
      </c>
      <c r="J7" s="237" t="s">
        <v>289</v>
      </c>
      <c r="K7" s="238"/>
      <c r="L7" s="424" t="s">
        <v>102</v>
      </c>
      <c r="M7" s="425"/>
      <c r="N7" s="7" t="s">
        <v>103</v>
      </c>
      <c r="O7" s="340" t="s">
        <v>104</v>
      </c>
      <c r="P7" s="340"/>
      <c r="Q7" s="341" t="s">
        <v>105</v>
      </c>
      <c r="R7" s="341"/>
      <c r="S7" s="17">
        <f>Z1_ZPe!G48</f>
        <v>26</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515</v>
      </c>
      <c r="C14" s="384"/>
      <c r="D14" s="384"/>
      <c r="E14" s="384"/>
      <c r="F14" s="384"/>
      <c r="G14" s="384"/>
      <c r="H14" s="384"/>
      <c r="I14" s="384"/>
      <c r="J14" s="384"/>
      <c r="K14" s="384"/>
      <c r="L14" s="384"/>
      <c r="M14" s="385"/>
      <c r="N14" s="342" t="s">
        <v>251</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516</v>
      </c>
      <c r="C19" s="330"/>
      <c r="D19" s="330"/>
      <c r="E19" s="330"/>
      <c r="F19" s="330"/>
      <c r="G19" s="330"/>
      <c r="H19" s="330"/>
      <c r="I19" s="330"/>
      <c r="J19" s="330"/>
      <c r="K19" s="330"/>
      <c r="L19" s="330"/>
      <c r="M19" s="331"/>
      <c r="N19" s="380" t="s">
        <v>257</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t="s">
        <v>255</v>
      </c>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517</v>
      </c>
      <c r="C24" s="330"/>
      <c r="D24" s="330"/>
      <c r="E24" s="330"/>
      <c r="F24" s="330"/>
      <c r="G24" s="330"/>
      <c r="H24" s="330"/>
      <c r="I24" s="330"/>
      <c r="J24" s="330"/>
      <c r="K24" s="330"/>
      <c r="L24" s="330"/>
      <c r="M24" s="331"/>
      <c r="N24" s="380" t="s">
        <v>251</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t="s">
        <v>257</v>
      </c>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customHeight="1" x14ac:dyDescent="0.25">
      <c r="A29" s="321"/>
      <c r="B29" s="329" t="s">
        <v>518</v>
      </c>
      <c r="C29" s="330"/>
      <c r="D29" s="330"/>
      <c r="E29" s="330"/>
      <c r="F29" s="330"/>
      <c r="G29" s="330"/>
      <c r="H29" s="330"/>
      <c r="I29" s="330"/>
      <c r="J29" s="330"/>
      <c r="K29" s="330"/>
      <c r="L29" s="330"/>
      <c r="M29" s="331"/>
      <c r="N29" s="380" t="s">
        <v>251</v>
      </c>
      <c r="O29" s="381"/>
      <c r="P29" s="381"/>
      <c r="Q29" s="381"/>
      <c r="R29" s="381"/>
      <c r="S29" s="382"/>
    </row>
    <row r="30" spans="1:19" ht="15" customHeight="1" x14ac:dyDescent="0.25">
      <c r="A30" s="321"/>
      <c r="B30" s="332"/>
      <c r="C30" s="333"/>
      <c r="D30" s="333"/>
      <c r="E30" s="333"/>
      <c r="F30" s="333"/>
      <c r="G30" s="333"/>
      <c r="H30" s="333"/>
      <c r="I30" s="333"/>
      <c r="J30" s="333"/>
      <c r="K30" s="333"/>
      <c r="L30" s="333"/>
      <c r="M30" s="334"/>
      <c r="N30" s="323" t="s">
        <v>253</v>
      </c>
      <c r="O30" s="324"/>
      <c r="P30" s="324"/>
      <c r="Q30" s="324"/>
      <c r="R30" s="324"/>
      <c r="S30" s="325"/>
    </row>
    <row r="31" spans="1:19" ht="15"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519</v>
      </c>
      <c r="C34" s="384"/>
      <c r="D34" s="384"/>
      <c r="E34" s="384"/>
      <c r="F34" s="384"/>
      <c r="G34" s="384"/>
      <c r="H34" s="384"/>
      <c r="I34" s="384"/>
      <c r="J34" s="384"/>
      <c r="K34" s="384"/>
      <c r="L34" s="384"/>
      <c r="M34" s="385"/>
      <c r="N34" s="342" t="s">
        <v>268</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t="s">
        <v>270</v>
      </c>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t="s">
        <v>272</v>
      </c>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t="s">
        <v>279</v>
      </c>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520</v>
      </c>
      <c r="C39" s="330"/>
      <c r="D39" s="330"/>
      <c r="E39" s="330"/>
      <c r="F39" s="330"/>
      <c r="G39" s="330"/>
      <c r="H39" s="330"/>
      <c r="I39" s="330"/>
      <c r="J39" s="330"/>
      <c r="K39" s="330"/>
      <c r="L39" s="330"/>
      <c r="M39" s="331"/>
      <c r="N39" s="380" t="s">
        <v>268</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t="s">
        <v>270</v>
      </c>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t="s">
        <v>272</v>
      </c>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t="s">
        <v>279</v>
      </c>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521</v>
      </c>
      <c r="C44" s="330"/>
      <c r="D44" s="330"/>
      <c r="E44" s="330"/>
      <c r="F44" s="330"/>
      <c r="G44" s="330"/>
      <c r="H44" s="330"/>
      <c r="I44" s="330"/>
      <c r="J44" s="330"/>
      <c r="K44" s="330"/>
      <c r="L44" s="330"/>
      <c r="M44" s="331"/>
      <c r="N44" s="380" t="s">
        <v>268</v>
      </c>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t="s">
        <v>270</v>
      </c>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t="s">
        <v>272</v>
      </c>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t="s">
        <v>279</v>
      </c>
      <c r="O47" s="324"/>
      <c r="P47" s="324"/>
      <c r="Q47" s="324"/>
      <c r="R47" s="324"/>
      <c r="S47" s="325"/>
    </row>
    <row r="48" spans="1:19" ht="15"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customHeight="1" x14ac:dyDescent="0.25">
      <c r="A49" s="327"/>
      <c r="B49" s="329" t="s">
        <v>522</v>
      </c>
      <c r="C49" s="330"/>
      <c r="D49" s="330"/>
      <c r="E49" s="330"/>
      <c r="F49" s="330"/>
      <c r="G49" s="330"/>
      <c r="H49" s="330"/>
      <c r="I49" s="330"/>
      <c r="J49" s="330"/>
      <c r="K49" s="330"/>
      <c r="L49" s="330"/>
      <c r="M49" s="331"/>
      <c r="N49" s="380" t="s">
        <v>268</v>
      </c>
      <c r="O49" s="381"/>
      <c r="P49" s="381"/>
      <c r="Q49" s="381"/>
      <c r="R49" s="381"/>
      <c r="S49" s="382"/>
    </row>
    <row r="50" spans="1:19" ht="15" customHeight="1" x14ac:dyDescent="0.25">
      <c r="A50" s="327"/>
      <c r="B50" s="332"/>
      <c r="C50" s="333"/>
      <c r="D50" s="333"/>
      <c r="E50" s="333"/>
      <c r="F50" s="333"/>
      <c r="G50" s="333"/>
      <c r="H50" s="333"/>
      <c r="I50" s="333"/>
      <c r="J50" s="333"/>
      <c r="K50" s="333"/>
      <c r="L50" s="333"/>
      <c r="M50" s="334"/>
      <c r="N50" s="323" t="s">
        <v>270</v>
      </c>
      <c r="O50" s="324"/>
      <c r="P50" s="324"/>
      <c r="Q50" s="324"/>
      <c r="R50" s="324"/>
      <c r="S50" s="325"/>
    </row>
    <row r="51" spans="1:19" ht="15" customHeight="1" x14ac:dyDescent="0.25">
      <c r="A51" s="327"/>
      <c r="B51" s="332"/>
      <c r="C51" s="333"/>
      <c r="D51" s="333"/>
      <c r="E51" s="333"/>
      <c r="F51" s="333"/>
      <c r="G51" s="333"/>
      <c r="H51" s="333"/>
      <c r="I51" s="333"/>
      <c r="J51" s="333"/>
      <c r="K51" s="333"/>
      <c r="L51" s="333"/>
      <c r="M51" s="334"/>
      <c r="N51" s="323" t="s">
        <v>272</v>
      </c>
      <c r="O51" s="324"/>
      <c r="P51" s="324"/>
      <c r="Q51" s="324"/>
      <c r="R51" s="324"/>
      <c r="S51" s="325"/>
    </row>
    <row r="52" spans="1:19" ht="15" customHeight="1" x14ac:dyDescent="0.25">
      <c r="A52" s="327"/>
      <c r="B52" s="332"/>
      <c r="C52" s="333"/>
      <c r="D52" s="333"/>
      <c r="E52" s="333"/>
      <c r="F52" s="333"/>
      <c r="G52" s="333"/>
      <c r="H52" s="333"/>
      <c r="I52" s="333"/>
      <c r="J52" s="333"/>
      <c r="K52" s="333"/>
      <c r="L52" s="333"/>
      <c r="M52" s="334"/>
      <c r="N52" s="323" t="s">
        <v>279</v>
      </c>
      <c r="O52" s="324"/>
      <c r="P52" s="324"/>
      <c r="Q52" s="324"/>
      <c r="R52" s="324"/>
      <c r="S52" s="325"/>
    </row>
    <row r="53" spans="1:19" ht="15"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466" t="s">
        <v>585</v>
      </c>
      <c r="B54" s="383" t="s">
        <v>419</v>
      </c>
      <c r="C54" s="384"/>
      <c r="D54" s="384"/>
      <c r="E54" s="384"/>
      <c r="F54" s="384"/>
      <c r="G54" s="384"/>
      <c r="H54" s="384"/>
      <c r="I54" s="384"/>
      <c r="J54" s="384"/>
      <c r="K54" s="384"/>
      <c r="L54" s="384"/>
      <c r="M54" s="385"/>
      <c r="N54" s="342" t="s">
        <v>285</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284</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t="s">
        <v>286</v>
      </c>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t="s">
        <v>287</v>
      </c>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426</v>
      </c>
      <c r="C59" s="330"/>
      <c r="D59" s="330"/>
      <c r="E59" s="330"/>
      <c r="F59" s="330"/>
      <c r="G59" s="330"/>
      <c r="H59" s="330"/>
      <c r="I59" s="330"/>
      <c r="J59" s="330"/>
      <c r="K59" s="330"/>
      <c r="L59" s="330"/>
      <c r="M59" s="331"/>
      <c r="N59" s="380" t="s">
        <v>281</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t="s">
        <v>285</v>
      </c>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t="s">
        <v>286</v>
      </c>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t="s">
        <v>287</v>
      </c>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hidden="1" customHeight="1" x14ac:dyDescent="0.25">
      <c r="A64" s="321"/>
      <c r="B64" s="329"/>
      <c r="C64" s="330"/>
      <c r="D64" s="330"/>
      <c r="E64" s="330"/>
      <c r="F64" s="330"/>
      <c r="G64" s="330"/>
      <c r="H64" s="330"/>
      <c r="I64" s="330"/>
      <c r="J64" s="330"/>
      <c r="K64" s="330"/>
      <c r="L64" s="330"/>
      <c r="M64" s="331"/>
      <c r="N64" s="380"/>
      <c r="O64" s="381"/>
      <c r="P64" s="381"/>
      <c r="Q64" s="381"/>
      <c r="R64" s="381"/>
      <c r="S64" s="382"/>
    </row>
    <row r="65" spans="1:19" ht="15" hidden="1"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hidden="1"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hidden="1"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hidden="1"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Z1_ZPe!G48</f>
        <v>26</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26</v>
      </c>
      <c r="H72" s="433"/>
      <c r="I72" s="434"/>
      <c r="J72" s="407"/>
      <c r="K72" s="442"/>
      <c r="L72" s="426" t="s">
        <v>147</v>
      </c>
      <c r="M72" s="427"/>
      <c r="N72" s="427"/>
      <c r="O72" s="427"/>
      <c r="P72" s="427"/>
      <c r="Q72" s="427"/>
      <c r="R72" s="427"/>
      <c r="S72" s="428"/>
    </row>
    <row r="73" spans="1:19" ht="15" customHeight="1" x14ac:dyDescent="0.25">
      <c r="A73" s="321"/>
      <c r="B73" s="409" t="s">
        <v>123</v>
      </c>
      <c r="C73" s="410"/>
      <c r="D73" s="410"/>
      <c r="E73" s="410"/>
      <c r="F73" s="411"/>
      <c r="G73" s="429">
        <v>4</v>
      </c>
      <c r="H73" s="430"/>
      <c r="I73" s="431"/>
      <c r="J73" s="407"/>
      <c r="K73" s="442"/>
      <c r="L73" s="426" t="s">
        <v>157</v>
      </c>
      <c r="M73" s="427"/>
      <c r="N73" s="427"/>
      <c r="O73" s="427"/>
      <c r="P73" s="427"/>
      <c r="Q73" s="427"/>
      <c r="R73" s="427"/>
      <c r="S73" s="428"/>
    </row>
    <row r="74" spans="1:19" ht="15" customHeight="1" x14ac:dyDescent="0.25">
      <c r="A74" s="321"/>
      <c r="B74" s="409" t="s">
        <v>124</v>
      </c>
      <c r="C74" s="410"/>
      <c r="D74" s="410"/>
      <c r="E74" s="410"/>
      <c r="F74" s="411"/>
      <c r="G74" s="429">
        <v>6</v>
      </c>
      <c r="H74" s="430"/>
      <c r="I74" s="431"/>
      <c r="J74" s="407"/>
      <c r="K74" s="442"/>
      <c r="L74" s="426" t="s">
        <v>154</v>
      </c>
      <c r="M74" s="427"/>
      <c r="N74" s="427"/>
      <c r="O74" s="427"/>
      <c r="P74" s="427"/>
      <c r="Q74" s="427"/>
      <c r="R74" s="427"/>
      <c r="S74" s="428"/>
    </row>
    <row r="75" spans="1:19" ht="15" customHeight="1" x14ac:dyDescent="0.25">
      <c r="A75" s="321"/>
      <c r="B75" s="409" t="s">
        <v>125</v>
      </c>
      <c r="C75" s="410"/>
      <c r="D75" s="410"/>
      <c r="E75" s="410"/>
      <c r="F75" s="411"/>
      <c r="G75" s="429">
        <f>Z1_ZPe!H48</f>
        <v>14</v>
      </c>
      <c r="H75" s="430"/>
      <c r="I75" s="431"/>
      <c r="J75" s="407"/>
      <c r="K75" s="442"/>
      <c r="L75" s="426" t="s">
        <v>151</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146</v>
      </c>
      <c r="M81" s="427"/>
      <c r="N81" s="427"/>
      <c r="O81" s="427"/>
      <c r="P81" s="427"/>
      <c r="Q81" s="427"/>
      <c r="R81" s="427"/>
      <c r="S81" s="428"/>
    </row>
    <row r="82" spans="1:19" ht="15" customHeight="1" x14ac:dyDescent="0.25">
      <c r="A82" s="321"/>
      <c r="B82" s="409" t="s">
        <v>132</v>
      </c>
      <c r="C82" s="410"/>
      <c r="D82" s="410"/>
      <c r="E82" s="410"/>
      <c r="F82" s="411"/>
      <c r="G82" s="429">
        <v>2</v>
      </c>
      <c r="H82" s="430"/>
      <c r="I82" s="431"/>
      <c r="J82" s="407"/>
      <c r="K82" s="442"/>
      <c r="L82" s="426" t="s">
        <v>164</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t="s">
        <v>153</v>
      </c>
      <c r="M83" s="427"/>
      <c r="N83" s="427"/>
      <c r="O83" s="427"/>
      <c r="P83" s="427"/>
      <c r="Q83" s="427"/>
      <c r="R83" s="427"/>
      <c r="S83" s="428"/>
    </row>
    <row r="84" spans="1:19" ht="15" customHeight="1" x14ac:dyDescent="0.25">
      <c r="A84" s="321"/>
      <c r="B84" s="453" t="s">
        <v>134</v>
      </c>
      <c r="C84" s="454"/>
      <c r="D84" s="454"/>
      <c r="E84" s="454"/>
      <c r="F84" s="455"/>
      <c r="G84" s="463">
        <f>Z1_ZPe!J48</f>
        <v>124</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150</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Z1_ZPe!E48</f>
        <v>egzamin</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145</v>
      </c>
      <c r="C90" s="375"/>
      <c r="D90" s="375"/>
      <c r="E90" s="376"/>
      <c r="F90" s="377">
        <v>90</v>
      </c>
      <c r="G90" s="378"/>
      <c r="H90" s="378"/>
      <c r="I90" s="379"/>
      <c r="J90" s="352"/>
      <c r="K90" s="365"/>
      <c r="L90" s="356" t="s">
        <v>292</v>
      </c>
      <c r="M90" s="357"/>
      <c r="N90" s="357"/>
      <c r="O90" s="357"/>
      <c r="P90" s="357"/>
      <c r="Q90" s="357"/>
      <c r="R90" s="357"/>
      <c r="S90" s="358"/>
    </row>
    <row r="91" spans="1:19" ht="15" customHeight="1" x14ac:dyDescent="0.25">
      <c r="A91" s="348"/>
      <c r="B91" s="374" t="s">
        <v>166</v>
      </c>
      <c r="C91" s="375"/>
      <c r="D91" s="375"/>
      <c r="E91" s="376"/>
      <c r="F91" s="377">
        <v>10</v>
      </c>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42.5" customHeight="1" x14ac:dyDescent="0.25">
      <c r="A98" s="412"/>
      <c r="B98" s="370" t="s">
        <v>672</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76.900000000000006" customHeight="1" x14ac:dyDescent="0.25">
      <c r="A100" s="412"/>
      <c r="B100" s="370" t="s">
        <v>748</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65.25" customHeight="1" x14ac:dyDescent="0.25">
      <c r="A102" s="412"/>
      <c r="B102" s="370" t="s">
        <v>673</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f0XfBBloM2r5J8VXQudZVXtEiM+t70TwRcMazG5tlmLkA5MZnEZpsxRFHRYDSVAsqMWDRSB9f6IzCFnhqIZ/wA==" saltValue="nMe6MC8/3xP3RYpAbTGv+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100-000000000000}">
      <formula1>ZAL</formula1>
    </dataValidation>
    <dataValidation type="list" allowBlank="1" showInputMessage="1" showErrorMessage="1" sqref="L7" xr:uid="{00000000-0002-0000-2100-000001000000}">
      <formula1>STATUS</formula1>
    </dataValidation>
    <dataValidation type="list" allowBlank="1" showInputMessage="1" showErrorMessage="1" sqref="L72:L79" xr:uid="{00000000-0002-0000-2100-000002000000}">
      <formula1>METODY</formula1>
    </dataValidation>
    <dataValidation type="list" allowBlank="1" showInputMessage="1" showErrorMessage="1" sqref="L81:L85" xr:uid="{00000000-0002-0000-2100-000003000000}">
      <formula1>PRAC_STUD</formula1>
    </dataValidation>
    <dataValidation type="list" allowBlank="1" showInputMessage="1" showErrorMessage="1" sqref="N14:S33" xr:uid="{00000000-0002-0000-2100-000004000000}">
      <formula1>KEW_Z1</formula1>
    </dataValidation>
    <dataValidation type="list" allowBlank="1" showInputMessage="1" showErrorMessage="1" sqref="N34:S53" xr:uid="{00000000-0002-0000-2100-000005000000}">
      <formula1>KEU_Z1</formula1>
    </dataValidation>
    <dataValidation type="list" allowBlank="1" showInputMessage="1" showErrorMessage="1" sqref="N54:S68" xr:uid="{00000000-0002-0000-2100-000006000000}">
      <formula1>KEK_Z1</formula1>
    </dataValidation>
  </dataValidations>
  <hyperlinks>
    <hyperlink ref="O13" r:id="rId1" xr:uid="{D9CC3080-4A75-4942-B36A-70D122FE758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36">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Z1_ZPe!B46</f>
        <v>Moduł Z1/8</v>
      </c>
      <c r="B3" s="416"/>
      <c r="C3" s="416"/>
      <c r="D3" s="420" t="str">
        <f>Z1_ZPe!C46</f>
        <v>Finanse i rachunkowość</v>
      </c>
      <c r="E3" s="421"/>
      <c r="F3" s="421"/>
      <c r="G3" s="421"/>
      <c r="H3" s="421"/>
      <c r="I3" s="422"/>
      <c r="J3" s="3"/>
      <c r="K3" s="3"/>
      <c r="L3" s="4"/>
      <c r="M3" s="4"/>
      <c r="N3" s="4"/>
      <c r="O3" s="4"/>
      <c r="P3" s="4"/>
      <c r="Q3" s="4"/>
      <c r="R3" s="4"/>
    </row>
    <row r="4" spans="1:19" ht="18.75" thickBot="1" x14ac:dyDescent="0.3">
      <c r="A4" s="315" t="s">
        <v>110</v>
      </c>
      <c r="B4" s="315"/>
      <c r="C4" s="315"/>
      <c r="D4" s="417" t="str">
        <f>Z1_ZPe!B49</f>
        <v>Kurs 8.3.</v>
      </c>
      <c r="E4" s="418"/>
      <c r="F4" s="418"/>
      <c r="G4" s="418"/>
      <c r="H4" s="418"/>
      <c r="I4" s="419"/>
      <c r="J4" s="3"/>
      <c r="K4" s="3"/>
      <c r="L4" s="4"/>
      <c r="M4" s="4"/>
      <c r="N4" s="4"/>
      <c r="O4" s="4"/>
      <c r="P4" s="4"/>
      <c r="Q4" s="4"/>
      <c r="R4" s="4"/>
    </row>
    <row r="5" spans="1:19" ht="23.25" thickBot="1" x14ac:dyDescent="0.3">
      <c r="A5" s="316" t="s">
        <v>111</v>
      </c>
      <c r="B5" s="316"/>
      <c r="C5" s="316"/>
      <c r="D5" s="317" t="str">
        <f>Z1_ZPe!C49</f>
        <v xml:space="preserve">Analiza finansowa - warsztaty </v>
      </c>
      <c r="E5" s="317"/>
      <c r="F5" s="317"/>
      <c r="G5" s="317"/>
      <c r="H5" s="317"/>
      <c r="I5" s="317"/>
      <c r="J5" s="317"/>
      <c r="K5" s="317"/>
      <c r="L5" s="318" t="s">
        <v>96</v>
      </c>
      <c r="M5" s="318"/>
      <c r="N5" s="16">
        <f>Z1_ZPe!D49</f>
        <v>4</v>
      </c>
      <c r="O5" s="318" t="s">
        <v>97</v>
      </c>
      <c r="P5" s="318"/>
      <c r="Q5" s="340" t="str">
        <f>Z1_ZPe!F46</f>
        <v>dr D. Majewska-Bielecka</v>
      </c>
      <c r="R5" s="340"/>
      <c r="S5" s="340"/>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(8)'!G6</f>
        <v>II</v>
      </c>
      <c r="H7" s="155" t="s">
        <v>101</v>
      </c>
      <c r="I7" s="44">
        <f>'M (8)'!I6</f>
        <v>4</v>
      </c>
      <c r="J7" s="237" t="s">
        <v>289</v>
      </c>
      <c r="K7" s="238"/>
      <c r="L7" s="424" t="s">
        <v>102</v>
      </c>
      <c r="M7" s="425"/>
      <c r="N7" s="7" t="s">
        <v>103</v>
      </c>
      <c r="O7" s="340" t="s">
        <v>104</v>
      </c>
      <c r="P7" s="340"/>
      <c r="Q7" s="341" t="s">
        <v>105</v>
      </c>
      <c r="R7" s="341"/>
      <c r="S7" s="17">
        <f>Z1_ZPe!G49</f>
        <v>24</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523</v>
      </c>
      <c r="C14" s="384"/>
      <c r="D14" s="384"/>
      <c r="E14" s="384"/>
      <c r="F14" s="384"/>
      <c r="G14" s="384"/>
      <c r="H14" s="384"/>
      <c r="I14" s="384"/>
      <c r="J14" s="384"/>
      <c r="K14" s="384"/>
      <c r="L14" s="384"/>
      <c r="M14" s="385"/>
      <c r="N14" s="342" t="s">
        <v>251</v>
      </c>
      <c r="O14" s="343"/>
      <c r="P14" s="343"/>
      <c r="Q14" s="343"/>
      <c r="R14" s="343"/>
      <c r="S14" s="344"/>
    </row>
    <row r="15" spans="1:19" ht="15" customHeight="1" x14ac:dyDescent="0.25">
      <c r="A15" s="321"/>
      <c r="B15" s="332"/>
      <c r="C15" s="492"/>
      <c r="D15" s="492"/>
      <c r="E15" s="492"/>
      <c r="F15" s="492"/>
      <c r="G15" s="492"/>
      <c r="H15" s="492"/>
      <c r="I15" s="492"/>
      <c r="J15" s="492"/>
      <c r="K15" s="492"/>
      <c r="L15" s="492"/>
      <c r="M15" s="334"/>
      <c r="N15" s="323" t="s">
        <v>253</v>
      </c>
      <c r="O15" s="324"/>
      <c r="P15" s="324"/>
      <c r="Q15" s="324"/>
      <c r="R15" s="324"/>
      <c r="S15" s="325"/>
    </row>
    <row r="16" spans="1:19" ht="15" customHeight="1" x14ac:dyDescent="0.25">
      <c r="A16" s="321"/>
      <c r="B16" s="332"/>
      <c r="C16" s="492"/>
      <c r="D16" s="492"/>
      <c r="E16" s="492"/>
      <c r="F16" s="492"/>
      <c r="G16" s="492"/>
      <c r="H16" s="492"/>
      <c r="I16" s="492"/>
      <c r="J16" s="492"/>
      <c r="K16" s="492"/>
      <c r="L16" s="492"/>
      <c r="M16" s="334"/>
      <c r="N16" s="323" t="s">
        <v>258</v>
      </c>
      <c r="O16" s="324"/>
      <c r="P16" s="324"/>
      <c r="Q16" s="324"/>
      <c r="R16" s="324"/>
      <c r="S16" s="325"/>
    </row>
    <row r="17" spans="1:19" ht="15" customHeight="1" x14ac:dyDescent="0.25">
      <c r="A17" s="321"/>
      <c r="B17" s="332"/>
      <c r="C17" s="492"/>
      <c r="D17" s="492"/>
      <c r="E17" s="492"/>
      <c r="F17" s="492"/>
      <c r="G17" s="492"/>
      <c r="H17" s="492"/>
      <c r="I17" s="492"/>
      <c r="J17" s="492"/>
      <c r="K17" s="492"/>
      <c r="L17" s="492"/>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524</v>
      </c>
      <c r="C19" s="330"/>
      <c r="D19" s="330"/>
      <c r="E19" s="330"/>
      <c r="F19" s="330"/>
      <c r="G19" s="330"/>
      <c r="H19" s="330"/>
      <c r="I19" s="330"/>
      <c r="J19" s="330"/>
      <c r="K19" s="330"/>
      <c r="L19" s="330"/>
      <c r="M19" s="331"/>
      <c r="N19" s="380" t="s">
        <v>251</v>
      </c>
      <c r="O19" s="381"/>
      <c r="P19" s="381"/>
      <c r="Q19" s="381"/>
      <c r="R19" s="381"/>
      <c r="S19" s="382"/>
    </row>
    <row r="20" spans="1:19" ht="15" customHeight="1" x14ac:dyDescent="0.25">
      <c r="A20" s="321"/>
      <c r="B20" s="332"/>
      <c r="C20" s="492"/>
      <c r="D20" s="492"/>
      <c r="E20" s="492"/>
      <c r="F20" s="492"/>
      <c r="G20" s="492"/>
      <c r="H20" s="492"/>
      <c r="I20" s="492"/>
      <c r="J20" s="492"/>
      <c r="K20" s="492"/>
      <c r="L20" s="492"/>
      <c r="M20" s="334"/>
      <c r="N20" s="323" t="s">
        <v>258</v>
      </c>
      <c r="O20" s="324"/>
      <c r="P20" s="324"/>
      <c r="Q20" s="324"/>
      <c r="R20" s="324"/>
      <c r="S20" s="325"/>
    </row>
    <row r="21" spans="1:19" ht="15" customHeight="1" x14ac:dyDescent="0.25">
      <c r="A21" s="321"/>
      <c r="B21" s="332"/>
      <c r="C21" s="492"/>
      <c r="D21" s="492"/>
      <c r="E21" s="492"/>
      <c r="F21" s="492"/>
      <c r="G21" s="492"/>
      <c r="H21" s="492"/>
      <c r="I21" s="492"/>
      <c r="J21" s="492"/>
      <c r="K21" s="492"/>
      <c r="L21" s="492"/>
      <c r="M21" s="334"/>
      <c r="N21" s="323"/>
      <c r="O21" s="324"/>
      <c r="P21" s="324"/>
      <c r="Q21" s="324"/>
      <c r="R21" s="324"/>
      <c r="S21" s="325"/>
    </row>
    <row r="22" spans="1:19" ht="15" customHeight="1" x14ac:dyDescent="0.25">
      <c r="A22" s="321"/>
      <c r="B22" s="332"/>
      <c r="C22" s="492"/>
      <c r="D22" s="492"/>
      <c r="E22" s="492"/>
      <c r="F22" s="492"/>
      <c r="G22" s="492"/>
      <c r="H22" s="492"/>
      <c r="I22" s="492"/>
      <c r="J22" s="492"/>
      <c r="K22" s="492"/>
      <c r="L22" s="492"/>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749</v>
      </c>
      <c r="C24" s="330"/>
      <c r="D24" s="330"/>
      <c r="E24" s="330"/>
      <c r="F24" s="330"/>
      <c r="G24" s="330"/>
      <c r="H24" s="330"/>
      <c r="I24" s="330"/>
      <c r="J24" s="330"/>
      <c r="K24" s="330"/>
      <c r="L24" s="330"/>
      <c r="M24" s="331"/>
      <c r="N24" s="380" t="s">
        <v>251</v>
      </c>
      <c r="O24" s="381"/>
      <c r="P24" s="381"/>
      <c r="Q24" s="381"/>
      <c r="R24" s="381"/>
      <c r="S24" s="382"/>
    </row>
    <row r="25" spans="1:19" ht="15" customHeight="1" x14ac:dyDescent="0.25">
      <c r="A25" s="321"/>
      <c r="B25" s="332"/>
      <c r="C25" s="492"/>
      <c r="D25" s="492"/>
      <c r="E25" s="492"/>
      <c r="F25" s="492"/>
      <c r="G25" s="492"/>
      <c r="H25" s="492"/>
      <c r="I25" s="492"/>
      <c r="J25" s="492"/>
      <c r="K25" s="492"/>
      <c r="L25" s="492"/>
      <c r="M25" s="334"/>
      <c r="N25" s="323" t="s">
        <v>258</v>
      </c>
      <c r="O25" s="324"/>
      <c r="P25" s="324"/>
      <c r="Q25" s="324"/>
      <c r="R25" s="324"/>
      <c r="S25" s="325"/>
    </row>
    <row r="26" spans="1:19" ht="15" customHeight="1" x14ac:dyDescent="0.25">
      <c r="A26" s="321"/>
      <c r="B26" s="332"/>
      <c r="C26" s="492"/>
      <c r="D26" s="492"/>
      <c r="E26" s="492"/>
      <c r="F26" s="492"/>
      <c r="G26" s="492"/>
      <c r="H26" s="492"/>
      <c r="I26" s="492"/>
      <c r="J26" s="492"/>
      <c r="K26" s="492"/>
      <c r="L26" s="492"/>
      <c r="M26" s="334"/>
      <c r="N26" s="323" t="s">
        <v>259</v>
      </c>
      <c r="O26" s="324"/>
      <c r="P26" s="324"/>
      <c r="Q26" s="324"/>
      <c r="R26" s="324"/>
      <c r="S26" s="325"/>
    </row>
    <row r="27" spans="1:19" ht="15" customHeight="1" x14ac:dyDescent="0.25">
      <c r="A27" s="321"/>
      <c r="B27" s="332"/>
      <c r="C27" s="492"/>
      <c r="D27" s="492"/>
      <c r="E27" s="492"/>
      <c r="F27" s="492"/>
      <c r="G27" s="492"/>
      <c r="H27" s="492"/>
      <c r="I27" s="492"/>
      <c r="J27" s="492"/>
      <c r="K27" s="492"/>
      <c r="L27" s="492"/>
      <c r="M27" s="334"/>
      <c r="N27" s="323"/>
      <c r="O27" s="324"/>
      <c r="P27" s="324"/>
      <c r="Q27" s="324"/>
      <c r="R27" s="324"/>
      <c r="S27" s="325"/>
    </row>
    <row r="28" spans="1:19" ht="15"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customHeight="1" x14ac:dyDescent="0.25">
      <c r="A29" s="321"/>
      <c r="B29" s="329" t="s">
        <v>525</v>
      </c>
      <c r="C29" s="330"/>
      <c r="D29" s="330"/>
      <c r="E29" s="330"/>
      <c r="F29" s="330"/>
      <c r="G29" s="330"/>
      <c r="H29" s="330"/>
      <c r="I29" s="330"/>
      <c r="J29" s="330"/>
      <c r="K29" s="330"/>
      <c r="L29" s="330"/>
      <c r="M29" s="331"/>
      <c r="N29" s="380" t="s">
        <v>258</v>
      </c>
      <c r="O29" s="381"/>
      <c r="P29" s="381"/>
      <c r="Q29" s="381"/>
      <c r="R29" s="381"/>
      <c r="S29" s="382"/>
    </row>
    <row r="30" spans="1:19" ht="15" customHeight="1" x14ac:dyDescent="0.25">
      <c r="A30" s="321"/>
      <c r="B30" s="332"/>
      <c r="C30" s="492"/>
      <c r="D30" s="492"/>
      <c r="E30" s="492"/>
      <c r="F30" s="492"/>
      <c r="G30" s="492"/>
      <c r="H30" s="492"/>
      <c r="I30" s="492"/>
      <c r="J30" s="492"/>
      <c r="K30" s="492"/>
      <c r="L30" s="492"/>
      <c r="M30" s="334"/>
      <c r="N30" s="323" t="s">
        <v>261</v>
      </c>
      <c r="O30" s="324"/>
      <c r="P30" s="324"/>
      <c r="Q30" s="324"/>
      <c r="R30" s="324"/>
      <c r="S30" s="325"/>
    </row>
    <row r="31" spans="1:19" ht="15" customHeight="1" x14ac:dyDescent="0.25">
      <c r="A31" s="321"/>
      <c r="B31" s="332"/>
      <c r="C31" s="492"/>
      <c r="D31" s="492"/>
      <c r="E31" s="492"/>
      <c r="F31" s="492"/>
      <c r="G31" s="492"/>
      <c r="H31" s="492"/>
      <c r="I31" s="492"/>
      <c r="J31" s="492"/>
      <c r="K31" s="492"/>
      <c r="L31" s="492"/>
      <c r="M31" s="334"/>
      <c r="N31" s="323" t="s">
        <v>262</v>
      </c>
      <c r="O31" s="324"/>
      <c r="P31" s="324"/>
      <c r="Q31" s="324"/>
      <c r="R31" s="324"/>
      <c r="S31" s="325"/>
    </row>
    <row r="32" spans="1:19" ht="15" customHeight="1" x14ac:dyDescent="0.25">
      <c r="A32" s="321"/>
      <c r="B32" s="332"/>
      <c r="C32" s="492"/>
      <c r="D32" s="492"/>
      <c r="E32" s="492"/>
      <c r="F32" s="492"/>
      <c r="G32" s="492"/>
      <c r="H32" s="492"/>
      <c r="I32" s="492"/>
      <c r="J32" s="492"/>
      <c r="K32" s="492"/>
      <c r="L32" s="492"/>
      <c r="M32" s="334"/>
      <c r="N32" s="323"/>
      <c r="O32" s="324"/>
      <c r="P32" s="324"/>
      <c r="Q32" s="324"/>
      <c r="R32" s="324"/>
      <c r="S32" s="325"/>
    </row>
    <row r="33" spans="1:19" ht="15"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526</v>
      </c>
      <c r="C34" s="384"/>
      <c r="D34" s="384"/>
      <c r="E34" s="384"/>
      <c r="F34" s="384"/>
      <c r="G34" s="384"/>
      <c r="H34" s="384"/>
      <c r="I34" s="384"/>
      <c r="J34" s="384"/>
      <c r="K34" s="384"/>
      <c r="L34" s="384"/>
      <c r="M34" s="385"/>
      <c r="N34" s="342" t="s">
        <v>268</v>
      </c>
      <c r="O34" s="343"/>
      <c r="P34" s="343"/>
      <c r="Q34" s="343"/>
      <c r="R34" s="343"/>
      <c r="S34" s="344"/>
    </row>
    <row r="35" spans="1:19" ht="15" customHeight="1" x14ac:dyDescent="0.25">
      <c r="A35" s="327"/>
      <c r="B35" s="332"/>
      <c r="C35" s="492"/>
      <c r="D35" s="492"/>
      <c r="E35" s="492"/>
      <c r="F35" s="492"/>
      <c r="G35" s="492"/>
      <c r="H35" s="492"/>
      <c r="I35" s="492"/>
      <c r="J35" s="492"/>
      <c r="K35" s="492"/>
      <c r="L35" s="492"/>
      <c r="M35" s="334"/>
      <c r="N35" s="323" t="s">
        <v>274</v>
      </c>
      <c r="O35" s="324"/>
      <c r="P35" s="324"/>
      <c r="Q35" s="324"/>
      <c r="R35" s="324"/>
      <c r="S35" s="325"/>
    </row>
    <row r="36" spans="1:19" ht="15" customHeight="1" x14ac:dyDescent="0.25">
      <c r="A36" s="327"/>
      <c r="B36" s="332"/>
      <c r="C36" s="492"/>
      <c r="D36" s="492"/>
      <c r="E36" s="492"/>
      <c r="F36" s="492"/>
      <c r="G36" s="492"/>
      <c r="H36" s="492"/>
      <c r="I36" s="492"/>
      <c r="J36" s="492"/>
      <c r="K36" s="492"/>
      <c r="L36" s="492"/>
      <c r="M36" s="334"/>
      <c r="N36" s="323"/>
      <c r="O36" s="324"/>
      <c r="P36" s="324"/>
      <c r="Q36" s="324"/>
      <c r="R36" s="324"/>
      <c r="S36" s="325"/>
    </row>
    <row r="37" spans="1:19" ht="15" customHeight="1" x14ac:dyDescent="0.25">
      <c r="A37" s="327"/>
      <c r="B37" s="332"/>
      <c r="C37" s="492"/>
      <c r="D37" s="492"/>
      <c r="E37" s="492"/>
      <c r="F37" s="492"/>
      <c r="G37" s="492"/>
      <c r="H37" s="492"/>
      <c r="I37" s="492"/>
      <c r="J37" s="492"/>
      <c r="K37" s="492"/>
      <c r="L37" s="492"/>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527</v>
      </c>
      <c r="C39" s="330"/>
      <c r="D39" s="330"/>
      <c r="E39" s="330"/>
      <c r="F39" s="330"/>
      <c r="G39" s="330"/>
      <c r="H39" s="330"/>
      <c r="I39" s="330"/>
      <c r="J39" s="330"/>
      <c r="K39" s="330"/>
      <c r="L39" s="330"/>
      <c r="M39" s="331"/>
      <c r="N39" s="380" t="s">
        <v>268</v>
      </c>
      <c r="O39" s="381"/>
      <c r="P39" s="381"/>
      <c r="Q39" s="381"/>
      <c r="R39" s="381"/>
      <c r="S39" s="382"/>
    </row>
    <row r="40" spans="1:19" ht="15" customHeight="1" x14ac:dyDescent="0.25">
      <c r="A40" s="327"/>
      <c r="B40" s="332"/>
      <c r="C40" s="492"/>
      <c r="D40" s="492"/>
      <c r="E40" s="492"/>
      <c r="F40" s="492"/>
      <c r="G40" s="492"/>
      <c r="H40" s="492"/>
      <c r="I40" s="492"/>
      <c r="J40" s="492"/>
      <c r="K40" s="492"/>
      <c r="L40" s="492"/>
      <c r="M40" s="334"/>
      <c r="N40" s="323" t="s">
        <v>272</v>
      </c>
      <c r="O40" s="324"/>
      <c r="P40" s="324"/>
      <c r="Q40" s="324"/>
      <c r="R40" s="324"/>
      <c r="S40" s="325"/>
    </row>
    <row r="41" spans="1:19" ht="15" customHeight="1" x14ac:dyDescent="0.25">
      <c r="A41" s="327"/>
      <c r="B41" s="332"/>
      <c r="C41" s="492"/>
      <c r="D41" s="492"/>
      <c r="E41" s="492"/>
      <c r="F41" s="492"/>
      <c r="G41" s="492"/>
      <c r="H41" s="492"/>
      <c r="I41" s="492"/>
      <c r="J41" s="492"/>
      <c r="K41" s="492"/>
      <c r="L41" s="492"/>
      <c r="M41" s="334"/>
      <c r="N41" s="323" t="s">
        <v>274</v>
      </c>
      <c r="O41" s="324"/>
      <c r="P41" s="324"/>
      <c r="Q41" s="324"/>
      <c r="R41" s="324"/>
      <c r="S41" s="325"/>
    </row>
    <row r="42" spans="1:19" ht="15" customHeight="1" x14ac:dyDescent="0.25">
      <c r="A42" s="327"/>
      <c r="B42" s="332"/>
      <c r="C42" s="492"/>
      <c r="D42" s="492"/>
      <c r="E42" s="492"/>
      <c r="F42" s="492"/>
      <c r="G42" s="492"/>
      <c r="H42" s="492"/>
      <c r="I42" s="492"/>
      <c r="J42" s="492"/>
      <c r="K42" s="492"/>
      <c r="L42" s="492"/>
      <c r="M42" s="334"/>
      <c r="N42" s="323"/>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528</v>
      </c>
      <c r="C44" s="330"/>
      <c r="D44" s="330"/>
      <c r="E44" s="330"/>
      <c r="F44" s="330"/>
      <c r="G44" s="330"/>
      <c r="H44" s="330"/>
      <c r="I44" s="330"/>
      <c r="J44" s="330"/>
      <c r="K44" s="330"/>
      <c r="L44" s="330"/>
      <c r="M44" s="331"/>
      <c r="N44" s="380" t="s">
        <v>269</v>
      </c>
      <c r="O44" s="381"/>
      <c r="P44" s="381"/>
      <c r="Q44" s="381"/>
      <c r="R44" s="381"/>
      <c r="S44" s="382"/>
    </row>
    <row r="45" spans="1:19" ht="15" customHeight="1" x14ac:dyDescent="0.25">
      <c r="A45" s="327"/>
      <c r="B45" s="332"/>
      <c r="C45" s="492"/>
      <c r="D45" s="492"/>
      <c r="E45" s="492"/>
      <c r="F45" s="492"/>
      <c r="G45" s="492"/>
      <c r="H45" s="492"/>
      <c r="I45" s="492"/>
      <c r="J45" s="492"/>
      <c r="K45" s="492"/>
      <c r="L45" s="492"/>
      <c r="M45" s="334"/>
      <c r="N45" s="323" t="s">
        <v>270</v>
      </c>
      <c r="O45" s="324"/>
      <c r="P45" s="324"/>
      <c r="Q45" s="324"/>
      <c r="R45" s="324"/>
      <c r="S45" s="325"/>
    </row>
    <row r="46" spans="1:19" ht="15" customHeight="1" x14ac:dyDescent="0.25">
      <c r="A46" s="327"/>
      <c r="B46" s="332"/>
      <c r="C46" s="492"/>
      <c r="D46" s="492"/>
      <c r="E46" s="492"/>
      <c r="F46" s="492"/>
      <c r="G46" s="492"/>
      <c r="H46" s="492"/>
      <c r="I46" s="492"/>
      <c r="J46" s="492"/>
      <c r="K46" s="492"/>
      <c r="L46" s="492"/>
      <c r="M46" s="334"/>
      <c r="N46" s="323" t="s">
        <v>272</v>
      </c>
      <c r="O46" s="324"/>
      <c r="P46" s="324"/>
      <c r="Q46" s="324"/>
      <c r="R46" s="324"/>
      <c r="S46" s="325"/>
    </row>
    <row r="47" spans="1:19" ht="15" customHeight="1" x14ac:dyDescent="0.25">
      <c r="A47" s="327"/>
      <c r="B47" s="332"/>
      <c r="C47" s="492"/>
      <c r="D47" s="492"/>
      <c r="E47" s="492"/>
      <c r="F47" s="492"/>
      <c r="G47" s="492"/>
      <c r="H47" s="492"/>
      <c r="I47" s="492"/>
      <c r="J47" s="492"/>
      <c r="K47" s="492"/>
      <c r="L47" s="492"/>
      <c r="M47" s="334"/>
      <c r="N47" s="323" t="s">
        <v>275</v>
      </c>
      <c r="O47" s="324"/>
      <c r="P47" s="324"/>
      <c r="Q47" s="324"/>
      <c r="R47" s="324"/>
      <c r="S47" s="325"/>
    </row>
    <row r="48" spans="1:19" ht="15"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customHeight="1" x14ac:dyDescent="0.25">
      <c r="A49" s="327"/>
      <c r="B49" s="329" t="s">
        <v>529</v>
      </c>
      <c r="C49" s="330"/>
      <c r="D49" s="330"/>
      <c r="E49" s="330"/>
      <c r="F49" s="330"/>
      <c r="G49" s="330"/>
      <c r="H49" s="330"/>
      <c r="I49" s="330"/>
      <c r="J49" s="330"/>
      <c r="K49" s="330"/>
      <c r="L49" s="330"/>
      <c r="M49" s="331"/>
      <c r="N49" s="380" t="s">
        <v>269</v>
      </c>
      <c r="O49" s="381"/>
      <c r="P49" s="381"/>
      <c r="Q49" s="381"/>
      <c r="R49" s="381"/>
      <c r="S49" s="382"/>
    </row>
    <row r="50" spans="1:19" ht="15" customHeight="1" x14ac:dyDescent="0.25">
      <c r="A50" s="327"/>
      <c r="B50" s="332"/>
      <c r="C50" s="492"/>
      <c r="D50" s="492"/>
      <c r="E50" s="492"/>
      <c r="F50" s="492"/>
      <c r="G50" s="492"/>
      <c r="H50" s="492"/>
      <c r="I50" s="492"/>
      <c r="J50" s="492"/>
      <c r="K50" s="492"/>
      <c r="L50" s="492"/>
      <c r="M50" s="334"/>
      <c r="N50" s="323" t="s">
        <v>270</v>
      </c>
      <c r="O50" s="324"/>
      <c r="P50" s="324"/>
      <c r="Q50" s="324"/>
      <c r="R50" s="324"/>
      <c r="S50" s="325"/>
    </row>
    <row r="51" spans="1:19" ht="15" customHeight="1" x14ac:dyDescent="0.25">
      <c r="A51" s="327"/>
      <c r="B51" s="332"/>
      <c r="C51" s="492"/>
      <c r="D51" s="492"/>
      <c r="E51" s="492"/>
      <c r="F51" s="492"/>
      <c r="G51" s="492"/>
      <c r="H51" s="492"/>
      <c r="I51" s="492"/>
      <c r="J51" s="492"/>
      <c r="K51" s="492"/>
      <c r="L51" s="492"/>
      <c r="M51" s="334"/>
      <c r="N51" s="323" t="s">
        <v>272</v>
      </c>
      <c r="O51" s="324"/>
      <c r="P51" s="324"/>
      <c r="Q51" s="324"/>
      <c r="R51" s="324"/>
      <c r="S51" s="325"/>
    </row>
    <row r="52" spans="1:19" ht="15" customHeight="1" x14ac:dyDescent="0.25">
      <c r="A52" s="327"/>
      <c r="B52" s="332"/>
      <c r="C52" s="492"/>
      <c r="D52" s="492"/>
      <c r="E52" s="492"/>
      <c r="F52" s="492"/>
      <c r="G52" s="492"/>
      <c r="H52" s="492"/>
      <c r="I52" s="492"/>
      <c r="J52" s="492"/>
      <c r="K52" s="492"/>
      <c r="L52" s="492"/>
      <c r="M52" s="334"/>
      <c r="N52" s="323" t="s">
        <v>275</v>
      </c>
      <c r="O52" s="324"/>
      <c r="P52" s="324"/>
      <c r="Q52" s="324"/>
      <c r="R52" s="324"/>
      <c r="S52" s="325"/>
    </row>
    <row r="53" spans="1:19" ht="15"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320" t="s">
        <v>118</v>
      </c>
      <c r="B54" s="383" t="s">
        <v>530</v>
      </c>
      <c r="C54" s="384"/>
      <c r="D54" s="384"/>
      <c r="E54" s="384"/>
      <c r="F54" s="384"/>
      <c r="G54" s="384"/>
      <c r="H54" s="384"/>
      <c r="I54" s="384"/>
      <c r="J54" s="384"/>
      <c r="K54" s="384"/>
      <c r="L54" s="384"/>
      <c r="M54" s="385"/>
      <c r="N54" s="342" t="s">
        <v>281</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531</v>
      </c>
      <c r="C59" s="330"/>
      <c r="D59" s="330"/>
      <c r="E59" s="330"/>
      <c r="F59" s="330"/>
      <c r="G59" s="330"/>
      <c r="H59" s="330"/>
      <c r="I59" s="330"/>
      <c r="J59" s="330"/>
      <c r="K59" s="330"/>
      <c r="L59" s="330"/>
      <c r="M59" s="331"/>
      <c r="N59" s="380" t="s">
        <v>282</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t="s">
        <v>283</v>
      </c>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532</v>
      </c>
      <c r="C64" s="330"/>
      <c r="D64" s="330"/>
      <c r="E64" s="330"/>
      <c r="F64" s="330"/>
      <c r="G64" s="330"/>
      <c r="H64" s="330"/>
      <c r="I64" s="330"/>
      <c r="J64" s="330"/>
      <c r="K64" s="330"/>
      <c r="L64" s="330"/>
      <c r="M64" s="331"/>
      <c r="N64" s="380" t="s">
        <v>285</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t="s">
        <v>286</v>
      </c>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Z1_ZPe!G49</f>
        <v>24</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24</v>
      </c>
      <c r="H72" s="433"/>
      <c r="I72" s="434"/>
      <c r="J72" s="407"/>
      <c r="K72" s="442"/>
      <c r="L72" s="496" t="s">
        <v>123</v>
      </c>
      <c r="M72" s="497"/>
      <c r="N72" s="497"/>
      <c r="O72" s="497"/>
      <c r="P72" s="497"/>
      <c r="Q72" s="497"/>
      <c r="R72" s="497"/>
      <c r="S72" s="498"/>
    </row>
    <row r="73" spans="1:19" ht="15" customHeight="1" x14ac:dyDescent="0.25">
      <c r="A73" s="321"/>
      <c r="B73" s="409" t="s">
        <v>123</v>
      </c>
      <c r="C73" s="410"/>
      <c r="D73" s="410"/>
      <c r="E73" s="410"/>
      <c r="F73" s="411"/>
      <c r="G73" s="429">
        <v>4</v>
      </c>
      <c r="H73" s="430"/>
      <c r="I73" s="431"/>
      <c r="J73" s="407"/>
      <c r="K73" s="442"/>
      <c r="L73" s="496" t="s">
        <v>147</v>
      </c>
      <c r="M73" s="497"/>
      <c r="N73" s="497"/>
      <c r="O73" s="497"/>
      <c r="P73" s="497"/>
      <c r="Q73" s="497"/>
      <c r="R73" s="497"/>
      <c r="S73" s="498"/>
    </row>
    <row r="74" spans="1:19" ht="15" customHeight="1" x14ac:dyDescent="0.25">
      <c r="A74" s="321"/>
      <c r="B74" s="409" t="s">
        <v>124</v>
      </c>
      <c r="C74" s="410"/>
      <c r="D74" s="410"/>
      <c r="E74" s="410"/>
      <c r="F74" s="411"/>
      <c r="G74" s="429">
        <v>6</v>
      </c>
      <c r="H74" s="430"/>
      <c r="I74" s="431"/>
      <c r="J74" s="407"/>
      <c r="K74" s="442"/>
      <c r="L74" s="496" t="s">
        <v>157</v>
      </c>
      <c r="M74" s="497"/>
      <c r="N74" s="497"/>
      <c r="O74" s="497"/>
      <c r="P74" s="497"/>
      <c r="Q74" s="497"/>
      <c r="R74" s="497"/>
      <c r="S74" s="498"/>
    </row>
    <row r="75" spans="1:19" ht="15" customHeight="1" x14ac:dyDescent="0.25">
      <c r="A75" s="321"/>
      <c r="B75" s="409" t="s">
        <v>125</v>
      </c>
      <c r="C75" s="410"/>
      <c r="D75" s="410"/>
      <c r="E75" s="410"/>
      <c r="F75" s="411"/>
      <c r="G75" s="429">
        <f>Z1_ZPe!H49</f>
        <v>12</v>
      </c>
      <c r="H75" s="430"/>
      <c r="I75" s="431"/>
      <c r="J75" s="407"/>
      <c r="K75" s="442"/>
      <c r="L75" s="496" t="s">
        <v>173</v>
      </c>
      <c r="M75" s="497"/>
      <c r="N75" s="497"/>
      <c r="O75" s="497"/>
      <c r="P75" s="497"/>
      <c r="Q75" s="497"/>
      <c r="R75" s="497"/>
      <c r="S75" s="498"/>
    </row>
    <row r="76" spans="1:19" ht="15" customHeight="1" x14ac:dyDescent="0.25">
      <c r="A76" s="321"/>
      <c r="B76" s="409" t="s">
        <v>126</v>
      </c>
      <c r="C76" s="410"/>
      <c r="D76" s="410"/>
      <c r="E76" s="410"/>
      <c r="F76" s="411"/>
      <c r="G76" s="429"/>
      <c r="H76" s="430"/>
      <c r="I76" s="431"/>
      <c r="J76" s="407"/>
      <c r="K76" s="442"/>
      <c r="L76" s="496" t="s">
        <v>161</v>
      </c>
      <c r="M76" s="497"/>
      <c r="N76" s="497"/>
      <c r="O76" s="497"/>
      <c r="P76" s="497"/>
      <c r="Q76" s="497"/>
      <c r="R76" s="497"/>
      <c r="S76" s="49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96" t="s">
        <v>146</v>
      </c>
      <c r="M81" s="497"/>
      <c r="N81" s="497"/>
      <c r="O81" s="497"/>
      <c r="P81" s="497"/>
      <c r="Q81" s="497"/>
      <c r="R81" s="497"/>
      <c r="S81" s="498"/>
    </row>
    <row r="82" spans="1:19" ht="15" customHeight="1" x14ac:dyDescent="0.25">
      <c r="A82" s="321"/>
      <c r="B82" s="409" t="s">
        <v>132</v>
      </c>
      <c r="C82" s="410"/>
      <c r="D82" s="410"/>
      <c r="E82" s="410"/>
      <c r="F82" s="411"/>
      <c r="G82" s="429">
        <v>2</v>
      </c>
      <c r="H82" s="430"/>
      <c r="I82" s="431"/>
      <c r="J82" s="407"/>
      <c r="K82" s="442"/>
      <c r="L82" s="496" t="s">
        <v>150</v>
      </c>
      <c r="M82" s="497"/>
      <c r="N82" s="497"/>
      <c r="O82" s="497"/>
      <c r="P82" s="497"/>
      <c r="Q82" s="497"/>
      <c r="R82" s="497"/>
      <c r="S82" s="498"/>
    </row>
    <row r="83" spans="1:19" ht="15" customHeight="1" x14ac:dyDescent="0.25">
      <c r="A83" s="321"/>
      <c r="B83" s="409" t="s">
        <v>133</v>
      </c>
      <c r="C83" s="410"/>
      <c r="D83" s="410"/>
      <c r="E83" s="410"/>
      <c r="F83" s="411"/>
      <c r="G83" s="429"/>
      <c r="H83" s="430"/>
      <c r="I83" s="431"/>
      <c r="J83" s="407"/>
      <c r="K83" s="442"/>
      <c r="L83" s="496" t="s">
        <v>153</v>
      </c>
      <c r="M83" s="497"/>
      <c r="N83" s="497"/>
      <c r="O83" s="497"/>
      <c r="P83" s="497"/>
      <c r="Q83" s="497"/>
      <c r="R83" s="497"/>
      <c r="S83" s="498"/>
    </row>
    <row r="84" spans="1:19" ht="15" customHeight="1" x14ac:dyDescent="0.25">
      <c r="A84" s="321"/>
      <c r="B84" s="453" t="s">
        <v>134</v>
      </c>
      <c r="C84" s="454"/>
      <c r="D84" s="454"/>
      <c r="E84" s="454"/>
      <c r="F84" s="455"/>
      <c r="G84" s="463">
        <f>Z1_ZPe!J49</f>
        <v>76</v>
      </c>
      <c r="H84" s="464"/>
      <c r="I84" s="465"/>
      <c r="J84" s="407"/>
      <c r="K84" s="442"/>
      <c r="L84" s="496" t="s">
        <v>173</v>
      </c>
      <c r="M84" s="497"/>
      <c r="N84" s="497"/>
      <c r="O84" s="497"/>
      <c r="P84" s="497"/>
      <c r="Q84" s="497"/>
      <c r="R84" s="497"/>
      <c r="S84" s="498"/>
    </row>
    <row r="85" spans="1:19" ht="15" customHeight="1" x14ac:dyDescent="0.25">
      <c r="A85" s="321"/>
      <c r="B85" s="460" t="s">
        <v>204</v>
      </c>
      <c r="C85" s="461"/>
      <c r="D85" s="461"/>
      <c r="E85" s="461"/>
      <c r="F85" s="462"/>
      <c r="G85" s="432">
        <f>SUM(G84,G71)</f>
        <v>100</v>
      </c>
      <c r="H85" s="433"/>
      <c r="I85" s="434"/>
      <c r="J85" s="408"/>
      <c r="K85" s="443"/>
      <c r="L85" s="496" t="s">
        <v>167</v>
      </c>
      <c r="M85" s="497"/>
      <c r="N85" s="497"/>
      <c r="O85" s="497"/>
      <c r="P85" s="497"/>
      <c r="Q85" s="497"/>
      <c r="R85" s="497"/>
      <c r="S85" s="49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Z1_ZPe!E49</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158</v>
      </c>
      <c r="C90" s="375"/>
      <c r="D90" s="375"/>
      <c r="E90" s="376"/>
      <c r="F90" s="377">
        <v>40</v>
      </c>
      <c r="G90" s="378"/>
      <c r="H90" s="378"/>
      <c r="I90" s="379"/>
      <c r="J90" s="352"/>
      <c r="K90" s="365"/>
      <c r="L90" s="356" t="s">
        <v>292</v>
      </c>
      <c r="M90" s="357"/>
      <c r="N90" s="357"/>
      <c r="O90" s="357"/>
      <c r="P90" s="357"/>
      <c r="Q90" s="357"/>
      <c r="R90" s="357"/>
      <c r="S90" s="358"/>
    </row>
    <row r="91" spans="1:19" ht="15" customHeight="1" x14ac:dyDescent="0.25">
      <c r="A91" s="348"/>
      <c r="B91" s="374" t="s">
        <v>161</v>
      </c>
      <c r="C91" s="375"/>
      <c r="D91" s="375"/>
      <c r="E91" s="376"/>
      <c r="F91" s="377">
        <v>60</v>
      </c>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231.75" customHeight="1" x14ac:dyDescent="0.25">
      <c r="A98" s="412"/>
      <c r="B98" s="370" t="s">
        <v>413</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93" customHeight="1" x14ac:dyDescent="0.25">
      <c r="A100" s="412"/>
      <c r="B100" s="370" t="s">
        <v>390</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90" customHeight="1" x14ac:dyDescent="0.25">
      <c r="A102" s="412"/>
      <c r="B102" s="370" t="s">
        <v>391</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YaRRYTjC/NNfLGziwgEac0+ndUQHC9vJIEybipoFmvAhhswA2r+dlwjiTCebMAVBZRLLUzvFHVOvvNvci38ntA==" saltValue="ftcYXz/h4D94DdnhYXcll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2200-000000000000}">
      <formula1>KEK_Z1</formula1>
    </dataValidation>
    <dataValidation type="list" allowBlank="1" showInputMessage="1" showErrorMessage="1" sqref="N34:S53" xr:uid="{00000000-0002-0000-2200-000001000000}">
      <formula1>KEU_Z1</formula1>
    </dataValidation>
    <dataValidation type="list" allowBlank="1" showInputMessage="1" showErrorMessage="1" sqref="N14:S33" xr:uid="{00000000-0002-0000-2200-000002000000}">
      <formula1>KEW_Z1</formula1>
    </dataValidation>
    <dataValidation type="list" allowBlank="1" showInputMessage="1" showErrorMessage="1" sqref="L81:L85" xr:uid="{00000000-0002-0000-2200-000003000000}">
      <formula1>PRAC_STUD</formula1>
    </dataValidation>
    <dataValidation type="list" allowBlank="1" showInputMessage="1" showErrorMessage="1" sqref="L72:L79" xr:uid="{00000000-0002-0000-2200-000004000000}">
      <formula1>METODY</formula1>
    </dataValidation>
    <dataValidation type="list" allowBlank="1" showInputMessage="1" showErrorMessage="1" sqref="L7" xr:uid="{00000000-0002-0000-2200-000005000000}">
      <formula1>STATUS</formula1>
    </dataValidation>
    <dataValidation type="list" allowBlank="1" showInputMessage="1" showErrorMessage="1" sqref="B90:E94" xr:uid="{00000000-0002-0000-2200-000006000000}">
      <formula1>ZAL</formula1>
    </dataValidation>
  </dataValidations>
  <hyperlinks>
    <hyperlink ref="O13" r:id="rId1" xr:uid="{659619D8-F482-4E3E-BF2E-C1CE694393F2}"/>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7">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Z1_ZPe!B46</f>
        <v>Moduł Z1/8</v>
      </c>
      <c r="B3" s="416"/>
      <c r="C3" s="416"/>
      <c r="D3" s="420" t="str">
        <f>Z1_ZPe!C46</f>
        <v>Finanse i rachunkowość</v>
      </c>
      <c r="E3" s="421"/>
      <c r="F3" s="421"/>
      <c r="G3" s="421"/>
      <c r="H3" s="421"/>
      <c r="I3" s="422"/>
      <c r="J3" s="3"/>
      <c r="K3" s="3"/>
      <c r="L3" s="4"/>
      <c r="M3" s="4"/>
      <c r="N3" s="4"/>
      <c r="O3" s="4"/>
      <c r="P3" s="4"/>
      <c r="Q3" s="4"/>
      <c r="R3" s="4"/>
    </row>
    <row r="4" spans="1:19" ht="18.75" thickBot="1" x14ac:dyDescent="0.3">
      <c r="A4" s="315" t="s">
        <v>110</v>
      </c>
      <c r="B4" s="315"/>
      <c r="C4" s="315"/>
      <c r="D4" s="417" t="str">
        <f>Z1_ZPe!B50</f>
        <v>Kurs 8.4.</v>
      </c>
      <c r="E4" s="418"/>
      <c r="F4" s="418"/>
      <c r="G4" s="418"/>
      <c r="H4" s="418"/>
      <c r="I4" s="419"/>
      <c r="J4" s="3"/>
      <c r="K4" s="3"/>
      <c r="L4" s="4"/>
      <c r="M4" s="4"/>
      <c r="N4" s="4"/>
      <c r="O4" s="4"/>
      <c r="P4" s="4"/>
      <c r="Q4" s="4"/>
      <c r="R4" s="4"/>
    </row>
    <row r="5" spans="1:19" ht="23.25" thickBot="1" x14ac:dyDescent="0.3">
      <c r="A5" s="316" t="s">
        <v>111</v>
      </c>
      <c r="B5" s="316"/>
      <c r="C5" s="316"/>
      <c r="D5" s="317" t="str">
        <f>Z1_ZPe!C50</f>
        <v>Strategie podatkowe</v>
      </c>
      <c r="E5" s="317"/>
      <c r="F5" s="317"/>
      <c r="G5" s="317"/>
      <c r="H5" s="317"/>
      <c r="I5" s="317"/>
      <c r="J5" s="317"/>
      <c r="K5" s="317"/>
      <c r="L5" s="318" t="s">
        <v>96</v>
      </c>
      <c r="M5" s="318"/>
      <c r="N5" s="16">
        <f>Z1_ZPe!D50</f>
        <v>2</v>
      </c>
      <c r="O5" s="318" t="s">
        <v>97</v>
      </c>
      <c r="P5" s="318"/>
      <c r="Q5" s="340" t="str">
        <f>Z1_ZPe!F46</f>
        <v>dr D. Majewska-Bielecka</v>
      </c>
      <c r="R5" s="340"/>
      <c r="S5" s="340"/>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(8)'!G6</f>
        <v>II</v>
      </c>
      <c r="H7" s="155" t="s">
        <v>101</v>
      </c>
      <c r="I7" s="44">
        <f>'M (8)'!I6</f>
        <v>4</v>
      </c>
      <c r="J7" s="237" t="s">
        <v>289</v>
      </c>
      <c r="K7" s="238"/>
      <c r="L7" s="424" t="s">
        <v>102</v>
      </c>
      <c r="M7" s="425"/>
      <c r="N7" s="7" t="s">
        <v>103</v>
      </c>
      <c r="O7" s="340" t="s">
        <v>104</v>
      </c>
      <c r="P7" s="340"/>
      <c r="Q7" s="341" t="s">
        <v>105</v>
      </c>
      <c r="R7" s="341"/>
      <c r="S7" s="17">
        <f>Z1_ZPe!G50</f>
        <v>14</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533</v>
      </c>
      <c r="C14" s="384"/>
      <c r="D14" s="384"/>
      <c r="E14" s="384"/>
      <c r="F14" s="384"/>
      <c r="G14" s="384"/>
      <c r="H14" s="384"/>
      <c r="I14" s="384"/>
      <c r="J14" s="384"/>
      <c r="K14" s="384"/>
      <c r="L14" s="384"/>
      <c r="M14" s="385"/>
      <c r="N14" s="342" t="s">
        <v>251</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260</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750</v>
      </c>
      <c r="C19" s="330"/>
      <c r="D19" s="330"/>
      <c r="E19" s="330"/>
      <c r="F19" s="330"/>
      <c r="G19" s="330"/>
      <c r="H19" s="330"/>
      <c r="I19" s="330"/>
      <c r="J19" s="330"/>
      <c r="K19" s="330"/>
      <c r="L19" s="330"/>
      <c r="M19" s="331"/>
      <c r="N19" s="380" t="s">
        <v>251</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t="s">
        <v>252</v>
      </c>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t="s">
        <v>260</v>
      </c>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thickBot="1" x14ac:dyDescent="0.3">
      <c r="A23" s="321"/>
      <c r="B23" s="386"/>
      <c r="C23" s="387"/>
      <c r="D23" s="387"/>
      <c r="E23" s="387"/>
      <c r="F23" s="387"/>
      <c r="G23" s="387"/>
      <c r="H23" s="387"/>
      <c r="I23" s="387"/>
      <c r="J23" s="387"/>
      <c r="K23" s="387"/>
      <c r="L23" s="387"/>
      <c r="M23" s="388"/>
      <c r="N23" s="345"/>
      <c r="O23" s="346"/>
      <c r="P23" s="346"/>
      <c r="Q23" s="346"/>
      <c r="R23" s="346"/>
      <c r="S23" s="347"/>
    </row>
    <row r="24" spans="1:19" ht="15" hidden="1" customHeight="1" x14ac:dyDescent="0.25">
      <c r="A24" s="321"/>
      <c r="B24" s="329"/>
      <c r="C24" s="330"/>
      <c r="D24" s="330"/>
      <c r="E24" s="330"/>
      <c r="F24" s="330"/>
      <c r="G24" s="330"/>
      <c r="H24" s="330"/>
      <c r="I24" s="330"/>
      <c r="J24" s="330"/>
      <c r="K24" s="330"/>
      <c r="L24" s="330"/>
      <c r="M24" s="331"/>
      <c r="N24" s="380"/>
      <c r="O24" s="381"/>
      <c r="P24" s="381"/>
      <c r="Q24" s="381"/>
      <c r="R24" s="381"/>
      <c r="S24" s="382"/>
    </row>
    <row r="25" spans="1:19" ht="15" hidden="1" customHeight="1" x14ac:dyDescent="0.25">
      <c r="A25" s="321"/>
      <c r="B25" s="332"/>
      <c r="C25" s="333"/>
      <c r="D25" s="333"/>
      <c r="E25" s="333"/>
      <c r="F25" s="333"/>
      <c r="G25" s="333"/>
      <c r="H25" s="333"/>
      <c r="I25" s="333"/>
      <c r="J25" s="333"/>
      <c r="K25" s="333"/>
      <c r="L25" s="333"/>
      <c r="M25" s="334"/>
      <c r="N25" s="323"/>
      <c r="O25" s="324"/>
      <c r="P25" s="324"/>
      <c r="Q25" s="324"/>
      <c r="R25" s="324"/>
      <c r="S25" s="325"/>
    </row>
    <row r="26" spans="1:19" ht="15" hidden="1"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hidden="1"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hidden="1"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499" t="s">
        <v>534</v>
      </c>
      <c r="C34" s="500"/>
      <c r="D34" s="500"/>
      <c r="E34" s="500"/>
      <c r="F34" s="500"/>
      <c r="G34" s="500"/>
      <c r="H34" s="500"/>
      <c r="I34" s="500"/>
      <c r="J34" s="500"/>
      <c r="K34" s="500"/>
      <c r="L34" s="500"/>
      <c r="M34" s="501"/>
      <c r="N34" s="342" t="s">
        <v>268</v>
      </c>
      <c r="O34" s="343"/>
      <c r="P34" s="343"/>
      <c r="Q34" s="343"/>
      <c r="R34" s="343"/>
      <c r="S34" s="344"/>
    </row>
    <row r="35" spans="1:19" ht="15" customHeight="1" x14ac:dyDescent="0.25">
      <c r="A35" s="327"/>
      <c r="B35" s="502"/>
      <c r="C35" s="503"/>
      <c r="D35" s="503"/>
      <c r="E35" s="503"/>
      <c r="F35" s="503"/>
      <c r="G35" s="503"/>
      <c r="H35" s="503"/>
      <c r="I35" s="503"/>
      <c r="J35" s="503"/>
      <c r="K35" s="503"/>
      <c r="L35" s="503"/>
      <c r="M35" s="504"/>
      <c r="N35" s="323" t="s">
        <v>269</v>
      </c>
      <c r="O35" s="324"/>
      <c r="P35" s="324"/>
      <c r="Q35" s="324"/>
      <c r="R35" s="324"/>
      <c r="S35" s="325"/>
    </row>
    <row r="36" spans="1:19" ht="15" customHeight="1" x14ac:dyDescent="0.25">
      <c r="A36" s="327"/>
      <c r="B36" s="502"/>
      <c r="C36" s="503"/>
      <c r="D36" s="503"/>
      <c r="E36" s="503"/>
      <c r="F36" s="503"/>
      <c r="G36" s="503"/>
      <c r="H36" s="503"/>
      <c r="I36" s="503"/>
      <c r="J36" s="503"/>
      <c r="K36" s="503"/>
      <c r="L36" s="503"/>
      <c r="M36" s="504"/>
      <c r="N36" s="323" t="s">
        <v>270</v>
      </c>
      <c r="O36" s="324"/>
      <c r="P36" s="324"/>
      <c r="Q36" s="324"/>
      <c r="R36" s="324"/>
      <c r="S36" s="325"/>
    </row>
    <row r="37" spans="1:19" ht="15" customHeight="1" x14ac:dyDescent="0.25">
      <c r="A37" s="327"/>
      <c r="B37" s="502"/>
      <c r="C37" s="503"/>
      <c r="D37" s="503"/>
      <c r="E37" s="503"/>
      <c r="F37" s="503"/>
      <c r="G37" s="503"/>
      <c r="H37" s="503"/>
      <c r="I37" s="503"/>
      <c r="J37" s="503"/>
      <c r="K37" s="503"/>
      <c r="L37" s="503"/>
      <c r="M37" s="504"/>
      <c r="N37" s="323" t="s">
        <v>274</v>
      </c>
      <c r="O37" s="324"/>
      <c r="P37" s="324"/>
      <c r="Q37" s="324"/>
      <c r="R37" s="324"/>
      <c r="S37" s="325"/>
    </row>
    <row r="38" spans="1:19" ht="15" customHeight="1" x14ac:dyDescent="0.25">
      <c r="A38" s="327"/>
      <c r="B38" s="502"/>
      <c r="C38" s="503"/>
      <c r="D38" s="503"/>
      <c r="E38" s="503"/>
      <c r="F38" s="503"/>
      <c r="G38" s="503"/>
      <c r="H38" s="503"/>
      <c r="I38" s="503"/>
      <c r="J38" s="503"/>
      <c r="K38" s="503"/>
      <c r="L38" s="503"/>
      <c r="M38" s="504"/>
      <c r="N38" s="345"/>
      <c r="O38" s="346"/>
      <c r="P38" s="346"/>
      <c r="Q38" s="346"/>
      <c r="R38" s="346"/>
      <c r="S38" s="347"/>
    </row>
    <row r="39" spans="1:19" ht="15" customHeight="1" x14ac:dyDescent="0.25">
      <c r="A39" s="327"/>
      <c r="B39" s="502" t="s">
        <v>751</v>
      </c>
      <c r="C39" s="503"/>
      <c r="D39" s="503"/>
      <c r="E39" s="503"/>
      <c r="F39" s="503"/>
      <c r="G39" s="503"/>
      <c r="H39" s="503"/>
      <c r="I39" s="503"/>
      <c r="J39" s="503"/>
      <c r="K39" s="503"/>
      <c r="L39" s="503"/>
      <c r="M39" s="504"/>
      <c r="N39" s="380" t="s">
        <v>268</v>
      </c>
      <c r="O39" s="381"/>
      <c r="P39" s="381"/>
      <c r="Q39" s="381"/>
      <c r="R39" s="381"/>
      <c r="S39" s="382"/>
    </row>
    <row r="40" spans="1:19" ht="15" customHeight="1" x14ac:dyDescent="0.25">
      <c r="A40" s="327"/>
      <c r="B40" s="502"/>
      <c r="C40" s="503"/>
      <c r="D40" s="503"/>
      <c r="E40" s="503"/>
      <c r="F40" s="503"/>
      <c r="G40" s="503"/>
      <c r="H40" s="503"/>
      <c r="I40" s="503"/>
      <c r="J40" s="503"/>
      <c r="K40" s="503"/>
      <c r="L40" s="503"/>
      <c r="M40" s="504"/>
      <c r="N40" s="323" t="s">
        <v>269</v>
      </c>
      <c r="O40" s="324"/>
      <c r="P40" s="324"/>
      <c r="Q40" s="324"/>
      <c r="R40" s="324"/>
      <c r="S40" s="325"/>
    </row>
    <row r="41" spans="1:19" ht="15" customHeight="1" x14ac:dyDescent="0.25">
      <c r="A41" s="327"/>
      <c r="B41" s="502"/>
      <c r="C41" s="503"/>
      <c r="D41" s="503"/>
      <c r="E41" s="503"/>
      <c r="F41" s="503"/>
      <c r="G41" s="503"/>
      <c r="H41" s="503"/>
      <c r="I41" s="503"/>
      <c r="J41" s="503"/>
      <c r="K41" s="503"/>
      <c r="L41" s="503"/>
      <c r="M41" s="504"/>
      <c r="N41" s="323" t="s">
        <v>272</v>
      </c>
      <c r="O41" s="324"/>
      <c r="P41" s="324"/>
      <c r="Q41" s="324"/>
      <c r="R41" s="324"/>
      <c r="S41" s="325"/>
    </row>
    <row r="42" spans="1:19" ht="15" customHeight="1" x14ac:dyDescent="0.25">
      <c r="A42" s="327"/>
      <c r="B42" s="502"/>
      <c r="C42" s="503"/>
      <c r="D42" s="503"/>
      <c r="E42" s="503"/>
      <c r="F42" s="503"/>
      <c r="G42" s="503"/>
      <c r="H42" s="503"/>
      <c r="I42" s="503"/>
      <c r="J42" s="503"/>
      <c r="K42" s="503"/>
      <c r="L42" s="503"/>
      <c r="M42" s="504"/>
      <c r="N42" s="323" t="s">
        <v>274</v>
      </c>
      <c r="O42" s="324"/>
      <c r="P42" s="324"/>
      <c r="Q42" s="324"/>
      <c r="R42" s="324"/>
      <c r="S42" s="325"/>
    </row>
    <row r="43" spans="1:19" ht="15" customHeight="1" thickBot="1" x14ac:dyDescent="0.3">
      <c r="A43" s="327"/>
      <c r="B43" s="502"/>
      <c r="C43" s="503"/>
      <c r="D43" s="503"/>
      <c r="E43" s="503"/>
      <c r="F43" s="503"/>
      <c r="G43" s="503"/>
      <c r="H43" s="503"/>
      <c r="I43" s="503"/>
      <c r="J43" s="503"/>
      <c r="K43" s="503"/>
      <c r="L43" s="503"/>
      <c r="M43" s="504"/>
      <c r="N43" s="345"/>
      <c r="O43" s="346"/>
      <c r="P43" s="346"/>
      <c r="Q43" s="346"/>
      <c r="R43" s="346"/>
      <c r="S43" s="347"/>
    </row>
    <row r="44" spans="1:19" ht="15" hidden="1" customHeight="1" x14ac:dyDescent="0.25">
      <c r="A44" s="327"/>
      <c r="B44" s="329"/>
      <c r="C44" s="330"/>
      <c r="D44" s="330"/>
      <c r="E44" s="330"/>
      <c r="F44" s="330"/>
      <c r="G44" s="330"/>
      <c r="H44" s="330"/>
      <c r="I44" s="330"/>
      <c r="J44" s="330"/>
      <c r="K44" s="330"/>
      <c r="L44" s="330"/>
      <c r="M44" s="331"/>
      <c r="N44" s="380"/>
      <c r="O44" s="381"/>
      <c r="P44" s="381"/>
      <c r="Q44" s="381"/>
      <c r="R44" s="381"/>
      <c r="S44" s="382"/>
    </row>
    <row r="45" spans="1:19" ht="15" hidden="1" customHeight="1" x14ac:dyDescent="0.25">
      <c r="A45" s="327"/>
      <c r="B45" s="332"/>
      <c r="C45" s="333"/>
      <c r="D45" s="333"/>
      <c r="E45" s="333"/>
      <c r="F45" s="333"/>
      <c r="G45" s="333"/>
      <c r="H45" s="333"/>
      <c r="I45" s="333"/>
      <c r="J45" s="333"/>
      <c r="K45" s="333"/>
      <c r="L45" s="333"/>
      <c r="M45" s="334"/>
      <c r="N45" s="323"/>
      <c r="O45" s="324"/>
      <c r="P45" s="324"/>
      <c r="Q45" s="324"/>
      <c r="R45" s="324"/>
      <c r="S45" s="325"/>
    </row>
    <row r="46" spans="1:19" ht="15" hidden="1"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hidden="1"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hidden="1"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320" t="s">
        <v>118</v>
      </c>
      <c r="B54" s="383" t="s">
        <v>535</v>
      </c>
      <c r="C54" s="384"/>
      <c r="D54" s="384"/>
      <c r="E54" s="384"/>
      <c r="F54" s="384"/>
      <c r="G54" s="384"/>
      <c r="H54" s="384"/>
      <c r="I54" s="384"/>
      <c r="J54" s="384"/>
      <c r="K54" s="384"/>
      <c r="L54" s="384"/>
      <c r="M54" s="385"/>
      <c r="N54" s="342" t="s">
        <v>284</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285</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t="s">
        <v>288</v>
      </c>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536</v>
      </c>
      <c r="C59" s="330"/>
      <c r="D59" s="330"/>
      <c r="E59" s="330"/>
      <c r="F59" s="330"/>
      <c r="G59" s="330"/>
      <c r="H59" s="330"/>
      <c r="I59" s="330"/>
      <c r="J59" s="330"/>
      <c r="K59" s="330"/>
      <c r="L59" s="330"/>
      <c r="M59" s="331"/>
      <c r="N59" s="380" t="s">
        <v>284</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t="s">
        <v>285</v>
      </c>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t="s">
        <v>288</v>
      </c>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537</v>
      </c>
      <c r="C64" s="330"/>
      <c r="D64" s="330"/>
      <c r="E64" s="330"/>
      <c r="F64" s="330"/>
      <c r="G64" s="330"/>
      <c r="H64" s="330"/>
      <c r="I64" s="330"/>
      <c r="J64" s="330"/>
      <c r="K64" s="330"/>
      <c r="L64" s="330"/>
      <c r="M64" s="331"/>
      <c r="N64" s="380" t="s">
        <v>283</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t="s">
        <v>288</v>
      </c>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Z1_ZPe!G50</f>
        <v>14</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14</v>
      </c>
      <c r="H72" s="433"/>
      <c r="I72" s="434"/>
      <c r="J72" s="407"/>
      <c r="K72" s="442"/>
      <c r="L72" s="426" t="s">
        <v>123</v>
      </c>
      <c r="M72" s="427"/>
      <c r="N72" s="427"/>
      <c r="O72" s="427"/>
      <c r="P72" s="427"/>
      <c r="Q72" s="427"/>
      <c r="R72" s="427"/>
      <c r="S72" s="428"/>
    </row>
    <row r="73" spans="1:19" ht="15" customHeight="1" x14ac:dyDescent="0.25">
      <c r="A73" s="321"/>
      <c r="B73" s="409" t="s">
        <v>123</v>
      </c>
      <c r="C73" s="410"/>
      <c r="D73" s="410"/>
      <c r="E73" s="410"/>
      <c r="F73" s="411"/>
      <c r="G73" s="429">
        <v>4</v>
      </c>
      <c r="H73" s="430"/>
      <c r="I73" s="431"/>
      <c r="J73" s="407"/>
      <c r="K73" s="442"/>
      <c r="L73" s="426" t="s">
        <v>147</v>
      </c>
      <c r="M73" s="427"/>
      <c r="N73" s="427"/>
      <c r="O73" s="427"/>
      <c r="P73" s="427"/>
      <c r="Q73" s="427"/>
      <c r="R73" s="427"/>
      <c r="S73" s="428"/>
    </row>
    <row r="74" spans="1:19" ht="15" customHeight="1" x14ac:dyDescent="0.25">
      <c r="A74" s="321"/>
      <c r="B74" s="409" t="s">
        <v>124</v>
      </c>
      <c r="C74" s="410"/>
      <c r="D74" s="410"/>
      <c r="E74" s="410"/>
      <c r="F74" s="411"/>
      <c r="G74" s="429"/>
      <c r="H74" s="430"/>
      <c r="I74" s="431"/>
      <c r="J74" s="407"/>
      <c r="K74" s="442"/>
      <c r="L74" s="426" t="s">
        <v>154</v>
      </c>
      <c r="M74" s="427"/>
      <c r="N74" s="427"/>
      <c r="O74" s="427"/>
      <c r="P74" s="427"/>
      <c r="Q74" s="427"/>
      <c r="R74" s="427"/>
      <c r="S74" s="428"/>
    </row>
    <row r="75" spans="1:19" ht="15" customHeight="1" x14ac:dyDescent="0.25">
      <c r="A75" s="321"/>
      <c r="B75" s="409" t="s">
        <v>125</v>
      </c>
      <c r="C75" s="410"/>
      <c r="D75" s="410"/>
      <c r="E75" s="410"/>
      <c r="F75" s="411"/>
      <c r="G75" s="429">
        <f>Z1_ZPe!H50</f>
        <v>8</v>
      </c>
      <c r="H75" s="430"/>
      <c r="I75" s="431"/>
      <c r="J75" s="407"/>
      <c r="K75" s="442"/>
      <c r="L75" s="426" t="s">
        <v>157</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146</v>
      </c>
      <c r="M81" s="427"/>
      <c r="N81" s="427"/>
      <c r="O81" s="427"/>
      <c r="P81" s="427"/>
      <c r="Q81" s="427"/>
      <c r="R81" s="427"/>
      <c r="S81" s="428"/>
    </row>
    <row r="82" spans="1:19" ht="15" customHeight="1" x14ac:dyDescent="0.25">
      <c r="A82" s="321"/>
      <c r="B82" s="409" t="s">
        <v>132</v>
      </c>
      <c r="C82" s="410"/>
      <c r="D82" s="410"/>
      <c r="E82" s="410"/>
      <c r="F82" s="411"/>
      <c r="G82" s="429">
        <v>2</v>
      </c>
      <c r="H82" s="430"/>
      <c r="I82" s="431"/>
      <c r="J82" s="407"/>
      <c r="K82" s="442"/>
      <c r="L82" s="426" t="s">
        <v>153</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c r="M83" s="427"/>
      <c r="N83" s="427"/>
      <c r="O83" s="427"/>
      <c r="P83" s="427"/>
      <c r="Q83" s="427"/>
      <c r="R83" s="427"/>
      <c r="S83" s="428"/>
    </row>
    <row r="84" spans="1:19" ht="15" customHeight="1" x14ac:dyDescent="0.25">
      <c r="A84" s="321"/>
      <c r="B84" s="453" t="s">
        <v>134</v>
      </c>
      <c r="C84" s="454"/>
      <c r="D84" s="454"/>
      <c r="E84" s="454"/>
      <c r="F84" s="455"/>
      <c r="G84" s="463">
        <f>Z1_ZPe!J50</f>
        <v>36</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50</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Z1_ZPe!E50</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158</v>
      </c>
      <c r="C90" s="375"/>
      <c r="D90" s="375"/>
      <c r="E90" s="376"/>
      <c r="F90" s="377">
        <v>90</v>
      </c>
      <c r="G90" s="378"/>
      <c r="H90" s="378"/>
      <c r="I90" s="379"/>
      <c r="J90" s="352"/>
      <c r="K90" s="365"/>
      <c r="L90" s="356" t="s">
        <v>292</v>
      </c>
      <c r="M90" s="357"/>
      <c r="N90" s="357"/>
      <c r="O90" s="357"/>
      <c r="P90" s="357"/>
      <c r="Q90" s="357"/>
      <c r="R90" s="357"/>
      <c r="S90" s="358"/>
    </row>
    <row r="91" spans="1:19" ht="15" customHeight="1" x14ac:dyDescent="0.25">
      <c r="A91" s="348"/>
      <c r="B91" s="374" t="s">
        <v>166</v>
      </c>
      <c r="C91" s="375"/>
      <c r="D91" s="375"/>
      <c r="E91" s="376"/>
      <c r="F91" s="377">
        <v>10</v>
      </c>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15.5" customHeight="1" x14ac:dyDescent="0.25">
      <c r="A98" s="412"/>
      <c r="B98" s="370" t="s">
        <v>389</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64.5" customHeight="1" x14ac:dyDescent="0.25">
      <c r="A100" s="412"/>
      <c r="B100" s="505" t="s">
        <v>674</v>
      </c>
      <c r="C100" s="506"/>
      <c r="D100" s="506"/>
      <c r="E100" s="506"/>
      <c r="F100" s="506"/>
      <c r="G100" s="506"/>
      <c r="H100" s="506"/>
      <c r="I100" s="506"/>
      <c r="J100" s="506"/>
      <c r="K100" s="506"/>
      <c r="L100" s="506"/>
      <c r="M100" s="506"/>
      <c r="N100" s="506"/>
      <c r="O100" s="506"/>
      <c r="P100" s="506"/>
      <c r="Q100" s="506"/>
      <c r="R100" s="506"/>
      <c r="S100" s="507"/>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50.1" customHeight="1" x14ac:dyDescent="0.25">
      <c r="A102" s="412"/>
      <c r="B102" s="370" t="s">
        <v>675</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St+Crc8gEF50df5KcYoDMAaoI9FGVqp/P0qQ7gTBjtCfjpWsSl2g+ES03SYmt5JDg0yIZKT84539jJ/JTeiRhA==" saltValue="ygXk9KUWUv236EgE5M8BW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300-000000000000}">
      <formula1>ZAL</formula1>
    </dataValidation>
    <dataValidation type="list" allowBlank="1" showInputMessage="1" showErrorMessage="1" sqref="L7" xr:uid="{00000000-0002-0000-2300-000001000000}">
      <formula1>STATUS</formula1>
    </dataValidation>
    <dataValidation type="list" allowBlank="1" showInputMessage="1" showErrorMessage="1" sqref="L72:L79" xr:uid="{00000000-0002-0000-2300-000002000000}">
      <formula1>METODY</formula1>
    </dataValidation>
    <dataValidation type="list" allowBlank="1" showInputMessage="1" showErrorMessage="1" sqref="L81:L85" xr:uid="{00000000-0002-0000-2300-000003000000}">
      <formula1>PRAC_STUD</formula1>
    </dataValidation>
    <dataValidation type="list" allowBlank="1" showInputMessage="1" showErrorMessage="1" sqref="N14:S33" xr:uid="{00000000-0002-0000-2300-000004000000}">
      <formula1>KEW_Z1</formula1>
    </dataValidation>
    <dataValidation type="list" allowBlank="1" showInputMessage="1" showErrorMessage="1" sqref="N34:S53" xr:uid="{00000000-0002-0000-2300-000005000000}">
      <formula1>KEU_Z1</formula1>
    </dataValidation>
    <dataValidation type="list" allowBlank="1" showInputMessage="1" showErrorMessage="1" sqref="N54:S68" xr:uid="{00000000-0002-0000-2300-000006000000}">
      <formula1>KEK_Z1</formula1>
    </dataValidation>
  </dataValidations>
  <hyperlinks>
    <hyperlink ref="O13" r:id="rId1" xr:uid="{4ADF5332-B6C7-4F59-A1DF-CDD29FEA6B3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8">
    <tabColor rgb="FF92D050"/>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6" t="str">
        <f>Z1_ZPe!B2</f>
        <v>2020/2021</v>
      </c>
      <c r="B1" s="227"/>
      <c r="C1" s="39"/>
      <c r="D1" s="1"/>
    </row>
    <row r="2" spans="1:19" ht="10.15" customHeight="1" thickBot="1" x14ac:dyDescent="0.3"/>
    <row r="3" spans="1:19" ht="39" customHeight="1" thickBot="1" x14ac:dyDescent="0.3">
      <c r="A3" s="228" t="s">
        <v>94</v>
      </c>
      <c r="B3" s="229"/>
      <c r="C3" s="231" t="str">
        <f>Z1_ZPe!B51</f>
        <v>Moduł Z1/9</v>
      </c>
      <c r="D3" s="232"/>
      <c r="E3" s="232"/>
      <c r="F3" s="233"/>
      <c r="G3" s="3"/>
      <c r="H3" s="3"/>
      <c r="I3" s="3"/>
      <c r="J3" s="3"/>
      <c r="K3" s="3"/>
      <c r="L3" s="4"/>
      <c r="M3" s="4"/>
      <c r="N3" s="4"/>
      <c r="O3" s="4"/>
      <c r="P3" s="4"/>
      <c r="Q3" s="4"/>
    </row>
    <row r="4" spans="1:19" s="139" customFormat="1" ht="39.75" customHeight="1" thickBot="1" x14ac:dyDescent="0.3">
      <c r="A4" s="230" t="s">
        <v>95</v>
      </c>
      <c r="B4" s="230"/>
      <c r="C4" s="220" t="str">
        <f>Z1_ZPe!C51</f>
        <v>Moduł specjalnościowy (1) ZARZĄDZANIE PROJEKTAMI</v>
      </c>
      <c r="D4" s="221"/>
      <c r="E4" s="221"/>
      <c r="F4" s="221"/>
      <c r="G4" s="221"/>
      <c r="H4" s="221"/>
      <c r="I4" s="221"/>
      <c r="J4" s="222"/>
      <c r="K4" s="225" t="s">
        <v>96</v>
      </c>
      <c r="L4" s="225"/>
      <c r="M4" s="156">
        <f>Z1_ZPe!D51</f>
        <v>8</v>
      </c>
      <c r="N4" s="223" t="s">
        <v>97</v>
      </c>
      <c r="O4" s="224"/>
      <c r="P4" s="217" t="str">
        <f>Z1_ZPe!F51</f>
        <v>dr D. Dżega-Pietruszkiewicz</v>
      </c>
      <c r="Q4" s="218"/>
      <c r="R4" s="219"/>
    </row>
    <row r="5" spans="1:19" s="140" customFormat="1" ht="10.15" customHeight="1" thickBot="1" x14ac:dyDescent="0.3">
      <c r="A5" s="234"/>
      <c r="B5" s="234"/>
      <c r="C5" s="234"/>
      <c r="D5" s="234"/>
      <c r="E5" s="234"/>
      <c r="F5" s="234"/>
      <c r="G5" s="234"/>
      <c r="H5" s="234"/>
      <c r="I5" s="234"/>
      <c r="J5" s="234"/>
      <c r="K5" s="234"/>
      <c r="L5" s="234"/>
      <c r="M5" s="234"/>
      <c r="N5" s="234"/>
      <c r="O5" s="234"/>
      <c r="P5" s="234"/>
      <c r="Q5" s="234"/>
      <c r="R5" s="234"/>
    </row>
    <row r="6" spans="1:19" s="139" customFormat="1" ht="43.15" customHeight="1" thickBot="1" x14ac:dyDescent="0.3">
      <c r="A6" s="230" t="s">
        <v>98</v>
      </c>
      <c r="B6" s="230"/>
      <c r="C6" s="231" t="str">
        <f>Z1_ZPe!B3</f>
        <v>ZARZĄDZANIE</v>
      </c>
      <c r="D6" s="233"/>
      <c r="E6" s="6" t="str">
        <f>Z1_ZPe!B4</f>
        <v>I stopnia</v>
      </c>
      <c r="F6" s="154" t="s">
        <v>99</v>
      </c>
      <c r="G6" s="44" t="s">
        <v>360</v>
      </c>
      <c r="H6" s="154" t="s">
        <v>101</v>
      </c>
      <c r="I6" s="44">
        <v>4</v>
      </c>
      <c r="J6" s="7" t="s">
        <v>290</v>
      </c>
      <c r="K6" s="235" t="s">
        <v>102</v>
      </c>
      <c r="L6" s="235"/>
      <c r="M6" s="236" t="s">
        <v>103</v>
      </c>
      <c r="N6" s="236"/>
      <c r="O6" s="156" t="s">
        <v>104</v>
      </c>
      <c r="P6" s="237" t="s">
        <v>105</v>
      </c>
      <c r="Q6" s="238"/>
      <c r="R6" s="156">
        <f>Z1_ZPe!G51</f>
        <v>52</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9"/>
      <c r="B8" s="240"/>
      <c r="C8" s="240"/>
      <c r="D8" s="240"/>
      <c r="E8" s="240"/>
      <c r="F8" s="240"/>
      <c r="G8" s="240"/>
      <c r="H8" s="240"/>
      <c r="I8" s="240"/>
      <c r="J8" s="240"/>
      <c r="K8" s="240"/>
      <c r="L8" s="240"/>
      <c r="M8" s="240"/>
      <c r="N8" s="240"/>
      <c r="O8" s="240"/>
      <c r="P8" s="240"/>
      <c r="Q8" s="240"/>
      <c r="R8" s="241"/>
      <c r="S8" s="139"/>
    </row>
    <row r="9" spans="1:19" ht="30" customHeight="1" x14ac:dyDescent="0.25">
      <c r="A9" s="242" t="s">
        <v>106</v>
      </c>
      <c r="B9" s="243"/>
      <c r="C9" s="243"/>
      <c r="D9" s="243"/>
      <c r="E9" s="243"/>
      <c r="F9" s="243"/>
      <c r="G9" s="243"/>
      <c r="H9" s="243"/>
      <c r="I9" s="243"/>
      <c r="J9" s="243"/>
      <c r="K9" s="243"/>
      <c r="L9" s="243"/>
      <c r="M9" s="243"/>
      <c r="N9" s="243"/>
      <c r="O9" s="243"/>
      <c r="P9" s="243"/>
      <c r="Q9" s="243"/>
      <c r="R9" s="244"/>
    </row>
    <row r="10" spans="1:19" ht="15" customHeight="1" x14ac:dyDescent="0.25">
      <c r="A10" s="245" t="s">
        <v>565</v>
      </c>
      <c r="B10" s="246"/>
      <c r="C10" s="246"/>
      <c r="D10" s="246"/>
      <c r="E10" s="246"/>
      <c r="F10" s="246"/>
      <c r="G10" s="246"/>
      <c r="H10" s="246"/>
      <c r="I10" s="246"/>
      <c r="J10" s="246"/>
      <c r="K10" s="246"/>
      <c r="L10" s="246"/>
      <c r="M10" s="246"/>
      <c r="N10" s="246"/>
      <c r="O10" s="246"/>
      <c r="P10" s="246"/>
      <c r="Q10" s="246"/>
      <c r="R10" s="247"/>
    </row>
    <row r="11" spans="1:19" ht="100.15" customHeight="1" thickBot="1" x14ac:dyDescent="0.3">
      <c r="A11" s="472" t="s">
        <v>774</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1"/>
      <c r="B12" s="251"/>
      <c r="C12" s="251"/>
      <c r="D12" s="251"/>
      <c r="E12" s="251"/>
      <c r="F12" s="251"/>
      <c r="G12" s="251"/>
      <c r="H12" s="251"/>
      <c r="I12" s="251"/>
      <c r="J12" s="251"/>
      <c r="K12" s="251"/>
      <c r="L12" s="251"/>
      <c r="M12" s="251"/>
      <c r="N12" s="251"/>
      <c r="O12" s="251"/>
      <c r="P12" s="251"/>
      <c r="Q12" s="251"/>
      <c r="R12" s="251"/>
    </row>
    <row r="13" spans="1:19" ht="15" customHeight="1" x14ac:dyDescent="0.25">
      <c r="A13" s="151"/>
      <c r="B13" s="152"/>
      <c r="C13" s="152"/>
      <c r="D13" s="152"/>
      <c r="E13" s="152"/>
      <c r="F13" s="152"/>
      <c r="G13" s="152"/>
      <c r="H13" s="152"/>
      <c r="I13" s="152"/>
      <c r="J13" s="152"/>
      <c r="K13" s="152"/>
      <c r="L13" s="152"/>
      <c r="M13" s="152"/>
      <c r="N13" s="152"/>
      <c r="O13" s="152"/>
      <c r="P13" s="152"/>
      <c r="Q13" s="152"/>
      <c r="R13" s="153"/>
      <c r="S13" s="139"/>
    </row>
    <row r="14" spans="1:19" ht="30" customHeight="1" x14ac:dyDescent="0.25">
      <c r="A14" s="242" t="s">
        <v>107</v>
      </c>
      <c r="B14" s="243"/>
      <c r="C14" s="243"/>
      <c r="D14" s="243"/>
      <c r="E14" s="243"/>
      <c r="F14" s="243"/>
      <c r="G14" s="243"/>
      <c r="H14" s="243"/>
      <c r="I14" s="243"/>
      <c r="J14" s="243"/>
      <c r="K14" s="243"/>
      <c r="L14" s="243"/>
      <c r="M14" s="243"/>
      <c r="N14" s="243"/>
      <c r="O14" s="243"/>
      <c r="P14" s="243"/>
      <c r="Q14" s="243"/>
      <c r="R14" s="244"/>
    </row>
    <row r="15" spans="1:19" s="141" customFormat="1" ht="15" customHeight="1" x14ac:dyDescent="0.25">
      <c r="A15" s="264" t="s">
        <v>197</v>
      </c>
      <c r="B15" s="265"/>
      <c r="C15" s="265"/>
      <c r="D15" s="265"/>
      <c r="E15" s="265"/>
      <c r="F15" s="265"/>
      <c r="G15" s="265"/>
      <c r="H15" s="265"/>
      <c r="I15" s="265"/>
      <c r="J15" s="265"/>
      <c r="K15" s="265"/>
      <c r="L15" s="265"/>
      <c r="M15" s="265"/>
      <c r="N15" s="265"/>
      <c r="O15" s="265"/>
      <c r="P15" s="265"/>
      <c r="Q15" s="265"/>
      <c r="R15" s="266"/>
    </row>
    <row r="16" spans="1:19" ht="48.75" customHeight="1" thickBot="1" x14ac:dyDescent="0.3">
      <c r="A16" s="248" t="s">
        <v>775</v>
      </c>
      <c r="B16" s="249"/>
      <c r="C16" s="249"/>
      <c r="D16" s="249"/>
      <c r="E16" s="249"/>
      <c r="F16" s="249"/>
      <c r="G16" s="249"/>
      <c r="H16" s="249"/>
      <c r="I16" s="249"/>
      <c r="J16" s="249"/>
      <c r="K16" s="249"/>
      <c r="L16" s="249"/>
      <c r="M16" s="249"/>
      <c r="N16" s="249"/>
      <c r="O16" s="249"/>
      <c r="P16" s="249"/>
      <c r="Q16" s="249"/>
      <c r="R16" s="250"/>
    </row>
    <row r="17" spans="1:19" ht="10.15" customHeight="1" thickBot="1" x14ac:dyDescent="0.3">
      <c r="A17" s="251"/>
      <c r="B17" s="251"/>
      <c r="C17" s="251"/>
      <c r="D17" s="251"/>
      <c r="E17" s="251"/>
      <c r="F17" s="251"/>
      <c r="G17" s="251"/>
      <c r="H17" s="251"/>
      <c r="I17" s="251"/>
      <c r="J17" s="251"/>
      <c r="K17" s="251"/>
      <c r="L17" s="251"/>
      <c r="M17" s="251"/>
      <c r="N17" s="251"/>
      <c r="O17" s="251"/>
      <c r="P17" s="251"/>
      <c r="Q17" s="251"/>
      <c r="R17" s="251"/>
    </row>
    <row r="18" spans="1:19" ht="15" customHeight="1" x14ac:dyDescent="0.25">
      <c r="A18" s="239"/>
      <c r="B18" s="240"/>
      <c r="C18" s="240"/>
      <c r="D18" s="240"/>
      <c r="E18" s="240"/>
      <c r="F18" s="240"/>
      <c r="G18" s="240"/>
      <c r="H18" s="240"/>
      <c r="I18" s="240"/>
      <c r="J18" s="240"/>
      <c r="K18" s="240"/>
      <c r="L18" s="240"/>
      <c r="M18" s="240"/>
      <c r="N18" s="240"/>
      <c r="O18" s="240"/>
      <c r="P18" s="240"/>
      <c r="Q18" s="240"/>
      <c r="R18" s="241"/>
      <c r="S18" s="139"/>
    </row>
    <row r="19" spans="1:19" ht="30" customHeight="1" x14ac:dyDescent="0.25">
      <c r="A19" s="242" t="s">
        <v>108</v>
      </c>
      <c r="B19" s="243"/>
      <c r="C19" s="243"/>
      <c r="D19" s="243"/>
      <c r="E19" s="243"/>
      <c r="F19" s="243"/>
      <c r="G19" s="243"/>
      <c r="H19" s="243"/>
      <c r="I19" s="243"/>
      <c r="J19" s="243"/>
      <c r="K19" s="243"/>
      <c r="L19" s="243"/>
      <c r="M19" s="243"/>
      <c r="N19" s="243"/>
      <c r="O19" s="243"/>
      <c r="P19" s="243"/>
      <c r="Q19" s="243"/>
      <c r="R19" s="244"/>
    </row>
    <row r="20" spans="1:19" ht="15" customHeight="1" x14ac:dyDescent="0.25">
      <c r="A20" s="264" t="s">
        <v>566</v>
      </c>
      <c r="B20" s="265"/>
      <c r="C20" s="265"/>
      <c r="D20" s="265"/>
      <c r="E20" s="265"/>
      <c r="F20" s="265"/>
      <c r="G20" s="265"/>
      <c r="H20" s="265"/>
      <c r="I20" s="265"/>
      <c r="J20" s="265"/>
      <c r="K20" s="265"/>
      <c r="L20" s="265"/>
      <c r="M20" s="265"/>
      <c r="N20" s="265"/>
      <c r="O20" s="265"/>
      <c r="P20" s="265"/>
      <c r="Q20" s="265"/>
      <c r="R20" s="266"/>
    </row>
    <row r="21" spans="1:19" ht="40.15" customHeight="1" x14ac:dyDescent="0.25">
      <c r="A21" s="475" t="s">
        <v>570</v>
      </c>
      <c r="B21" s="256"/>
      <c r="C21" s="256"/>
      <c r="D21" s="256"/>
      <c r="E21" s="257"/>
      <c r="F21" s="476" t="s">
        <v>571</v>
      </c>
      <c r="G21" s="259"/>
      <c r="H21" s="259"/>
      <c r="I21" s="259"/>
      <c r="J21" s="259"/>
      <c r="K21" s="261"/>
      <c r="L21" s="476" t="s">
        <v>572</v>
      </c>
      <c r="M21" s="259"/>
      <c r="N21" s="259"/>
      <c r="O21" s="259"/>
      <c r="P21" s="259"/>
      <c r="Q21" s="259"/>
      <c r="R21" s="260"/>
    </row>
    <row r="22" spans="1:19" ht="127.5" customHeight="1" thickBot="1" x14ac:dyDescent="0.3">
      <c r="A22" s="252" t="s">
        <v>776</v>
      </c>
      <c r="B22" s="253"/>
      <c r="C22" s="253"/>
      <c r="D22" s="253"/>
      <c r="E22" s="253"/>
      <c r="F22" s="253" t="s">
        <v>777</v>
      </c>
      <c r="G22" s="253"/>
      <c r="H22" s="253"/>
      <c r="I22" s="253"/>
      <c r="J22" s="253"/>
      <c r="K22" s="253"/>
      <c r="L22" s="253" t="s">
        <v>778</v>
      </c>
      <c r="M22" s="253"/>
      <c r="N22" s="253"/>
      <c r="O22" s="253"/>
      <c r="P22" s="253"/>
      <c r="Q22" s="253"/>
      <c r="R22" s="254"/>
    </row>
    <row r="23" spans="1:19" ht="10.15" customHeight="1" thickBot="1" x14ac:dyDescent="0.3">
      <c r="A23" s="251"/>
      <c r="B23" s="251"/>
      <c r="C23" s="251"/>
      <c r="D23" s="251"/>
      <c r="E23" s="251"/>
      <c r="F23" s="251"/>
      <c r="G23" s="251"/>
      <c r="H23" s="251"/>
      <c r="I23" s="251"/>
      <c r="J23" s="251"/>
      <c r="K23" s="251"/>
      <c r="L23" s="251"/>
      <c r="M23" s="251"/>
      <c r="N23" s="251"/>
      <c r="O23" s="251"/>
      <c r="P23" s="251"/>
      <c r="Q23" s="251"/>
      <c r="R23" s="25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70" t="s">
        <v>109</v>
      </c>
      <c r="B25" s="271"/>
      <c r="C25" s="271"/>
      <c r="D25" s="271"/>
      <c r="E25" s="271"/>
      <c r="F25" s="271"/>
      <c r="G25" s="271"/>
      <c r="H25" s="271"/>
      <c r="I25" s="271"/>
      <c r="J25" s="271"/>
      <c r="K25" s="271"/>
      <c r="L25" s="271"/>
      <c r="M25" s="271"/>
      <c r="N25" s="271"/>
      <c r="O25" s="271"/>
      <c r="P25" s="271"/>
      <c r="Q25" s="271"/>
      <c r="R25" s="272"/>
    </row>
    <row r="26" spans="1:19" ht="25.15" customHeight="1" x14ac:dyDescent="0.25">
      <c r="A26" s="29" t="s">
        <v>110</v>
      </c>
      <c r="B26" s="273" t="str">
        <f>Z1_ZPe!B51</f>
        <v>Moduł Z1/9</v>
      </c>
      <c r="C26" s="274"/>
      <c r="D26" s="37" t="str">
        <f>Z1_ZPe!B52</f>
        <v>Kurs 9.1.</v>
      </c>
      <c r="E26" s="142" t="str">
        <f>Z1_ZPe!B51</f>
        <v>Moduł Z1/9</v>
      </c>
      <c r="F26" s="278" t="str">
        <f>Z1_ZPe!B53</f>
        <v>Kurs 9.2.</v>
      </c>
      <c r="G26" s="279"/>
      <c r="H26" s="283"/>
      <c r="I26" s="284"/>
      <c r="J26" s="38"/>
      <c r="K26" s="288"/>
      <c r="L26" s="289"/>
      <c r="M26" s="288"/>
      <c r="N26" s="289"/>
      <c r="O26" s="290"/>
      <c r="P26" s="291"/>
      <c r="Q26" s="290"/>
      <c r="R26" s="292"/>
    </row>
    <row r="27" spans="1:19" s="143" customFormat="1" ht="59.25" customHeight="1" x14ac:dyDescent="0.25">
      <c r="A27" s="128" t="s">
        <v>111</v>
      </c>
      <c r="B27" s="477" t="str">
        <f>Z1_ZPe!C52</f>
        <v>Inicjowanie projektów</v>
      </c>
      <c r="C27" s="478"/>
      <c r="D27" s="479"/>
      <c r="E27" s="480" t="str">
        <f>Z1_ZPe!C53</f>
        <v>Zarządzanie zakresem, czasem i budżetem projektu</v>
      </c>
      <c r="F27" s="481"/>
      <c r="G27" s="482"/>
      <c r="H27" s="483"/>
      <c r="I27" s="484"/>
      <c r="J27" s="485"/>
      <c r="K27" s="486"/>
      <c r="L27" s="487"/>
      <c r="M27" s="487"/>
      <c r="N27" s="488"/>
      <c r="O27" s="489"/>
      <c r="P27" s="490"/>
      <c r="Q27" s="490"/>
      <c r="R27" s="491"/>
    </row>
    <row r="28" spans="1:19" s="143" customFormat="1" ht="30" customHeight="1" thickBot="1" x14ac:dyDescent="0.3">
      <c r="A28" s="43" t="s">
        <v>112</v>
      </c>
      <c r="B28" s="299">
        <f>Z1_ZPe!D52</f>
        <v>2</v>
      </c>
      <c r="C28" s="300"/>
      <c r="D28" s="301"/>
      <c r="E28" s="302">
        <f>Z1_ZPe!D53</f>
        <v>6</v>
      </c>
      <c r="F28" s="303"/>
      <c r="G28" s="304"/>
      <c r="H28" s="305"/>
      <c r="I28" s="306"/>
      <c r="J28" s="307"/>
      <c r="K28" s="308"/>
      <c r="L28" s="309"/>
      <c r="M28" s="309"/>
      <c r="N28" s="310"/>
      <c r="O28" s="311"/>
      <c r="P28" s="312"/>
      <c r="Q28" s="312"/>
      <c r="R28" s="313"/>
    </row>
    <row r="29" spans="1:19" s="143" customFormat="1" ht="30" hidden="1" customHeight="1" thickBot="1" x14ac:dyDescent="0.3">
      <c r="A29" s="157"/>
      <c r="B29" s="158"/>
      <c r="C29" s="159" t="s">
        <v>574</v>
      </c>
      <c r="D29" s="160"/>
      <c r="E29" s="161"/>
      <c r="F29" s="162" t="s">
        <v>574</v>
      </c>
      <c r="G29" s="163"/>
      <c r="H29" s="164"/>
      <c r="I29" s="176"/>
      <c r="J29" s="166"/>
      <c r="K29" s="167"/>
      <c r="L29" s="177"/>
      <c r="M29" s="169"/>
      <c r="N29" s="170"/>
      <c r="O29" s="171"/>
      <c r="P29" s="175"/>
      <c r="Q29" s="173"/>
      <c r="R29" s="174"/>
    </row>
    <row r="30" spans="1:19" s="143" customFormat="1" x14ac:dyDescent="0.25"/>
    <row r="31" spans="1:19" s="143" customFormat="1" x14ac:dyDescent="0.25"/>
    <row r="32" spans="1:19" s="143" customFormat="1" x14ac:dyDescent="0.25"/>
    <row r="33" s="143" customFormat="1" x14ac:dyDescent="0.25"/>
    <row r="34" s="143" customFormat="1" x14ac:dyDescent="0.25"/>
    <row r="35" s="143" customFormat="1" x14ac:dyDescent="0.25"/>
    <row r="36" s="143" customFormat="1" x14ac:dyDescent="0.25"/>
    <row r="37" s="143" customFormat="1" x14ac:dyDescent="0.25"/>
    <row r="38" s="143" customFormat="1" x14ac:dyDescent="0.25"/>
    <row r="39" s="143" customFormat="1" x14ac:dyDescent="0.25"/>
    <row r="40" s="143" customFormat="1" x14ac:dyDescent="0.25"/>
    <row r="41" s="143" customFormat="1" x14ac:dyDescent="0.25"/>
    <row r="42" s="143" customFormat="1" x14ac:dyDescent="0.25"/>
    <row r="43" s="143" customFormat="1" x14ac:dyDescent="0.25"/>
    <row r="44" s="143" customFormat="1" x14ac:dyDescent="0.25"/>
    <row r="45" s="143" customFormat="1" x14ac:dyDescent="0.25"/>
    <row r="46" s="143" customFormat="1" x14ac:dyDescent="0.25"/>
    <row r="47" s="143" customFormat="1" x14ac:dyDescent="0.25"/>
    <row r="48" s="143" customFormat="1" x14ac:dyDescent="0.25"/>
    <row r="49" spans="1:18" s="143" customFormat="1" x14ac:dyDescent="0.25"/>
    <row r="50" spans="1:18" s="143" customFormat="1" x14ac:dyDescent="0.25"/>
    <row r="51" spans="1:18" s="143" customFormat="1" x14ac:dyDescent="0.25"/>
    <row r="52" spans="1:18" s="143" customFormat="1" x14ac:dyDescent="0.25"/>
    <row r="53" spans="1:18" s="143" customFormat="1" x14ac:dyDescent="0.25"/>
    <row r="54" spans="1:18" s="143" customFormat="1" x14ac:dyDescent="0.25"/>
    <row r="55" spans="1:18" s="143" customFormat="1" x14ac:dyDescent="0.25"/>
    <row r="56" spans="1:18" s="143" customFormat="1" x14ac:dyDescent="0.25"/>
    <row r="57" spans="1:18" s="143" customFormat="1" x14ac:dyDescent="0.25"/>
    <row r="58" spans="1:18" s="143" customFormat="1" x14ac:dyDescent="0.25"/>
    <row r="59" spans="1:18" s="143" customFormat="1" x14ac:dyDescent="0.25"/>
    <row r="60" spans="1:18" s="143" customFormat="1" x14ac:dyDescent="0.25"/>
    <row r="61" spans="1:18" s="143" customFormat="1" x14ac:dyDescent="0.25"/>
    <row r="62" spans="1:18" s="143" customFormat="1" x14ac:dyDescent="0.25"/>
    <row r="63" spans="1:18" x14ac:dyDescent="0.25">
      <c r="A63" s="143"/>
      <c r="B63" s="143"/>
      <c r="C63" s="143"/>
      <c r="D63" s="143"/>
      <c r="E63" s="143"/>
      <c r="F63" s="143"/>
      <c r="G63" s="143"/>
      <c r="H63" s="143"/>
      <c r="I63" s="143"/>
      <c r="J63" s="143"/>
      <c r="K63" s="143"/>
      <c r="L63" s="143"/>
      <c r="M63" s="143"/>
      <c r="N63" s="143"/>
      <c r="O63" s="143"/>
      <c r="P63" s="143"/>
      <c r="Q63" s="143"/>
      <c r="R63" s="143"/>
    </row>
    <row r="64" spans="1:18" x14ac:dyDescent="0.25">
      <c r="A64" s="143"/>
      <c r="B64" s="143"/>
      <c r="C64" s="143"/>
      <c r="D64" s="143"/>
      <c r="E64" s="143"/>
      <c r="F64" s="143"/>
      <c r="G64" s="143"/>
      <c r="H64" s="143"/>
      <c r="I64" s="143"/>
      <c r="J64" s="143"/>
      <c r="K64" s="143"/>
      <c r="L64" s="143"/>
      <c r="M64" s="143"/>
      <c r="N64" s="143"/>
      <c r="O64" s="143"/>
      <c r="P64" s="143"/>
      <c r="Q64" s="143"/>
      <c r="R64" s="143"/>
    </row>
    <row r="65" spans="1:18" x14ac:dyDescent="0.25">
      <c r="A65" s="143"/>
      <c r="B65" s="143"/>
      <c r="C65" s="143"/>
      <c r="D65" s="143"/>
      <c r="E65" s="143"/>
      <c r="F65" s="143"/>
      <c r="G65" s="143"/>
      <c r="H65" s="143"/>
      <c r="I65" s="143"/>
      <c r="J65" s="143"/>
      <c r="K65" s="143"/>
      <c r="L65" s="143"/>
      <c r="M65" s="143"/>
      <c r="N65" s="143"/>
      <c r="O65" s="143"/>
      <c r="P65" s="143"/>
      <c r="Q65" s="143"/>
      <c r="R65" s="143"/>
    </row>
    <row r="66" spans="1:18" x14ac:dyDescent="0.25">
      <c r="A66" s="143"/>
      <c r="B66" s="143"/>
      <c r="C66" s="143"/>
      <c r="D66" s="143"/>
      <c r="E66" s="143"/>
      <c r="F66" s="143"/>
      <c r="G66" s="143"/>
      <c r="H66" s="143"/>
      <c r="I66" s="143"/>
      <c r="J66" s="143"/>
      <c r="K66" s="143"/>
      <c r="L66" s="143"/>
      <c r="M66" s="143"/>
      <c r="N66" s="143"/>
      <c r="O66" s="143"/>
      <c r="P66" s="143"/>
      <c r="Q66" s="143"/>
      <c r="R66" s="143"/>
    </row>
  </sheetData>
  <sheetProtection algorithmName="SHA-512" hashValue="FTLEIxOUtIqQHLz/mg6+KwdeT9tdWZoTKtdNLoJnPmXvA/+FvU389lgmNPez7DtJk96J9bvGV+TWGeVHSQr52g==" saltValue="rEJAomOSNroKO4zwsQF2vA=="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2400-000000000000}">
      <formula1>STATUS</formula1>
    </dataValidation>
    <dataValidation type="textLength" allowBlank="1" showInputMessage="1" showErrorMessage="1" errorTitle="ilość znaków" error="treść powinna mieć pomiędzy 20 a 1100 znaków" sqref="A11:R11" xr:uid="{00000000-0002-0000-2400-000001000000}">
      <formula1>20</formula1>
      <formula2>1200</formula2>
    </dataValidation>
  </dataValidations>
  <hyperlinks>
    <hyperlink ref="F29" r:id="rId1" xr:uid="{76A9EC25-8260-4EC5-A2CA-C8DEEE5052AD}"/>
    <hyperlink ref="C29" r:id="rId2" xr:uid="{D5C3BDA0-8B9A-442B-B406-2097111CECF5}"/>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9">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Z1_ZPe!B51</f>
        <v>Moduł Z1/9</v>
      </c>
      <c r="B3" s="416"/>
      <c r="C3" s="416"/>
      <c r="D3" s="420" t="str">
        <f>Z1_ZPe!C51</f>
        <v>Moduł specjalnościowy (1) ZARZĄDZANIE PROJEKTAMI</v>
      </c>
      <c r="E3" s="421"/>
      <c r="F3" s="421"/>
      <c r="G3" s="421"/>
      <c r="H3" s="421"/>
      <c r="I3" s="422"/>
      <c r="J3" s="3"/>
      <c r="K3" s="3"/>
      <c r="L3" s="4"/>
      <c r="M3" s="4"/>
      <c r="N3" s="4"/>
      <c r="O3" s="4"/>
      <c r="P3" s="4"/>
      <c r="Q3" s="4"/>
      <c r="R3" s="4"/>
    </row>
    <row r="4" spans="1:19" ht="18.75" thickBot="1" x14ac:dyDescent="0.3">
      <c r="A4" s="315" t="s">
        <v>110</v>
      </c>
      <c r="B4" s="315"/>
      <c r="C4" s="315"/>
      <c r="D4" s="417" t="str">
        <f>Z1_ZPe!B52</f>
        <v>Kurs 9.1.</v>
      </c>
      <c r="E4" s="418"/>
      <c r="F4" s="418"/>
      <c r="G4" s="418"/>
      <c r="H4" s="418"/>
      <c r="I4" s="419"/>
      <c r="J4" s="3"/>
      <c r="K4" s="3"/>
      <c r="L4" s="4"/>
      <c r="M4" s="4"/>
      <c r="N4" s="4"/>
      <c r="O4" s="4"/>
      <c r="P4" s="4"/>
      <c r="Q4" s="4"/>
      <c r="R4" s="4"/>
    </row>
    <row r="5" spans="1:19" ht="23.25" thickBot="1" x14ac:dyDescent="0.3">
      <c r="A5" s="316" t="s">
        <v>111</v>
      </c>
      <c r="B5" s="316"/>
      <c r="C5" s="316"/>
      <c r="D5" s="317" t="str">
        <f>Z1_ZPe!C52</f>
        <v>Inicjowanie projektów</v>
      </c>
      <c r="E5" s="317"/>
      <c r="F5" s="317"/>
      <c r="G5" s="317"/>
      <c r="H5" s="317"/>
      <c r="I5" s="317"/>
      <c r="J5" s="317"/>
      <c r="K5" s="317"/>
      <c r="L5" s="318" t="s">
        <v>96</v>
      </c>
      <c r="M5" s="318"/>
      <c r="N5" s="16">
        <f>Z1_ZPe!D52</f>
        <v>2</v>
      </c>
      <c r="O5" s="318" t="s">
        <v>97</v>
      </c>
      <c r="P5" s="318"/>
      <c r="Q5" s="319" t="str">
        <f>Z1_ZPe!F51</f>
        <v>dr D. Dżega-Pietruszkiewicz</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(9)'!G6</f>
        <v>II</v>
      </c>
      <c r="H7" s="155" t="s">
        <v>101</v>
      </c>
      <c r="I7" s="44">
        <f>'M (9)'!I6</f>
        <v>4</v>
      </c>
      <c r="J7" s="237" t="s">
        <v>289</v>
      </c>
      <c r="K7" s="238"/>
      <c r="L7" s="424" t="s">
        <v>102</v>
      </c>
      <c r="M7" s="425"/>
      <c r="N7" s="7" t="s">
        <v>103</v>
      </c>
      <c r="O7" s="340" t="s">
        <v>104</v>
      </c>
      <c r="P7" s="340"/>
      <c r="Q7" s="341" t="s">
        <v>105</v>
      </c>
      <c r="R7" s="341"/>
      <c r="S7" s="17">
        <f>Z1_ZPe!G52</f>
        <v>12</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779</v>
      </c>
      <c r="C14" s="384"/>
      <c r="D14" s="384"/>
      <c r="E14" s="384"/>
      <c r="F14" s="384"/>
      <c r="G14" s="384"/>
      <c r="H14" s="384"/>
      <c r="I14" s="384"/>
      <c r="J14" s="384"/>
      <c r="K14" s="384"/>
      <c r="L14" s="384"/>
      <c r="M14" s="385"/>
      <c r="N14" s="342" t="s">
        <v>252</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780</v>
      </c>
      <c r="C19" s="330"/>
      <c r="D19" s="330"/>
      <c r="E19" s="330"/>
      <c r="F19" s="330"/>
      <c r="G19" s="330"/>
      <c r="H19" s="330"/>
      <c r="I19" s="330"/>
      <c r="J19" s="330"/>
      <c r="K19" s="330"/>
      <c r="L19" s="330"/>
      <c r="M19" s="331"/>
      <c r="N19" s="380" t="s">
        <v>261</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781</v>
      </c>
      <c r="C24" s="330"/>
      <c r="D24" s="330"/>
      <c r="E24" s="330"/>
      <c r="F24" s="330"/>
      <c r="G24" s="330"/>
      <c r="H24" s="330"/>
      <c r="I24" s="330"/>
      <c r="J24" s="330"/>
      <c r="K24" s="330"/>
      <c r="L24" s="330"/>
      <c r="M24" s="331"/>
      <c r="N24" s="380" t="s">
        <v>257</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thickBot="1" x14ac:dyDescent="0.3">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782</v>
      </c>
      <c r="C34" s="384"/>
      <c r="D34" s="384"/>
      <c r="E34" s="384"/>
      <c r="F34" s="384"/>
      <c r="G34" s="384"/>
      <c r="H34" s="384"/>
      <c r="I34" s="384"/>
      <c r="J34" s="384"/>
      <c r="K34" s="384"/>
      <c r="L34" s="384"/>
      <c r="M34" s="385"/>
      <c r="N34" s="342" t="s">
        <v>269</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t="s">
        <v>271</v>
      </c>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783</v>
      </c>
      <c r="C39" s="330"/>
      <c r="D39" s="330"/>
      <c r="E39" s="330"/>
      <c r="F39" s="330"/>
      <c r="G39" s="330"/>
      <c r="H39" s="330"/>
      <c r="I39" s="330"/>
      <c r="J39" s="330"/>
      <c r="K39" s="330"/>
      <c r="L39" s="330"/>
      <c r="M39" s="331"/>
      <c r="N39" s="380" t="s">
        <v>271</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784</v>
      </c>
      <c r="C44" s="330"/>
      <c r="D44" s="330"/>
      <c r="E44" s="330"/>
      <c r="F44" s="330"/>
      <c r="G44" s="330"/>
      <c r="H44" s="330"/>
      <c r="I44" s="330"/>
      <c r="J44" s="330"/>
      <c r="K44" s="330"/>
      <c r="L44" s="330"/>
      <c r="M44" s="331"/>
      <c r="N44" s="380" t="s">
        <v>270</v>
      </c>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customHeight="1" thickBot="1" x14ac:dyDescent="0.3">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7"/>
      <c r="B53" s="335"/>
      <c r="C53" s="336"/>
      <c r="D53" s="336"/>
      <c r="E53" s="336"/>
      <c r="F53" s="336"/>
      <c r="G53" s="336"/>
      <c r="H53" s="336"/>
      <c r="I53" s="336"/>
      <c r="J53" s="336"/>
      <c r="K53" s="336"/>
      <c r="L53" s="336"/>
      <c r="M53" s="337"/>
      <c r="N53" s="413"/>
      <c r="O53" s="414"/>
      <c r="P53" s="414"/>
      <c r="Q53" s="414"/>
      <c r="R53" s="414"/>
      <c r="S53" s="415"/>
    </row>
    <row r="54" spans="1:19" ht="15" customHeight="1" x14ac:dyDescent="0.25">
      <c r="A54" s="466" t="s">
        <v>118</v>
      </c>
      <c r="B54" s="383" t="s">
        <v>785</v>
      </c>
      <c r="C54" s="384"/>
      <c r="D54" s="384"/>
      <c r="E54" s="384"/>
      <c r="F54" s="384"/>
      <c r="G54" s="384"/>
      <c r="H54" s="384"/>
      <c r="I54" s="384"/>
      <c r="J54" s="384"/>
      <c r="K54" s="384"/>
      <c r="L54" s="384"/>
      <c r="M54" s="385"/>
      <c r="N54" s="342" t="s">
        <v>285</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786</v>
      </c>
      <c r="C59" s="330"/>
      <c r="D59" s="330"/>
      <c r="E59" s="330"/>
      <c r="F59" s="330"/>
      <c r="G59" s="330"/>
      <c r="H59" s="330"/>
      <c r="I59" s="330"/>
      <c r="J59" s="330"/>
      <c r="K59" s="330"/>
      <c r="L59" s="330"/>
      <c r="M59" s="331"/>
      <c r="N59" s="380" t="s">
        <v>282</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787</v>
      </c>
      <c r="C64" s="330"/>
      <c r="D64" s="330"/>
      <c r="E64" s="330"/>
      <c r="F64" s="330"/>
      <c r="G64" s="330"/>
      <c r="H64" s="330"/>
      <c r="I64" s="330"/>
      <c r="J64" s="330"/>
      <c r="K64" s="330"/>
      <c r="L64" s="330"/>
      <c r="M64" s="331"/>
      <c r="N64" s="380" t="s">
        <v>286</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86"/>
      <c r="C68" s="387"/>
      <c r="D68" s="387"/>
      <c r="E68" s="387"/>
      <c r="F68" s="387"/>
      <c r="G68" s="387"/>
      <c r="H68" s="387"/>
      <c r="I68" s="387"/>
      <c r="J68" s="387"/>
      <c r="K68" s="387"/>
      <c r="L68" s="387"/>
      <c r="M68" s="388"/>
      <c r="N68" s="345"/>
      <c r="O68" s="346"/>
      <c r="P68" s="346"/>
      <c r="Q68" s="346"/>
      <c r="R68" s="346"/>
      <c r="S68" s="347"/>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Z1_ZPe!G52</f>
        <v>12</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12</v>
      </c>
      <c r="H72" s="433"/>
      <c r="I72" s="434"/>
      <c r="J72" s="407"/>
      <c r="K72" s="442"/>
      <c r="L72" s="426" t="s">
        <v>147</v>
      </c>
      <c r="M72" s="427"/>
      <c r="N72" s="427"/>
      <c r="O72" s="427"/>
      <c r="P72" s="427"/>
      <c r="Q72" s="427"/>
      <c r="R72" s="427"/>
      <c r="S72" s="428"/>
    </row>
    <row r="73" spans="1:19" ht="15" customHeight="1" x14ac:dyDescent="0.25">
      <c r="A73" s="321"/>
      <c r="B73" s="409" t="s">
        <v>123</v>
      </c>
      <c r="C73" s="410"/>
      <c r="D73" s="410"/>
      <c r="E73" s="410"/>
      <c r="F73" s="411"/>
      <c r="G73" s="429">
        <v>2</v>
      </c>
      <c r="H73" s="430"/>
      <c r="I73" s="431"/>
      <c r="J73" s="407"/>
      <c r="K73" s="442"/>
      <c r="L73" s="426" t="s">
        <v>161</v>
      </c>
      <c r="M73" s="427"/>
      <c r="N73" s="427"/>
      <c r="O73" s="427"/>
      <c r="P73" s="427"/>
      <c r="Q73" s="427"/>
      <c r="R73" s="427"/>
      <c r="S73" s="428"/>
    </row>
    <row r="74" spans="1:19" ht="15" customHeight="1" x14ac:dyDescent="0.25">
      <c r="A74" s="321"/>
      <c r="B74" s="409" t="s">
        <v>124</v>
      </c>
      <c r="C74" s="410"/>
      <c r="D74" s="410"/>
      <c r="E74" s="410"/>
      <c r="F74" s="411"/>
      <c r="G74" s="429">
        <v>2</v>
      </c>
      <c r="H74" s="430"/>
      <c r="I74" s="431"/>
      <c r="J74" s="407"/>
      <c r="K74" s="442"/>
      <c r="L74" s="426" t="s">
        <v>165</v>
      </c>
      <c r="M74" s="427"/>
      <c r="N74" s="427"/>
      <c r="O74" s="427"/>
      <c r="P74" s="427"/>
      <c r="Q74" s="427"/>
      <c r="R74" s="427"/>
      <c r="S74" s="428"/>
    </row>
    <row r="75" spans="1:19" ht="15" customHeight="1" x14ac:dyDescent="0.25">
      <c r="A75" s="321"/>
      <c r="B75" s="409" t="s">
        <v>125</v>
      </c>
      <c r="C75" s="410"/>
      <c r="D75" s="410"/>
      <c r="E75" s="410"/>
      <c r="F75" s="411"/>
      <c r="G75" s="429">
        <f>Z1_ZPe!H52</f>
        <v>8</v>
      </c>
      <c r="H75" s="430"/>
      <c r="I75" s="431"/>
      <c r="J75" s="407"/>
      <c r="K75" s="442"/>
      <c r="L75" s="426"/>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150</v>
      </c>
      <c r="M81" s="427"/>
      <c r="N81" s="427"/>
      <c r="O81" s="427"/>
      <c r="P81" s="427"/>
      <c r="Q81" s="427"/>
      <c r="R81" s="427"/>
      <c r="S81" s="428"/>
    </row>
    <row r="82" spans="1:19" ht="15" customHeight="1" x14ac:dyDescent="0.25">
      <c r="A82" s="321"/>
      <c r="B82" s="409" t="s">
        <v>132</v>
      </c>
      <c r="C82" s="410"/>
      <c r="D82" s="410"/>
      <c r="E82" s="410"/>
      <c r="F82" s="411"/>
      <c r="G82" s="429"/>
      <c r="H82" s="430"/>
      <c r="I82" s="431"/>
      <c r="J82" s="407"/>
      <c r="K82" s="442"/>
      <c r="L82" s="426" t="s">
        <v>146</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t="s">
        <v>156</v>
      </c>
      <c r="M83" s="427"/>
      <c r="N83" s="427"/>
      <c r="O83" s="427"/>
      <c r="P83" s="427"/>
      <c r="Q83" s="427"/>
      <c r="R83" s="427"/>
      <c r="S83" s="428"/>
    </row>
    <row r="84" spans="1:19" ht="15" customHeight="1" x14ac:dyDescent="0.25">
      <c r="A84" s="321"/>
      <c r="B84" s="453" t="s">
        <v>134</v>
      </c>
      <c r="C84" s="454"/>
      <c r="D84" s="454"/>
      <c r="E84" s="454"/>
      <c r="F84" s="455"/>
      <c r="G84" s="463">
        <f>Z1_ZPe!J52</f>
        <v>38</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50</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Z1_ZPe!E52</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161</v>
      </c>
      <c r="C90" s="375"/>
      <c r="D90" s="375"/>
      <c r="E90" s="376"/>
      <c r="F90" s="377">
        <v>60</v>
      </c>
      <c r="G90" s="378"/>
      <c r="H90" s="378"/>
      <c r="I90" s="379"/>
      <c r="J90" s="352"/>
      <c r="K90" s="365"/>
      <c r="L90" s="356" t="s">
        <v>292</v>
      </c>
      <c r="M90" s="357"/>
      <c r="N90" s="357"/>
      <c r="O90" s="357"/>
      <c r="P90" s="357"/>
      <c r="Q90" s="357"/>
      <c r="R90" s="357"/>
      <c r="S90" s="358"/>
    </row>
    <row r="91" spans="1:19" ht="15" customHeight="1" x14ac:dyDescent="0.25">
      <c r="A91" s="348"/>
      <c r="B91" s="374" t="s">
        <v>158</v>
      </c>
      <c r="C91" s="375"/>
      <c r="D91" s="375"/>
      <c r="E91" s="376"/>
      <c r="F91" s="377">
        <v>40</v>
      </c>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72.5" customHeight="1" x14ac:dyDescent="0.25">
      <c r="A98" s="412"/>
      <c r="B98" s="370" t="s">
        <v>788</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50.1" customHeight="1" x14ac:dyDescent="0.25">
      <c r="A100" s="412"/>
      <c r="B100" s="370" t="s">
        <v>789</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39.950000000000003" customHeight="1" x14ac:dyDescent="0.25">
      <c r="A102" s="412"/>
      <c r="B102" s="370" t="s">
        <v>790</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Sv78IvOlSn0GOzdKfiGcR1LAFfju6R0h0rFmlY4G1vk26BfcGFM1jYCFPEnDarYwywlwmIfuPf80dh74/e1cDA==" saltValue="FxpB1mHysJ7veCflsOqbJ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500-000000000000}">
      <formula1>ZAL</formula1>
    </dataValidation>
    <dataValidation type="list" allowBlank="1" showInputMessage="1" showErrorMessage="1" sqref="L7" xr:uid="{00000000-0002-0000-2500-000001000000}">
      <formula1>STATUS</formula1>
    </dataValidation>
    <dataValidation type="list" allowBlank="1" showInputMessage="1" showErrorMessage="1" sqref="L72:L79" xr:uid="{00000000-0002-0000-2500-000002000000}">
      <formula1>METODY</formula1>
    </dataValidation>
    <dataValidation type="list" allowBlank="1" showInputMessage="1" showErrorMessage="1" sqref="L81:L85" xr:uid="{00000000-0002-0000-2500-000003000000}">
      <formula1>PRAC_STUD</formula1>
    </dataValidation>
    <dataValidation type="list" allowBlank="1" showInputMessage="1" showErrorMessage="1" sqref="N14:S33" xr:uid="{195D18AA-B905-4BE3-B43F-09FEE9CE581A}">
      <formula1>KEW_Z1</formula1>
    </dataValidation>
    <dataValidation type="list" allowBlank="1" showInputMessage="1" showErrorMessage="1" sqref="N34:S53" xr:uid="{CE15437F-330D-46E3-A925-7AB1B5A408C2}">
      <formula1>KEU_Z1</formula1>
    </dataValidation>
    <dataValidation type="list" allowBlank="1" showInputMessage="1" showErrorMessage="1" sqref="N54:S68" xr:uid="{60936D48-553A-48D0-AE29-0BD6F045CDB9}">
      <formula1>KEK_Z1</formula1>
    </dataValidation>
  </dataValidations>
  <hyperlinks>
    <hyperlink ref="O13" r:id="rId1" xr:uid="{27CAEEAE-12B1-46FB-8197-B989A527290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40">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Z1_ZPe!B51</f>
        <v>Moduł Z1/9</v>
      </c>
      <c r="B3" s="416"/>
      <c r="C3" s="416"/>
      <c r="D3" s="420" t="str">
        <f>Z1_ZPe!C51</f>
        <v>Moduł specjalnościowy (1) ZARZĄDZANIE PROJEKTAMI</v>
      </c>
      <c r="E3" s="421"/>
      <c r="F3" s="421"/>
      <c r="G3" s="421"/>
      <c r="H3" s="421"/>
      <c r="I3" s="422"/>
      <c r="J3" s="3"/>
      <c r="K3" s="3"/>
      <c r="L3" s="4"/>
      <c r="M3" s="4"/>
      <c r="N3" s="4"/>
      <c r="O3" s="4"/>
      <c r="P3" s="4"/>
      <c r="Q3" s="4"/>
      <c r="R3" s="4"/>
    </row>
    <row r="4" spans="1:19" ht="18.75" thickBot="1" x14ac:dyDescent="0.3">
      <c r="A4" s="315" t="s">
        <v>110</v>
      </c>
      <c r="B4" s="315"/>
      <c r="C4" s="315"/>
      <c r="D4" s="417" t="str">
        <f>Z1_ZPe!B53</f>
        <v>Kurs 9.2.</v>
      </c>
      <c r="E4" s="418"/>
      <c r="F4" s="418"/>
      <c r="G4" s="418"/>
      <c r="H4" s="418"/>
      <c r="I4" s="419"/>
      <c r="J4" s="3"/>
      <c r="K4" s="3"/>
      <c r="L4" s="4"/>
      <c r="M4" s="4"/>
      <c r="N4" s="4"/>
      <c r="O4" s="4"/>
      <c r="P4" s="4"/>
      <c r="Q4" s="4"/>
      <c r="R4" s="4"/>
    </row>
    <row r="5" spans="1:19" ht="23.25" thickBot="1" x14ac:dyDescent="0.3">
      <c r="A5" s="316" t="s">
        <v>111</v>
      </c>
      <c r="B5" s="316"/>
      <c r="C5" s="316"/>
      <c r="D5" s="317" t="str">
        <f>Z1_ZPe!C53</f>
        <v>Zarządzanie zakresem, czasem i budżetem projektu</v>
      </c>
      <c r="E5" s="317"/>
      <c r="F5" s="317"/>
      <c r="G5" s="317"/>
      <c r="H5" s="317"/>
      <c r="I5" s="317"/>
      <c r="J5" s="317"/>
      <c r="K5" s="317"/>
      <c r="L5" s="318" t="s">
        <v>96</v>
      </c>
      <c r="M5" s="318"/>
      <c r="N5" s="16">
        <f>Z1_ZPe!D53</f>
        <v>6</v>
      </c>
      <c r="O5" s="318" t="s">
        <v>97</v>
      </c>
      <c r="P5" s="318"/>
      <c r="Q5" s="319" t="str">
        <f>Z1_ZPe!F51</f>
        <v>dr D. Dżega-Pietruszkiewicz</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(9)'!G6</f>
        <v>II</v>
      </c>
      <c r="H7" s="155" t="s">
        <v>101</v>
      </c>
      <c r="I7" s="44">
        <f>'M (9)'!I6</f>
        <v>4</v>
      </c>
      <c r="J7" s="237" t="s">
        <v>289</v>
      </c>
      <c r="K7" s="238"/>
      <c r="L7" s="424" t="s">
        <v>102</v>
      </c>
      <c r="M7" s="425"/>
      <c r="N7" s="7" t="s">
        <v>103</v>
      </c>
      <c r="O7" s="340" t="s">
        <v>104</v>
      </c>
      <c r="P7" s="340"/>
      <c r="Q7" s="341" t="s">
        <v>105</v>
      </c>
      <c r="R7" s="341"/>
      <c r="S7" s="17">
        <f>Z1_ZPe!G53</f>
        <v>40</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791</v>
      </c>
      <c r="C14" s="384"/>
      <c r="D14" s="384"/>
      <c r="E14" s="384"/>
      <c r="F14" s="384"/>
      <c r="G14" s="384"/>
      <c r="H14" s="384"/>
      <c r="I14" s="384"/>
      <c r="J14" s="384"/>
      <c r="K14" s="384"/>
      <c r="L14" s="384"/>
      <c r="M14" s="385"/>
      <c r="N14" s="342" t="s">
        <v>254</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261</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792</v>
      </c>
      <c r="C19" s="330"/>
      <c r="D19" s="330"/>
      <c r="E19" s="330"/>
      <c r="F19" s="330"/>
      <c r="G19" s="330"/>
      <c r="H19" s="330"/>
      <c r="I19" s="330"/>
      <c r="J19" s="330"/>
      <c r="K19" s="330"/>
      <c r="L19" s="330"/>
      <c r="M19" s="331"/>
      <c r="N19" s="380" t="s">
        <v>251</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t="s">
        <v>262</v>
      </c>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793</v>
      </c>
      <c r="C24" s="330"/>
      <c r="D24" s="330"/>
      <c r="E24" s="330"/>
      <c r="F24" s="330"/>
      <c r="G24" s="330"/>
      <c r="H24" s="330"/>
      <c r="I24" s="330"/>
      <c r="J24" s="330"/>
      <c r="K24" s="330"/>
      <c r="L24" s="330"/>
      <c r="M24" s="331"/>
      <c r="N24" s="380" t="s">
        <v>255</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thickBot="1" x14ac:dyDescent="0.3">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794</v>
      </c>
      <c r="C34" s="384"/>
      <c r="D34" s="384"/>
      <c r="E34" s="384"/>
      <c r="F34" s="384"/>
      <c r="G34" s="384"/>
      <c r="H34" s="384"/>
      <c r="I34" s="384"/>
      <c r="J34" s="384"/>
      <c r="K34" s="384"/>
      <c r="L34" s="384"/>
      <c r="M34" s="385"/>
      <c r="N34" s="342" t="s">
        <v>275</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795</v>
      </c>
      <c r="C39" s="330"/>
      <c r="D39" s="330"/>
      <c r="E39" s="330"/>
      <c r="F39" s="330"/>
      <c r="G39" s="330"/>
      <c r="H39" s="330"/>
      <c r="I39" s="330"/>
      <c r="J39" s="330"/>
      <c r="K39" s="330"/>
      <c r="L39" s="330"/>
      <c r="M39" s="331"/>
      <c r="N39" s="380" t="s">
        <v>270</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796</v>
      </c>
      <c r="C44" s="330"/>
      <c r="D44" s="330"/>
      <c r="E44" s="330"/>
      <c r="F44" s="330"/>
      <c r="G44" s="330"/>
      <c r="H44" s="330"/>
      <c r="I44" s="330"/>
      <c r="J44" s="330"/>
      <c r="K44" s="330"/>
      <c r="L44" s="330"/>
      <c r="M44" s="331"/>
      <c r="N44" s="380" t="s">
        <v>276</v>
      </c>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customHeight="1" thickBot="1" x14ac:dyDescent="0.3">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7"/>
      <c r="B53" s="335"/>
      <c r="C53" s="336"/>
      <c r="D53" s="336"/>
      <c r="E53" s="336"/>
      <c r="F53" s="336"/>
      <c r="G53" s="336"/>
      <c r="H53" s="336"/>
      <c r="I53" s="336"/>
      <c r="J53" s="336"/>
      <c r="K53" s="336"/>
      <c r="L53" s="336"/>
      <c r="M53" s="337"/>
      <c r="N53" s="413"/>
      <c r="O53" s="414"/>
      <c r="P53" s="414"/>
      <c r="Q53" s="414"/>
      <c r="R53" s="414"/>
      <c r="S53" s="415"/>
    </row>
    <row r="54" spans="1:19" ht="15" customHeight="1" x14ac:dyDescent="0.25">
      <c r="A54" s="466" t="s">
        <v>118</v>
      </c>
      <c r="B54" s="383" t="s">
        <v>797</v>
      </c>
      <c r="C54" s="384"/>
      <c r="D54" s="384"/>
      <c r="E54" s="384"/>
      <c r="F54" s="384"/>
      <c r="G54" s="384"/>
      <c r="H54" s="384"/>
      <c r="I54" s="384"/>
      <c r="J54" s="384"/>
      <c r="K54" s="384"/>
      <c r="L54" s="384"/>
      <c r="M54" s="385"/>
      <c r="N54" s="342" t="s">
        <v>281</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798</v>
      </c>
      <c r="C59" s="330"/>
      <c r="D59" s="330"/>
      <c r="E59" s="330"/>
      <c r="F59" s="330"/>
      <c r="G59" s="330"/>
      <c r="H59" s="330"/>
      <c r="I59" s="330"/>
      <c r="J59" s="330"/>
      <c r="K59" s="330"/>
      <c r="L59" s="330"/>
      <c r="M59" s="331"/>
      <c r="N59" s="380" t="s">
        <v>285</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786</v>
      </c>
      <c r="C64" s="330"/>
      <c r="D64" s="330"/>
      <c r="E64" s="330"/>
      <c r="F64" s="330"/>
      <c r="G64" s="330"/>
      <c r="H64" s="330"/>
      <c r="I64" s="330"/>
      <c r="J64" s="330"/>
      <c r="K64" s="330"/>
      <c r="L64" s="330"/>
      <c r="M64" s="331"/>
      <c r="N64" s="380" t="s">
        <v>282</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86"/>
      <c r="C68" s="387"/>
      <c r="D68" s="387"/>
      <c r="E68" s="387"/>
      <c r="F68" s="387"/>
      <c r="G68" s="387"/>
      <c r="H68" s="387"/>
      <c r="I68" s="387"/>
      <c r="J68" s="387"/>
      <c r="K68" s="387"/>
      <c r="L68" s="387"/>
      <c r="M68" s="388"/>
      <c r="N68" s="345"/>
      <c r="O68" s="346"/>
      <c r="P68" s="346"/>
      <c r="Q68" s="346"/>
      <c r="R68" s="346"/>
      <c r="S68" s="347"/>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Z1_ZPe!G53</f>
        <v>40</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40</v>
      </c>
      <c r="H72" s="433"/>
      <c r="I72" s="434"/>
      <c r="J72" s="407"/>
      <c r="K72" s="442"/>
      <c r="L72" s="426" t="s">
        <v>147</v>
      </c>
      <c r="M72" s="427"/>
      <c r="N72" s="427"/>
      <c r="O72" s="427"/>
      <c r="P72" s="427"/>
      <c r="Q72" s="427"/>
      <c r="R72" s="427"/>
      <c r="S72" s="428"/>
    </row>
    <row r="73" spans="1:19" ht="15" customHeight="1" x14ac:dyDescent="0.25">
      <c r="A73" s="321"/>
      <c r="B73" s="409" t="s">
        <v>123</v>
      </c>
      <c r="C73" s="410"/>
      <c r="D73" s="410"/>
      <c r="E73" s="410"/>
      <c r="F73" s="411"/>
      <c r="G73" s="429">
        <v>4</v>
      </c>
      <c r="H73" s="430"/>
      <c r="I73" s="431"/>
      <c r="J73" s="407"/>
      <c r="K73" s="442"/>
      <c r="L73" s="426" t="s">
        <v>161</v>
      </c>
      <c r="M73" s="427"/>
      <c r="N73" s="427"/>
      <c r="O73" s="427"/>
      <c r="P73" s="427"/>
      <c r="Q73" s="427"/>
      <c r="R73" s="427"/>
      <c r="S73" s="428"/>
    </row>
    <row r="74" spans="1:19" ht="15" customHeight="1" x14ac:dyDescent="0.25">
      <c r="A74" s="321"/>
      <c r="B74" s="409" t="s">
        <v>124</v>
      </c>
      <c r="C74" s="410"/>
      <c r="D74" s="410"/>
      <c r="E74" s="410"/>
      <c r="F74" s="411"/>
      <c r="G74" s="429">
        <v>4</v>
      </c>
      <c r="H74" s="430"/>
      <c r="I74" s="431"/>
      <c r="J74" s="407"/>
      <c r="K74" s="442"/>
      <c r="L74" s="426" t="s">
        <v>173</v>
      </c>
      <c r="M74" s="427"/>
      <c r="N74" s="427"/>
      <c r="O74" s="427"/>
      <c r="P74" s="427"/>
      <c r="Q74" s="427"/>
      <c r="R74" s="427"/>
      <c r="S74" s="428"/>
    </row>
    <row r="75" spans="1:19" ht="15" customHeight="1" x14ac:dyDescent="0.25">
      <c r="A75" s="321"/>
      <c r="B75" s="409" t="s">
        <v>125</v>
      </c>
      <c r="C75" s="410"/>
      <c r="D75" s="410"/>
      <c r="E75" s="410"/>
      <c r="F75" s="411"/>
      <c r="G75" s="429">
        <f>Z1_ZPe!H53</f>
        <v>20</v>
      </c>
      <c r="H75" s="430"/>
      <c r="I75" s="431"/>
      <c r="J75" s="407"/>
      <c r="K75" s="442"/>
      <c r="L75" s="426"/>
      <c r="M75" s="427"/>
      <c r="N75" s="427"/>
      <c r="O75" s="427"/>
      <c r="P75" s="427"/>
      <c r="Q75" s="427"/>
      <c r="R75" s="427"/>
      <c r="S75" s="428"/>
    </row>
    <row r="76" spans="1:19" ht="15" customHeight="1" x14ac:dyDescent="0.25">
      <c r="A76" s="321"/>
      <c r="B76" s="409" t="s">
        <v>126</v>
      </c>
      <c r="C76" s="410"/>
      <c r="D76" s="410"/>
      <c r="E76" s="410"/>
      <c r="F76" s="411"/>
      <c r="G76" s="429">
        <v>10</v>
      </c>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150</v>
      </c>
      <c r="M81" s="427"/>
      <c r="N81" s="427"/>
      <c r="O81" s="427"/>
      <c r="P81" s="427"/>
      <c r="Q81" s="427"/>
      <c r="R81" s="427"/>
      <c r="S81" s="428"/>
    </row>
    <row r="82" spans="1:19" ht="15" customHeight="1" x14ac:dyDescent="0.25">
      <c r="A82" s="321"/>
      <c r="B82" s="409" t="s">
        <v>132</v>
      </c>
      <c r="C82" s="410"/>
      <c r="D82" s="410"/>
      <c r="E82" s="410"/>
      <c r="F82" s="411"/>
      <c r="G82" s="429">
        <v>2</v>
      </c>
      <c r="H82" s="430"/>
      <c r="I82" s="431"/>
      <c r="J82" s="407"/>
      <c r="K82" s="442"/>
      <c r="L82" s="426" t="s">
        <v>170</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t="s">
        <v>156</v>
      </c>
      <c r="M83" s="427"/>
      <c r="N83" s="427"/>
      <c r="O83" s="427"/>
      <c r="P83" s="427"/>
      <c r="Q83" s="427"/>
      <c r="R83" s="427"/>
      <c r="S83" s="428"/>
    </row>
    <row r="84" spans="1:19" ht="15" customHeight="1" x14ac:dyDescent="0.25">
      <c r="A84" s="321"/>
      <c r="B84" s="453" t="s">
        <v>134</v>
      </c>
      <c r="C84" s="454"/>
      <c r="D84" s="454"/>
      <c r="E84" s="454"/>
      <c r="F84" s="455"/>
      <c r="G84" s="463">
        <f>Z1_ZPe!J53</f>
        <v>110</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150</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Z1_ZPe!E53</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155</v>
      </c>
      <c r="C90" s="375"/>
      <c r="D90" s="375"/>
      <c r="E90" s="376"/>
      <c r="F90" s="377">
        <v>20</v>
      </c>
      <c r="G90" s="378"/>
      <c r="H90" s="378"/>
      <c r="I90" s="379"/>
      <c r="J90" s="352"/>
      <c r="K90" s="365"/>
      <c r="L90" s="356" t="s">
        <v>292</v>
      </c>
      <c r="M90" s="357"/>
      <c r="N90" s="357"/>
      <c r="O90" s="357"/>
      <c r="P90" s="357"/>
      <c r="Q90" s="357"/>
      <c r="R90" s="357"/>
      <c r="S90" s="358"/>
    </row>
    <row r="91" spans="1:19" ht="15" customHeight="1" x14ac:dyDescent="0.25">
      <c r="A91" s="348"/>
      <c r="B91" s="374" t="s">
        <v>161</v>
      </c>
      <c r="C91" s="375"/>
      <c r="D91" s="375"/>
      <c r="E91" s="376"/>
      <c r="F91" s="377">
        <v>40</v>
      </c>
      <c r="G91" s="378"/>
      <c r="H91" s="378"/>
      <c r="I91" s="379"/>
      <c r="J91" s="352"/>
      <c r="K91" s="365"/>
      <c r="L91" s="356" t="s">
        <v>140</v>
      </c>
      <c r="M91" s="357"/>
      <c r="N91" s="357"/>
      <c r="O91" s="357"/>
      <c r="P91" s="357"/>
      <c r="Q91" s="357"/>
      <c r="R91" s="357"/>
      <c r="S91" s="358"/>
    </row>
    <row r="92" spans="1:19" ht="15" customHeight="1" x14ac:dyDescent="0.25">
      <c r="A92" s="348"/>
      <c r="B92" s="374" t="s">
        <v>148</v>
      </c>
      <c r="C92" s="375"/>
      <c r="D92" s="375"/>
      <c r="E92" s="376"/>
      <c r="F92" s="377">
        <v>40</v>
      </c>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95.25" customHeight="1" x14ac:dyDescent="0.25">
      <c r="A98" s="412"/>
      <c r="B98" s="370" t="s">
        <v>799</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50.1" customHeight="1" x14ac:dyDescent="0.25">
      <c r="A100" s="412"/>
      <c r="B100" s="370" t="s">
        <v>789</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30" customHeight="1" x14ac:dyDescent="0.25">
      <c r="A102" s="412"/>
      <c r="B102" s="370"/>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MVQW6LTQuZicqEyFdby/xE9P9BX7H5tYGONv7Is+sgUQXoQAZFTENqhARBpZ6CMUZs/UvjbBbj6DHArK0krYsw==" saltValue="vj5NU2BZzlZZARvQrQb/b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63701ED2-4CF4-47F7-BF37-229E50DC7F38}">
      <formula1>KEK_Z1</formula1>
    </dataValidation>
    <dataValidation type="list" allowBlank="1" showInputMessage="1" showErrorMessage="1" sqref="N34:S53" xr:uid="{B0E791C2-9A94-427A-88C6-655FB523A609}">
      <formula1>KEU_Z1</formula1>
    </dataValidation>
    <dataValidation type="list" allowBlank="1" showInputMessage="1" showErrorMessage="1" sqref="N14:S33" xr:uid="{0C499EEC-6B13-4782-9DEE-9A9E02E8C9EA}">
      <formula1>KEW_Z1</formula1>
    </dataValidation>
    <dataValidation type="list" allowBlank="1" showInputMessage="1" showErrorMessage="1" sqref="L81:L85" xr:uid="{00000000-0002-0000-2600-000003000000}">
      <formula1>PRAC_STUD</formula1>
    </dataValidation>
    <dataValidation type="list" allowBlank="1" showInputMessage="1" showErrorMessage="1" sqref="L72:L79" xr:uid="{00000000-0002-0000-2600-000004000000}">
      <formula1>METODY</formula1>
    </dataValidation>
    <dataValidation type="list" allowBlank="1" showInputMessage="1" showErrorMessage="1" sqref="L7" xr:uid="{00000000-0002-0000-2600-000005000000}">
      <formula1>STATUS</formula1>
    </dataValidation>
    <dataValidation type="list" allowBlank="1" showInputMessage="1" showErrorMessage="1" sqref="B90:E94" xr:uid="{00000000-0002-0000-2600-000006000000}">
      <formula1>ZAL</formula1>
    </dataValidation>
  </dataValidations>
  <hyperlinks>
    <hyperlink ref="O13" r:id="rId1" xr:uid="{BD948E4D-87F8-42AD-90A2-4AAC5C544A7E}"/>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5">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Z1_ZPe!B10</f>
        <v>Moduł Z1/1</v>
      </c>
      <c r="B3" s="416"/>
      <c r="C3" s="416"/>
      <c r="D3" s="420" t="str">
        <f>Z1_ZPe!C10</f>
        <v>Biznes w działaniu</v>
      </c>
      <c r="E3" s="421"/>
      <c r="F3" s="421"/>
      <c r="G3" s="421"/>
      <c r="H3" s="421"/>
      <c r="I3" s="422"/>
      <c r="J3" s="3"/>
      <c r="K3" s="3"/>
      <c r="L3" s="4"/>
      <c r="M3" s="4"/>
      <c r="N3" s="4"/>
      <c r="O3" s="4"/>
      <c r="P3" s="4"/>
      <c r="Q3" s="4"/>
      <c r="R3" s="4"/>
    </row>
    <row r="4" spans="1:19" ht="18.75" thickBot="1" x14ac:dyDescent="0.3">
      <c r="A4" s="315" t="s">
        <v>110</v>
      </c>
      <c r="B4" s="315"/>
      <c r="C4" s="315"/>
      <c r="D4" s="417" t="str">
        <f>Z1_ZPe!B12</f>
        <v>Kurs 1.2.</v>
      </c>
      <c r="E4" s="418"/>
      <c r="F4" s="418"/>
      <c r="G4" s="418"/>
      <c r="H4" s="418"/>
      <c r="I4" s="419"/>
      <c r="J4" s="3"/>
      <c r="K4" s="3"/>
      <c r="L4" s="4"/>
      <c r="M4" s="4"/>
      <c r="N4" s="4"/>
      <c r="O4" s="4"/>
      <c r="P4" s="4"/>
      <c r="Q4" s="4"/>
      <c r="R4" s="4"/>
    </row>
    <row r="5" spans="1:19" ht="23.25" thickBot="1" x14ac:dyDescent="0.3">
      <c r="A5" s="316" t="s">
        <v>111</v>
      </c>
      <c r="B5" s="316"/>
      <c r="C5" s="316"/>
      <c r="D5" s="317" t="str">
        <f>Z1_ZPe!C12</f>
        <v>Gra symulacyjna</v>
      </c>
      <c r="E5" s="317"/>
      <c r="F5" s="317"/>
      <c r="G5" s="317"/>
      <c r="H5" s="317"/>
      <c r="I5" s="317"/>
      <c r="J5" s="317"/>
      <c r="K5" s="317"/>
      <c r="L5" s="318" t="s">
        <v>96</v>
      </c>
      <c r="M5" s="318"/>
      <c r="N5" s="16">
        <f>Z1_ZPe!D12</f>
        <v>1</v>
      </c>
      <c r="O5" s="318" t="s">
        <v>97</v>
      </c>
      <c r="P5" s="318"/>
      <c r="Q5" s="319" t="str">
        <f>Z1_ZPe!F10</f>
        <v>prof. A. Zelek</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(1)'!G6</f>
        <v>I</v>
      </c>
      <c r="H7" s="155" t="s">
        <v>101</v>
      </c>
      <c r="I7" s="44">
        <f>'M (1)'!I6</f>
        <v>1</v>
      </c>
      <c r="J7" s="237" t="s">
        <v>289</v>
      </c>
      <c r="K7" s="238"/>
      <c r="L7" s="424" t="s">
        <v>102</v>
      </c>
      <c r="M7" s="425"/>
      <c r="N7" s="7" t="s">
        <v>103</v>
      </c>
      <c r="O7" s="340" t="s">
        <v>104</v>
      </c>
      <c r="P7" s="340"/>
      <c r="Q7" s="341" t="s">
        <v>105</v>
      </c>
      <c r="R7" s="341"/>
      <c r="S7" s="17">
        <f>Z1_ZPe!G12</f>
        <v>6</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ht="15"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ht="15"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421</v>
      </c>
      <c r="C14" s="384"/>
      <c r="D14" s="384"/>
      <c r="E14" s="384"/>
      <c r="F14" s="384"/>
      <c r="G14" s="384"/>
      <c r="H14" s="384"/>
      <c r="I14" s="384"/>
      <c r="J14" s="384"/>
      <c r="K14" s="384"/>
      <c r="L14" s="384"/>
      <c r="M14" s="385"/>
      <c r="N14" s="342" t="s">
        <v>251</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253</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t="s">
        <v>255</v>
      </c>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t="s">
        <v>261</v>
      </c>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c r="C19" s="330"/>
      <c r="D19" s="330"/>
      <c r="E19" s="330"/>
      <c r="F19" s="330"/>
      <c r="G19" s="330"/>
      <c r="H19" s="330"/>
      <c r="I19" s="330"/>
      <c r="J19" s="330"/>
      <c r="K19" s="330"/>
      <c r="L19" s="330"/>
      <c r="M19" s="331"/>
      <c r="N19" s="380"/>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thickBot="1" x14ac:dyDescent="0.3">
      <c r="A23" s="321"/>
      <c r="B23" s="386"/>
      <c r="C23" s="387"/>
      <c r="D23" s="387"/>
      <c r="E23" s="387"/>
      <c r="F23" s="387"/>
      <c r="G23" s="387"/>
      <c r="H23" s="387"/>
      <c r="I23" s="387"/>
      <c r="J23" s="387"/>
      <c r="K23" s="387"/>
      <c r="L23" s="387"/>
      <c r="M23" s="388"/>
      <c r="N23" s="345"/>
      <c r="O23" s="346"/>
      <c r="P23" s="346"/>
      <c r="Q23" s="346"/>
      <c r="R23" s="346"/>
      <c r="S23" s="347"/>
    </row>
    <row r="24" spans="1:19" ht="15" hidden="1" customHeight="1" x14ac:dyDescent="0.25">
      <c r="A24" s="321"/>
      <c r="B24" s="329"/>
      <c r="C24" s="330"/>
      <c r="D24" s="330"/>
      <c r="E24" s="330"/>
      <c r="F24" s="330"/>
      <c r="G24" s="330"/>
      <c r="H24" s="330"/>
      <c r="I24" s="330"/>
      <c r="J24" s="330"/>
      <c r="K24" s="330"/>
      <c r="L24" s="330"/>
      <c r="M24" s="331"/>
      <c r="N24" s="380"/>
      <c r="O24" s="381"/>
      <c r="P24" s="381"/>
      <c r="Q24" s="381"/>
      <c r="R24" s="381"/>
      <c r="S24" s="382"/>
    </row>
    <row r="25" spans="1:19" ht="15" hidden="1" customHeight="1" x14ac:dyDescent="0.25">
      <c r="A25" s="321"/>
      <c r="B25" s="332"/>
      <c r="C25" s="333"/>
      <c r="D25" s="333"/>
      <c r="E25" s="333"/>
      <c r="F25" s="333"/>
      <c r="G25" s="333"/>
      <c r="H25" s="333"/>
      <c r="I25" s="333"/>
      <c r="J25" s="333"/>
      <c r="K25" s="333"/>
      <c r="L25" s="333"/>
      <c r="M25" s="334"/>
      <c r="N25" s="323"/>
      <c r="O25" s="324"/>
      <c r="P25" s="324"/>
      <c r="Q25" s="324"/>
      <c r="R25" s="324"/>
      <c r="S25" s="325"/>
    </row>
    <row r="26" spans="1:19" ht="15" hidden="1"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hidden="1"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hidden="1"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422</v>
      </c>
      <c r="C34" s="384"/>
      <c r="D34" s="384"/>
      <c r="E34" s="384"/>
      <c r="F34" s="384"/>
      <c r="G34" s="384"/>
      <c r="H34" s="384"/>
      <c r="I34" s="384"/>
      <c r="J34" s="384"/>
      <c r="K34" s="384"/>
      <c r="L34" s="384"/>
      <c r="M34" s="385"/>
      <c r="N34" s="342" t="s">
        <v>268</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t="s">
        <v>272</v>
      </c>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t="s">
        <v>279</v>
      </c>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c r="C39" s="330"/>
      <c r="D39" s="330"/>
      <c r="E39" s="330"/>
      <c r="F39" s="330"/>
      <c r="G39" s="330"/>
      <c r="H39" s="330"/>
      <c r="I39" s="330"/>
      <c r="J39" s="330"/>
      <c r="K39" s="330"/>
      <c r="L39" s="330"/>
      <c r="M39" s="331"/>
      <c r="N39" s="380"/>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thickBot="1" x14ac:dyDescent="0.3">
      <c r="A43" s="327"/>
      <c r="B43" s="386"/>
      <c r="C43" s="387"/>
      <c r="D43" s="387"/>
      <c r="E43" s="387"/>
      <c r="F43" s="387"/>
      <c r="G43" s="387"/>
      <c r="H43" s="387"/>
      <c r="I43" s="387"/>
      <c r="J43" s="387"/>
      <c r="K43" s="387"/>
      <c r="L43" s="387"/>
      <c r="M43" s="388"/>
      <c r="N43" s="345"/>
      <c r="O43" s="346"/>
      <c r="P43" s="346"/>
      <c r="Q43" s="346"/>
      <c r="R43" s="346"/>
      <c r="S43" s="347"/>
    </row>
    <row r="44" spans="1:19" ht="15" hidden="1" customHeight="1" x14ac:dyDescent="0.25">
      <c r="A44" s="327"/>
      <c r="B44" s="329"/>
      <c r="C44" s="330"/>
      <c r="D44" s="330"/>
      <c r="E44" s="330"/>
      <c r="F44" s="330"/>
      <c r="G44" s="330"/>
      <c r="H44" s="330"/>
      <c r="I44" s="330"/>
      <c r="J44" s="330"/>
      <c r="K44" s="330"/>
      <c r="L44" s="330"/>
      <c r="M44" s="331"/>
      <c r="N44" s="380"/>
      <c r="O44" s="381"/>
      <c r="P44" s="381"/>
      <c r="Q44" s="381"/>
      <c r="R44" s="381"/>
      <c r="S44" s="382"/>
    </row>
    <row r="45" spans="1:19" ht="15" hidden="1" customHeight="1" x14ac:dyDescent="0.25">
      <c r="A45" s="327"/>
      <c r="B45" s="332"/>
      <c r="C45" s="333"/>
      <c r="D45" s="333"/>
      <c r="E45" s="333"/>
      <c r="F45" s="333"/>
      <c r="G45" s="333"/>
      <c r="H45" s="333"/>
      <c r="I45" s="333"/>
      <c r="J45" s="333"/>
      <c r="K45" s="333"/>
      <c r="L45" s="333"/>
      <c r="M45" s="334"/>
      <c r="N45" s="323"/>
      <c r="O45" s="324"/>
      <c r="P45" s="324"/>
      <c r="Q45" s="324"/>
      <c r="R45" s="324"/>
      <c r="S45" s="325"/>
    </row>
    <row r="46" spans="1:19" ht="15" hidden="1"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hidden="1"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hidden="1"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8"/>
      <c r="B53" s="335"/>
      <c r="C53" s="336"/>
      <c r="D53" s="336"/>
      <c r="E53" s="336"/>
      <c r="F53" s="336"/>
      <c r="G53" s="336"/>
      <c r="H53" s="336"/>
      <c r="I53" s="336"/>
      <c r="J53" s="336"/>
      <c r="K53" s="336"/>
      <c r="L53" s="336"/>
      <c r="M53" s="337"/>
      <c r="N53" s="413"/>
      <c r="O53" s="414"/>
      <c r="P53" s="414"/>
      <c r="Q53" s="414"/>
      <c r="R53" s="414"/>
      <c r="S53" s="415"/>
    </row>
    <row r="54" spans="1:19" ht="15" customHeight="1" x14ac:dyDescent="0.25">
      <c r="A54" s="466" t="s">
        <v>585</v>
      </c>
      <c r="B54" s="383" t="s">
        <v>423</v>
      </c>
      <c r="C54" s="384"/>
      <c r="D54" s="384"/>
      <c r="E54" s="384"/>
      <c r="F54" s="384"/>
      <c r="G54" s="384"/>
      <c r="H54" s="384"/>
      <c r="I54" s="384"/>
      <c r="J54" s="384"/>
      <c r="K54" s="384"/>
      <c r="L54" s="384"/>
      <c r="M54" s="385"/>
      <c r="N54" s="342" t="s">
        <v>282</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284</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c r="C59" s="330"/>
      <c r="D59" s="330"/>
      <c r="E59" s="330"/>
      <c r="F59" s="330"/>
      <c r="G59" s="330"/>
      <c r="H59" s="330"/>
      <c r="I59" s="330"/>
      <c r="J59" s="330"/>
      <c r="K59" s="330"/>
      <c r="L59" s="330"/>
      <c r="M59" s="331"/>
      <c r="N59" s="380"/>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hidden="1" customHeight="1" x14ac:dyDescent="0.25">
      <c r="A64" s="321"/>
      <c r="B64" s="329"/>
      <c r="C64" s="330"/>
      <c r="D64" s="330"/>
      <c r="E64" s="330"/>
      <c r="F64" s="330"/>
      <c r="G64" s="330"/>
      <c r="H64" s="330"/>
      <c r="I64" s="330"/>
      <c r="J64" s="330"/>
      <c r="K64" s="330"/>
      <c r="L64" s="330"/>
      <c r="M64" s="331"/>
      <c r="N64" s="380"/>
      <c r="O64" s="381"/>
      <c r="P64" s="381"/>
      <c r="Q64" s="381"/>
      <c r="R64" s="381"/>
      <c r="S64" s="382"/>
    </row>
    <row r="65" spans="1:19" ht="15" hidden="1"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hidden="1"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hidden="1"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hidden="1"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Z1_ZPe!G12</f>
        <v>6</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6</v>
      </c>
      <c r="H72" s="433"/>
      <c r="I72" s="434"/>
      <c r="J72" s="407"/>
      <c r="K72" s="442"/>
      <c r="L72" s="426" t="s">
        <v>168</v>
      </c>
      <c r="M72" s="427"/>
      <c r="N72" s="427"/>
      <c r="O72" s="427"/>
      <c r="P72" s="427"/>
      <c r="Q72" s="427"/>
      <c r="R72" s="427"/>
      <c r="S72" s="428"/>
    </row>
    <row r="73" spans="1:19" ht="15" customHeight="1" x14ac:dyDescent="0.25">
      <c r="A73" s="321"/>
      <c r="B73" s="409" t="s">
        <v>123</v>
      </c>
      <c r="C73" s="410"/>
      <c r="D73" s="410"/>
      <c r="E73" s="410"/>
      <c r="F73" s="411"/>
      <c r="G73" s="429"/>
      <c r="H73" s="430"/>
      <c r="I73" s="431"/>
      <c r="J73" s="407"/>
      <c r="K73" s="442"/>
      <c r="L73" s="426"/>
      <c r="M73" s="427"/>
      <c r="N73" s="427"/>
      <c r="O73" s="427"/>
      <c r="P73" s="427"/>
      <c r="Q73" s="427"/>
      <c r="R73" s="427"/>
      <c r="S73" s="428"/>
    </row>
    <row r="74" spans="1:19" ht="15" customHeight="1" x14ac:dyDescent="0.25">
      <c r="A74" s="321"/>
      <c r="B74" s="409" t="s">
        <v>124</v>
      </c>
      <c r="C74" s="410"/>
      <c r="D74" s="410"/>
      <c r="E74" s="410"/>
      <c r="F74" s="411"/>
      <c r="G74" s="429"/>
      <c r="H74" s="430"/>
      <c r="I74" s="431"/>
      <c r="J74" s="407"/>
      <c r="K74" s="442"/>
      <c r="L74" s="426"/>
      <c r="M74" s="427"/>
      <c r="N74" s="427"/>
      <c r="O74" s="427"/>
      <c r="P74" s="427"/>
      <c r="Q74" s="427"/>
      <c r="R74" s="427"/>
      <c r="S74" s="428"/>
    </row>
    <row r="75" spans="1:19" ht="15" customHeight="1" x14ac:dyDescent="0.25">
      <c r="A75" s="321"/>
      <c r="B75" s="409" t="s">
        <v>125</v>
      </c>
      <c r="C75" s="410"/>
      <c r="D75" s="410"/>
      <c r="E75" s="410"/>
      <c r="F75" s="411"/>
      <c r="G75" s="429">
        <f>Z1_ZPe!H12</f>
        <v>0</v>
      </c>
      <c r="H75" s="430"/>
      <c r="I75" s="431"/>
      <c r="J75" s="407"/>
      <c r="K75" s="442"/>
      <c r="L75" s="426"/>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v>6</v>
      </c>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167</v>
      </c>
      <c r="M81" s="427"/>
      <c r="N81" s="427"/>
      <c r="O81" s="427"/>
      <c r="P81" s="427"/>
      <c r="Q81" s="427"/>
      <c r="R81" s="427"/>
      <c r="S81" s="428"/>
    </row>
    <row r="82" spans="1:19" ht="15" customHeight="1" x14ac:dyDescent="0.25">
      <c r="A82" s="321"/>
      <c r="B82" s="409" t="s">
        <v>132</v>
      </c>
      <c r="C82" s="410"/>
      <c r="D82" s="410"/>
      <c r="E82" s="410"/>
      <c r="F82" s="411"/>
      <c r="G82" s="429"/>
      <c r="H82" s="430"/>
      <c r="I82" s="431"/>
      <c r="J82" s="407"/>
      <c r="K82" s="442"/>
      <c r="L82" s="426" t="s">
        <v>170</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c r="M83" s="427"/>
      <c r="N83" s="427"/>
      <c r="O83" s="427"/>
      <c r="P83" s="427"/>
      <c r="Q83" s="427"/>
      <c r="R83" s="427"/>
      <c r="S83" s="428"/>
    </row>
    <row r="84" spans="1:19" ht="15" customHeight="1" x14ac:dyDescent="0.25">
      <c r="A84" s="321"/>
      <c r="B84" s="453" t="s">
        <v>134</v>
      </c>
      <c r="C84" s="454"/>
      <c r="D84" s="454"/>
      <c r="E84" s="454"/>
      <c r="F84" s="455"/>
      <c r="G84" s="463">
        <f>Z1_ZPe!J12</f>
        <v>19</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25</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Z1_ZPe!E12</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161</v>
      </c>
      <c r="C90" s="375"/>
      <c r="D90" s="375"/>
      <c r="E90" s="376"/>
      <c r="F90" s="377">
        <v>100</v>
      </c>
      <c r="G90" s="378"/>
      <c r="H90" s="378"/>
      <c r="I90" s="379"/>
      <c r="J90" s="352"/>
      <c r="K90" s="365"/>
      <c r="L90" s="356" t="s">
        <v>292</v>
      </c>
      <c r="M90" s="357"/>
      <c r="N90" s="357"/>
      <c r="O90" s="357"/>
      <c r="P90" s="357"/>
      <c r="Q90" s="357"/>
      <c r="R90" s="357"/>
      <c r="S90" s="358"/>
    </row>
    <row r="91" spans="1:19" ht="15" customHeight="1" x14ac:dyDescent="0.25">
      <c r="A91" s="348"/>
      <c r="B91" s="374"/>
      <c r="C91" s="375"/>
      <c r="D91" s="375"/>
      <c r="E91" s="376"/>
      <c r="F91" s="377"/>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07.25" customHeight="1" x14ac:dyDescent="0.25">
      <c r="A98" s="412"/>
      <c r="B98" s="370" t="s">
        <v>692</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39.950000000000003" customHeight="1" x14ac:dyDescent="0.25">
      <c r="A100" s="412"/>
      <c r="B100" s="370" t="s">
        <v>586</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30" customHeight="1" x14ac:dyDescent="0.25">
      <c r="A102" s="412"/>
      <c r="B102" s="370"/>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UoDAWe3MWbWHoZ/n0ligaG8S5DqiRJzSYKcJ9t93SIlcNdUIcrO5CklyNlYsji/sm4VYnERLZgO3IRQ9pHU+Dg==" saltValue="7jyvlFsouF6Dvg40JdeDS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0300-000000000000}">
      <formula1>KEK_Z1</formula1>
    </dataValidation>
    <dataValidation type="list" allowBlank="1" showInputMessage="1" showErrorMessage="1" sqref="N34:S53" xr:uid="{00000000-0002-0000-0300-000001000000}">
      <formula1>KEU_Z1</formula1>
    </dataValidation>
    <dataValidation type="list" allowBlank="1" showInputMessage="1" showErrorMessage="1" sqref="N14:S33" xr:uid="{00000000-0002-0000-0300-000002000000}">
      <formula1>KEW_Z1</formula1>
    </dataValidation>
    <dataValidation type="list" allowBlank="1" showInputMessage="1" showErrorMessage="1" sqref="L81:L85" xr:uid="{00000000-0002-0000-0300-000003000000}">
      <formula1>PRAC_STUD</formula1>
    </dataValidation>
    <dataValidation type="list" allowBlank="1" showInputMessage="1" showErrorMessage="1" sqref="L72:L79" xr:uid="{00000000-0002-0000-0300-000004000000}">
      <formula1>METODY</formula1>
    </dataValidation>
    <dataValidation type="list" allowBlank="1" showInputMessage="1" showErrorMessage="1" sqref="L7" xr:uid="{00000000-0002-0000-0300-000005000000}">
      <formula1>STATUS</formula1>
    </dataValidation>
    <dataValidation type="list" allowBlank="1" showInputMessage="1" showErrorMessage="1" sqref="B90:E94" xr:uid="{00000000-0002-0000-0300-000006000000}">
      <formula1>ZAL</formula1>
    </dataValidation>
  </dataValidations>
  <hyperlinks>
    <hyperlink ref="O13" r:id="rId1" xr:uid="{B23D09CA-4DB3-42CC-A438-871D53D7ED1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usz41">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6" t="str">
        <f>Z1_ZPe!B2</f>
        <v>2020/2021</v>
      </c>
      <c r="B1" s="227"/>
      <c r="C1" s="39"/>
      <c r="D1" s="1"/>
    </row>
    <row r="2" spans="1:19" ht="10.15" customHeight="1" thickBot="1" x14ac:dyDescent="0.3"/>
    <row r="3" spans="1:19" ht="39" customHeight="1" thickBot="1" x14ac:dyDescent="0.3">
      <c r="A3" s="228" t="s">
        <v>94</v>
      </c>
      <c r="B3" s="229"/>
      <c r="C3" s="231" t="str">
        <f>Z1_ZPe!B55</f>
        <v>Moduł Z1/10</v>
      </c>
      <c r="D3" s="232"/>
      <c r="E3" s="232"/>
      <c r="F3" s="233"/>
      <c r="G3" s="3"/>
      <c r="H3" s="3"/>
      <c r="I3" s="3"/>
      <c r="J3" s="3"/>
      <c r="K3" s="3"/>
      <c r="L3" s="4"/>
      <c r="M3" s="4"/>
      <c r="N3" s="4"/>
      <c r="O3" s="4"/>
      <c r="P3" s="4"/>
      <c r="Q3" s="4"/>
    </row>
    <row r="4" spans="1:19" s="139" customFormat="1" ht="39.75" customHeight="1" thickBot="1" x14ac:dyDescent="0.3">
      <c r="A4" s="230" t="s">
        <v>95</v>
      </c>
      <c r="B4" s="230"/>
      <c r="C4" s="220" t="str">
        <f>Z1_ZPe!C55</f>
        <v>Moduł dyplomowy (1)</v>
      </c>
      <c r="D4" s="221"/>
      <c r="E4" s="221"/>
      <c r="F4" s="221"/>
      <c r="G4" s="221"/>
      <c r="H4" s="221"/>
      <c r="I4" s="221"/>
      <c r="J4" s="222"/>
      <c r="K4" s="225" t="s">
        <v>96</v>
      </c>
      <c r="L4" s="225"/>
      <c r="M4" s="156">
        <f>Z1_ZPe!D55</f>
        <v>7</v>
      </c>
      <c r="N4" s="223" t="s">
        <v>97</v>
      </c>
      <c r="O4" s="224"/>
      <c r="P4" s="217" t="str">
        <f>Z1_ZPe!F55</f>
        <v>prof. A. Zelek</v>
      </c>
      <c r="Q4" s="218"/>
      <c r="R4" s="219"/>
    </row>
    <row r="5" spans="1:19" s="140" customFormat="1" ht="10.15" customHeight="1" thickBot="1" x14ac:dyDescent="0.3">
      <c r="A5" s="234"/>
      <c r="B5" s="234"/>
      <c r="C5" s="234"/>
      <c r="D5" s="234"/>
      <c r="E5" s="234"/>
      <c r="F5" s="234"/>
      <c r="G5" s="234"/>
      <c r="H5" s="234"/>
      <c r="I5" s="234"/>
      <c r="J5" s="234"/>
      <c r="K5" s="234"/>
      <c r="L5" s="234"/>
      <c r="M5" s="234"/>
      <c r="N5" s="234"/>
      <c r="O5" s="234"/>
      <c r="P5" s="234"/>
      <c r="Q5" s="234"/>
      <c r="R5" s="234"/>
    </row>
    <row r="6" spans="1:19" s="139" customFormat="1" ht="43.15" customHeight="1" thickBot="1" x14ac:dyDescent="0.3">
      <c r="A6" s="230" t="s">
        <v>98</v>
      </c>
      <c r="B6" s="230"/>
      <c r="C6" s="231" t="str">
        <f>Z1_ZPe!B3</f>
        <v>ZARZĄDZANIE</v>
      </c>
      <c r="D6" s="233"/>
      <c r="E6" s="6" t="str">
        <f>Z1_ZPe!B4</f>
        <v>I stopnia</v>
      </c>
      <c r="F6" s="154" t="s">
        <v>99</v>
      </c>
      <c r="G6" s="44" t="s">
        <v>361</v>
      </c>
      <c r="H6" s="154" t="s">
        <v>101</v>
      </c>
      <c r="I6" s="44">
        <v>5</v>
      </c>
      <c r="J6" s="7" t="s">
        <v>290</v>
      </c>
      <c r="K6" s="235" t="s">
        <v>102</v>
      </c>
      <c r="L6" s="235"/>
      <c r="M6" s="236" t="s">
        <v>103</v>
      </c>
      <c r="N6" s="236"/>
      <c r="O6" s="156" t="s">
        <v>104</v>
      </c>
      <c r="P6" s="237" t="s">
        <v>105</v>
      </c>
      <c r="Q6" s="238"/>
      <c r="R6" s="156">
        <f>Z1_ZPe!G55</f>
        <v>30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9"/>
      <c r="B8" s="240"/>
      <c r="C8" s="240"/>
      <c r="D8" s="240"/>
      <c r="E8" s="240"/>
      <c r="F8" s="240"/>
      <c r="G8" s="240"/>
      <c r="H8" s="240"/>
      <c r="I8" s="240"/>
      <c r="J8" s="240"/>
      <c r="K8" s="240"/>
      <c r="L8" s="240"/>
      <c r="M8" s="240"/>
      <c r="N8" s="240"/>
      <c r="O8" s="240"/>
      <c r="P8" s="240"/>
      <c r="Q8" s="240"/>
      <c r="R8" s="241"/>
      <c r="S8" s="139"/>
    </row>
    <row r="9" spans="1:19" ht="30" customHeight="1" x14ac:dyDescent="0.25">
      <c r="A9" s="242" t="s">
        <v>106</v>
      </c>
      <c r="B9" s="243"/>
      <c r="C9" s="243"/>
      <c r="D9" s="243"/>
      <c r="E9" s="243"/>
      <c r="F9" s="243"/>
      <c r="G9" s="243"/>
      <c r="H9" s="243"/>
      <c r="I9" s="243"/>
      <c r="J9" s="243"/>
      <c r="K9" s="243"/>
      <c r="L9" s="243"/>
      <c r="M9" s="243"/>
      <c r="N9" s="243"/>
      <c r="O9" s="243"/>
      <c r="P9" s="243"/>
      <c r="Q9" s="243"/>
      <c r="R9" s="244"/>
    </row>
    <row r="10" spans="1:19" ht="15" customHeight="1" x14ac:dyDescent="0.25">
      <c r="A10" s="245" t="s">
        <v>565</v>
      </c>
      <c r="B10" s="246"/>
      <c r="C10" s="246"/>
      <c r="D10" s="246"/>
      <c r="E10" s="246"/>
      <c r="F10" s="246"/>
      <c r="G10" s="246"/>
      <c r="H10" s="246"/>
      <c r="I10" s="246"/>
      <c r="J10" s="246"/>
      <c r="K10" s="246"/>
      <c r="L10" s="246"/>
      <c r="M10" s="246"/>
      <c r="N10" s="246"/>
      <c r="O10" s="246"/>
      <c r="P10" s="246"/>
      <c r="Q10" s="246"/>
      <c r="R10" s="247"/>
    </row>
    <row r="11" spans="1:19" ht="100.15" customHeight="1" thickBot="1" x14ac:dyDescent="0.3">
      <c r="A11" s="493" t="s">
        <v>752</v>
      </c>
      <c r="B11" s="494"/>
      <c r="C11" s="494"/>
      <c r="D11" s="494"/>
      <c r="E11" s="494"/>
      <c r="F11" s="494"/>
      <c r="G11" s="494"/>
      <c r="H11" s="494"/>
      <c r="I11" s="494"/>
      <c r="J11" s="494"/>
      <c r="K11" s="494"/>
      <c r="L11" s="494"/>
      <c r="M11" s="494"/>
      <c r="N11" s="494"/>
      <c r="O11" s="494"/>
      <c r="P11" s="494"/>
      <c r="Q11" s="494"/>
      <c r="R11" s="495"/>
    </row>
    <row r="12" spans="1:19" ht="10.15" customHeight="1" thickBot="1" x14ac:dyDescent="0.3">
      <c r="A12" s="251"/>
      <c r="B12" s="251"/>
      <c r="C12" s="251"/>
      <c r="D12" s="251"/>
      <c r="E12" s="251"/>
      <c r="F12" s="251"/>
      <c r="G12" s="251"/>
      <c r="H12" s="251"/>
      <c r="I12" s="251"/>
      <c r="J12" s="251"/>
      <c r="K12" s="251"/>
      <c r="L12" s="251"/>
      <c r="M12" s="251"/>
      <c r="N12" s="251"/>
      <c r="O12" s="251"/>
      <c r="P12" s="251"/>
      <c r="Q12" s="251"/>
      <c r="R12" s="251"/>
    </row>
    <row r="13" spans="1:19" ht="15" customHeight="1" x14ac:dyDescent="0.25">
      <c r="A13" s="151"/>
      <c r="B13" s="152"/>
      <c r="C13" s="152"/>
      <c r="D13" s="152"/>
      <c r="E13" s="152"/>
      <c r="F13" s="152"/>
      <c r="G13" s="152"/>
      <c r="H13" s="152"/>
      <c r="I13" s="152"/>
      <c r="J13" s="152"/>
      <c r="K13" s="152"/>
      <c r="L13" s="152"/>
      <c r="M13" s="152"/>
      <c r="N13" s="152"/>
      <c r="O13" s="152"/>
      <c r="P13" s="152"/>
      <c r="Q13" s="152"/>
      <c r="R13" s="153"/>
      <c r="S13" s="139"/>
    </row>
    <row r="14" spans="1:19" ht="30" customHeight="1" x14ac:dyDescent="0.25">
      <c r="A14" s="242" t="s">
        <v>107</v>
      </c>
      <c r="B14" s="243"/>
      <c r="C14" s="243"/>
      <c r="D14" s="243"/>
      <c r="E14" s="243"/>
      <c r="F14" s="243"/>
      <c r="G14" s="243"/>
      <c r="H14" s="243"/>
      <c r="I14" s="243"/>
      <c r="J14" s="243"/>
      <c r="K14" s="243"/>
      <c r="L14" s="243"/>
      <c r="M14" s="243"/>
      <c r="N14" s="243"/>
      <c r="O14" s="243"/>
      <c r="P14" s="243"/>
      <c r="Q14" s="243"/>
      <c r="R14" s="244"/>
    </row>
    <row r="15" spans="1:19" s="141" customFormat="1" ht="15" customHeight="1" x14ac:dyDescent="0.25">
      <c r="A15" s="264" t="s">
        <v>197</v>
      </c>
      <c r="B15" s="265"/>
      <c r="C15" s="265"/>
      <c r="D15" s="265"/>
      <c r="E15" s="265"/>
      <c r="F15" s="265"/>
      <c r="G15" s="265"/>
      <c r="H15" s="265"/>
      <c r="I15" s="265"/>
      <c r="J15" s="265"/>
      <c r="K15" s="265"/>
      <c r="L15" s="265"/>
      <c r="M15" s="265"/>
      <c r="N15" s="265"/>
      <c r="O15" s="265"/>
      <c r="P15" s="265"/>
      <c r="Q15" s="265"/>
      <c r="R15" s="266"/>
    </row>
    <row r="16" spans="1:19" ht="48.75" customHeight="1" thickBot="1" x14ac:dyDescent="0.3">
      <c r="A16" s="248" t="s">
        <v>395</v>
      </c>
      <c r="B16" s="249"/>
      <c r="C16" s="249"/>
      <c r="D16" s="249"/>
      <c r="E16" s="249"/>
      <c r="F16" s="249"/>
      <c r="G16" s="249"/>
      <c r="H16" s="249"/>
      <c r="I16" s="249"/>
      <c r="J16" s="249"/>
      <c r="K16" s="249"/>
      <c r="L16" s="249"/>
      <c r="M16" s="249"/>
      <c r="N16" s="249"/>
      <c r="O16" s="249"/>
      <c r="P16" s="249"/>
      <c r="Q16" s="249"/>
      <c r="R16" s="250"/>
    </row>
    <row r="17" spans="1:19" ht="10.15" customHeight="1" thickBot="1" x14ac:dyDescent="0.3">
      <c r="A17" s="251"/>
      <c r="B17" s="251"/>
      <c r="C17" s="251"/>
      <c r="D17" s="251"/>
      <c r="E17" s="251"/>
      <c r="F17" s="251"/>
      <c r="G17" s="251"/>
      <c r="H17" s="251"/>
      <c r="I17" s="251"/>
      <c r="J17" s="251"/>
      <c r="K17" s="251"/>
      <c r="L17" s="251"/>
      <c r="M17" s="251"/>
      <c r="N17" s="251"/>
      <c r="O17" s="251"/>
      <c r="P17" s="251"/>
      <c r="Q17" s="251"/>
      <c r="R17" s="251"/>
    </row>
    <row r="18" spans="1:19" ht="15" customHeight="1" x14ac:dyDescent="0.25">
      <c r="A18" s="239"/>
      <c r="B18" s="240"/>
      <c r="C18" s="240"/>
      <c r="D18" s="240"/>
      <c r="E18" s="240"/>
      <c r="F18" s="240"/>
      <c r="G18" s="240"/>
      <c r="H18" s="240"/>
      <c r="I18" s="240"/>
      <c r="J18" s="240"/>
      <c r="K18" s="240"/>
      <c r="L18" s="240"/>
      <c r="M18" s="240"/>
      <c r="N18" s="240"/>
      <c r="O18" s="240"/>
      <c r="P18" s="240"/>
      <c r="Q18" s="240"/>
      <c r="R18" s="241"/>
      <c r="S18" s="139"/>
    </row>
    <row r="19" spans="1:19" ht="30" customHeight="1" x14ac:dyDescent="0.25">
      <c r="A19" s="242" t="s">
        <v>108</v>
      </c>
      <c r="B19" s="243"/>
      <c r="C19" s="243"/>
      <c r="D19" s="243"/>
      <c r="E19" s="243"/>
      <c r="F19" s="243"/>
      <c r="G19" s="243"/>
      <c r="H19" s="243"/>
      <c r="I19" s="243"/>
      <c r="J19" s="243"/>
      <c r="K19" s="243"/>
      <c r="L19" s="243"/>
      <c r="M19" s="243"/>
      <c r="N19" s="243"/>
      <c r="O19" s="243"/>
      <c r="P19" s="243"/>
      <c r="Q19" s="243"/>
      <c r="R19" s="244"/>
    </row>
    <row r="20" spans="1:19" ht="15" customHeight="1" x14ac:dyDescent="0.25">
      <c r="A20" s="264" t="s">
        <v>566</v>
      </c>
      <c r="B20" s="265"/>
      <c r="C20" s="265"/>
      <c r="D20" s="265"/>
      <c r="E20" s="265"/>
      <c r="F20" s="265"/>
      <c r="G20" s="265"/>
      <c r="H20" s="265"/>
      <c r="I20" s="265"/>
      <c r="J20" s="265"/>
      <c r="K20" s="265"/>
      <c r="L20" s="265"/>
      <c r="M20" s="265"/>
      <c r="N20" s="265"/>
      <c r="O20" s="265"/>
      <c r="P20" s="265"/>
      <c r="Q20" s="265"/>
      <c r="R20" s="266"/>
    </row>
    <row r="21" spans="1:19" ht="40.15" customHeight="1" x14ac:dyDescent="0.25">
      <c r="A21" s="475" t="s">
        <v>570</v>
      </c>
      <c r="B21" s="256"/>
      <c r="C21" s="256"/>
      <c r="D21" s="256"/>
      <c r="E21" s="257"/>
      <c r="F21" s="476" t="s">
        <v>571</v>
      </c>
      <c r="G21" s="259"/>
      <c r="H21" s="259"/>
      <c r="I21" s="259"/>
      <c r="J21" s="259"/>
      <c r="K21" s="261"/>
      <c r="L21" s="476" t="s">
        <v>572</v>
      </c>
      <c r="M21" s="259"/>
      <c r="N21" s="259"/>
      <c r="O21" s="259"/>
      <c r="P21" s="259"/>
      <c r="Q21" s="259"/>
      <c r="R21" s="260"/>
    </row>
    <row r="22" spans="1:19" ht="127.5" customHeight="1" thickBot="1" x14ac:dyDescent="0.3">
      <c r="A22" s="252" t="s">
        <v>677</v>
      </c>
      <c r="B22" s="253"/>
      <c r="C22" s="253"/>
      <c r="D22" s="253"/>
      <c r="E22" s="253"/>
      <c r="F22" s="253" t="s">
        <v>678</v>
      </c>
      <c r="G22" s="253"/>
      <c r="H22" s="253"/>
      <c r="I22" s="253"/>
      <c r="J22" s="253"/>
      <c r="K22" s="253"/>
      <c r="L22" s="253" t="s">
        <v>753</v>
      </c>
      <c r="M22" s="253"/>
      <c r="N22" s="253"/>
      <c r="O22" s="253"/>
      <c r="P22" s="253"/>
      <c r="Q22" s="253"/>
      <c r="R22" s="254"/>
    </row>
    <row r="23" spans="1:19" ht="10.15" customHeight="1" thickBot="1" x14ac:dyDescent="0.3">
      <c r="A23" s="251"/>
      <c r="B23" s="251"/>
      <c r="C23" s="251"/>
      <c r="D23" s="251"/>
      <c r="E23" s="251"/>
      <c r="F23" s="251"/>
      <c r="G23" s="251"/>
      <c r="H23" s="251"/>
      <c r="I23" s="251"/>
      <c r="J23" s="251"/>
      <c r="K23" s="251"/>
      <c r="L23" s="251"/>
      <c r="M23" s="251"/>
      <c r="N23" s="251"/>
      <c r="O23" s="251"/>
      <c r="P23" s="251"/>
      <c r="Q23" s="251"/>
      <c r="R23" s="25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70" t="s">
        <v>109</v>
      </c>
      <c r="B25" s="271"/>
      <c r="C25" s="271"/>
      <c r="D25" s="271"/>
      <c r="E25" s="271"/>
      <c r="F25" s="271"/>
      <c r="G25" s="271"/>
      <c r="H25" s="271"/>
      <c r="I25" s="271"/>
      <c r="J25" s="271"/>
      <c r="K25" s="271"/>
      <c r="L25" s="271"/>
      <c r="M25" s="271"/>
      <c r="N25" s="271"/>
      <c r="O25" s="271"/>
      <c r="P25" s="271"/>
      <c r="Q25" s="271"/>
      <c r="R25" s="272"/>
    </row>
    <row r="26" spans="1:19" ht="25.15" customHeight="1" x14ac:dyDescent="0.25">
      <c r="A26" s="29" t="s">
        <v>110</v>
      </c>
      <c r="B26" s="273" t="str">
        <f>Z1_ZPe!B55</f>
        <v>Moduł Z1/10</v>
      </c>
      <c r="C26" s="274"/>
      <c r="D26" s="37" t="str">
        <f>Z1_ZPe!B56</f>
        <v>Kurs 10.1.</v>
      </c>
      <c r="E26" s="142" t="str">
        <f>Z1_ZPe!B55</f>
        <v>Moduł Z1/10</v>
      </c>
      <c r="F26" s="278" t="str">
        <f>Z1_ZPe!B57</f>
        <v>Kurs 10.2.</v>
      </c>
      <c r="G26" s="279"/>
      <c r="H26" s="283" t="str">
        <f>Z1_ZPe!B55</f>
        <v>Moduł Z1/10</v>
      </c>
      <c r="I26" s="284"/>
      <c r="J26" s="38" t="str">
        <f>Z1_ZPe!B58</f>
        <v>Kurs 10.3.</v>
      </c>
      <c r="K26" s="288"/>
      <c r="L26" s="289"/>
      <c r="M26" s="288"/>
      <c r="N26" s="289"/>
      <c r="O26" s="290"/>
      <c r="P26" s="291"/>
      <c r="Q26" s="290"/>
      <c r="R26" s="292"/>
    </row>
    <row r="27" spans="1:19" s="143" customFormat="1" ht="59.25" customHeight="1" x14ac:dyDescent="0.25">
      <c r="A27" s="128" t="s">
        <v>111</v>
      </c>
      <c r="B27" s="477" t="str">
        <f>Z1_ZPe!C56</f>
        <v>Metodyka pisania prac dyplomowych</v>
      </c>
      <c r="C27" s="478"/>
      <c r="D27" s="479"/>
      <c r="E27" s="480" t="str">
        <f>Z1_ZPe!C57</f>
        <v>Metody badań ekonomicznych - warsztat</v>
      </c>
      <c r="F27" s="481"/>
      <c r="G27" s="482"/>
      <c r="H27" s="483" t="str">
        <f>Z1_ZPe!C58</f>
        <v>Praca z promotorem</v>
      </c>
      <c r="I27" s="484"/>
      <c r="J27" s="485"/>
      <c r="K27" s="486"/>
      <c r="L27" s="487"/>
      <c r="M27" s="487"/>
      <c r="N27" s="488"/>
      <c r="O27" s="489"/>
      <c r="P27" s="490"/>
      <c r="Q27" s="490"/>
      <c r="R27" s="491"/>
    </row>
    <row r="28" spans="1:19" s="143" customFormat="1" ht="30" customHeight="1" thickBot="1" x14ac:dyDescent="0.3">
      <c r="A28" s="43" t="s">
        <v>112</v>
      </c>
      <c r="B28" s="299">
        <f>Z1_ZPe!D56</f>
        <v>2</v>
      </c>
      <c r="C28" s="300"/>
      <c r="D28" s="301"/>
      <c r="E28" s="302">
        <f>Z1_ZPe!D57</f>
        <v>2</v>
      </c>
      <c r="F28" s="303"/>
      <c r="G28" s="304"/>
      <c r="H28" s="305">
        <f>Z1_ZPe!D58</f>
        <v>3</v>
      </c>
      <c r="I28" s="306"/>
      <c r="J28" s="307"/>
      <c r="K28" s="308"/>
      <c r="L28" s="309"/>
      <c r="M28" s="309"/>
      <c r="N28" s="310"/>
      <c r="O28" s="311"/>
      <c r="P28" s="312"/>
      <c r="Q28" s="312"/>
      <c r="R28" s="313"/>
    </row>
    <row r="29" spans="1:19" s="143" customFormat="1" ht="30" hidden="1" customHeight="1" thickBot="1" x14ac:dyDescent="0.3">
      <c r="A29" s="157"/>
      <c r="B29" s="158"/>
      <c r="C29" s="159" t="s">
        <v>574</v>
      </c>
      <c r="D29" s="160"/>
      <c r="E29" s="161"/>
      <c r="F29" s="162" t="s">
        <v>574</v>
      </c>
      <c r="G29" s="163"/>
      <c r="H29" s="164"/>
      <c r="I29" s="165" t="s">
        <v>574</v>
      </c>
      <c r="J29" s="166"/>
      <c r="K29" s="167"/>
      <c r="L29" s="177"/>
      <c r="M29" s="169"/>
      <c r="N29" s="170"/>
      <c r="O29" s="171"/>
      <c r="P29" s="175"/>
      <c r="Q29" s="173"/>
      <c r="R29" s="174"/>
    </row>
    <row r="30" spans="1:19" s="143" customFormat="1" x14ac:dyDescent="0.25"/>
    <row r="31" spans="1:19" s="143" customFormat="1" x14ac:dyDescent="0.25"/>
    <row r="32" spans="1:19" s="143" customFormat="1" x14ac:dyDescent="0.25"/>
    <row r="33" s="143" customFormat="1" x14ac:dyDescent="0.25"/>
    <row r="34" s="143" customFormat="1" x14ac:dyDescent="0.25"/>
    <row r="35" s="143" customFormat="1" x14ac:dyDescent="0.25"/>
    <row r="36" s="143" customFormat="1" x14ac:dyDescent="0.25"/>
    <row r="37" s="143" customFormat="1" x14ac:dyDescent="0.25"/>
    <row r="38" s="143" customFormat="1" x14ac:dyDescent="0.25"/>
    <row r="39" s="143" customFormat="1" x14ac:dyDescent="0.25"/>
    <row r="40" s="143" customFormat="1" x14ac:dyDescent="0.25"/>
    <row r="41" s="143" customFormat="1" x14ac:dyDescent="0.25"/>
    <row r="42" s="143" customFormat="1" x14ac:dyDescent="0.25"/>
    <row r="43" s="143" customFormat="1" x14ac:dyDescent="0.25"/>
    <row r="44" s="143" customFormat="1" x14ac:dyDescent="0.25"/>
    <row r="45" s="143" customFormat="1" x14ac:dyDescent="0.25"/>
    <row r="46" s="143" customFormat="1" x14ac:dyDescent="0.25"/>
    <row r="47" s="143" customFormat="1" x14ac:dyDescent="0.25"/>
    <row r="48" s="143" customFormat="1" x14ac:dyDescent="0.25"/>
    <row r="49" spans="1:18" s="143" customFormat="1" x14ac:dyDescent="0.25"/>
    <row r="50" spans="1:18" s="143" customFormat="1" x14ac:dyDescent="0.25"/>
    <row r="51" spans="1:18" s="143" customFormat="1" x14ac:dyDescent="0.25"/>
    <row r="52" spans="1:18" s="143" customFormat="1" x14ac:dyDescent="0.25"/>
    <row r="53" spans="1:18" s="143" customFormat="1" x14ac:dyDescent="0.25"/>
    <row r="54" spans="1:18" s="143" customFormat="1" x14ac:dyDescent="0.25"/>
    <row r="55" spans="1:18" s="143" customFormat="1" x14ac:dyDescent="0.25"/>
    <row r="56" spans="1:18" s="143" customFormat="1" x14ac:dyDescent="0.25"/>
    <row r="57" spans="1:18" s="143" customFormat="1" x14ac:dyDescent="0.25"/>
    <row r="58" spans="1:18" s="143" customFormat="1" x14ac:dyDescent="0.25"/>
    <row r="59" spans="1:18" s="143" customFormat="1" x14ac:dyDescent="0.25"/>
    <row r="60" spans="1:18" s="143" customFormat="1" x14ac:dyDescent="0.25"/>
    <row r="61" spans="1:18" s="143" customFormat="1" x14ac:dyDescent="0.25"/>
    <row r="62" spans="1:18" s="143" customFormat="1" x14ac:dyDescent="0.25"/>
    <row r="63" spans="1:18" x14ac:dyDescent="0.25">
      <c r="A63" s="143"/>
      <c r="B63" s="143"/>
      <c r="C63" s="143"/>
      <c r="D63" s="143"/>
      <c r="E63" s="143"/>
      <c r="F63" s="143"/>
      <c r="G63" s="143"/>
      <c r="H63" s="143"/>
      <c r="I63" s="143"/>
      <c r="J63" s="143"/>
      <c r="K63" s="143"/>
      <c r="L63" s="143"/>
      <c r="M63" s="143"/>
      <c r="N63" s="143"/>
      <c r="O63" s="143"/>
      <c r="P63" s="143"/>
      <c r="Q63" s="143"/>
      <c r="R63" s="143"/>
    </row>
    <row r="64" spans="1:18" x14ac:dyDescent="0.25">
      <c r="A64" s="143"/>
      <c r="B64" s="143"/>
      <c r="C64" s="143"/>
      <c r="D64" s="143"/>
      <c r="E64" s="143"/>
      <c r="F64" s="143"/>
      <c r="G64" s="143"/>
      <c r="H64" s="143"/>
      <c r="I64" s="143"/>
      <c r="J64" s="143"/>
      <c r="K64" s="143"/>
      <c r="L64" s="143"/>
      <c r="M64" s="143"/>
      <c r="N64" s="143"/>
      <c r="O64" s="143"/>
      <c r="P64" s="143"/>
      <c r="Q64" s="143"/>
      <c r="R64" s="143"/>
    </row>
    <row r="65" spans="1:18" x14ac:dyDescent="0.25">
      <c r="A65" s="143"/>
      <c r="B65" s="143"/>
      <c r="C65" s="143"/>
      <c r="D65" s="143"/>
      <c r="E65" s="143"/>
      <c r="F65" s="143"/>
      <c r="G65" s="143"/>
      <c r="H65" s="143"/>
      <c r="I65" s="143"/>
      <c r="J65" s="143"/>
      <c r="K65" s="143"/>
      <c r="L65" s="143"/>
      <c r="M65" s="143"/>
      <c r="N65" s="143"/>
      <c r="O65" s="143"/>
      <c r="P65" s="143"/>
      <c r="Q65" s="143"/>
      <c r="R65" s="143"/>
    </row>
    <row r="66" spans="1:18" x14ac:dyDescent="0.25">
      <c r="A66" s="143"/>
      <c r="B66" s="143"/>
      <c r="C66" s="143"/>
      <c r="D66" s="143"/>
      <c r="E66" s="143"/>
      <c r="F66" s="143"/>
      <c r="G66" s="143"/>
      <c r="H66" s="143"/>
      <c r="I66" s="143"/>
      <c r="J66" s="143"/>
      <c r="K66" s="143"/>
      <c r="L66" s="143"/>
      <c r="M66" s="143"/>
      <c r="N66" s="143"/>
      <c r="O66" s="143"/>
      <c r="P66" s="143"/>
      <c r="Q66" s="143"/>
      <c r="R66" s="143"/>
    </row>
  </sheetData>
  <sheetProtection algorithmName="SHA-512" hashValue="1CrLCJ7RVkojAg3jDYKpzuOFCtTWm2UZxgcAAQ98Ynki74sNdvoo5vZqxFRuODkKXcaVGlrzOYjdgYp5ALLqRQ==" saltValue="vkh7ouJzFizbIa5SFKUjkw=="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2700-000000000000}">
      <formula1>20</formula1>
      <formula2>1200</formula2>
    </dataValidation>
    <dataValidation type="list" allowBlank="1" showInputMessage="1" showErrorMessage="1" sqref="K6:L6" xr:uid="{00000000-0002-0000-2700-000001000000}">
      <formula1>STATUS</formula1>
    </dataValidation>
  </dataValidations>
  <hyperlinks>
    <hyperlink ref="F29" r:id="rId1" xr:uid="{DE5425AC-0971-4685-A51E-82AC23447974}"/>
    <hyperlink ref="C29" r:id="rId2" xr:uid="{6248F91C-D39D-4083-A665-6B34C18DE317}"/>
    <hyperlink ref="I29" r:id="rId3" xr:uid="{0AFA7A73-551E-4907-BCD0-91989150FC1C}"/>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42">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Z1_ZPe!B55</f>
        <v>Moduł Z1/10</v>
      </c>
      <c r="B3" s="416"/>
      <c r="C3" s="416"/>
      <c r="D3" s="420" t="str">
        <f>Z1_ZPe!C55</f>
        <v>Moduł dyplomowy (1)</v>
      </c>
      <c r="E3" s="421"/>
      <c r="F3" s="421"/>
      <c r="G3" s="421"/>
      <c r="H3" s="421"/>
      <c r="I3" s="422"/>
      <c r="J3" s="3"/>
      <c r="K3" s="3"/>
      <c r="L3" s="4"/>
      <c r="M3" s="4"/>
      <c r="N3" s="4"/>
      <c r="O3" s="4"/>
      <c r="P3" s="4"/>
      <c r="Q3" s="4"/>
      <c r="R3" s="4"/>
    </row>
    <row r="4" spans="1:19" ht="18.75" thickBot="1" x14ac:dyDescent="0.3">
      <c r="A4" s="315" t="s">
        <v>110</v>
      </c>
      <c r="B4" s="315"/>
      <c r="C4" s="315"/>
      <c r="D4" s="417" t="str">
        <f>Z1_ZPe!B56</f>
        <v>Kurs 10.1.</v>
      </c>
      <c r="E4" s="418"/>
      <c r="F4" s="418"/>
      <c r="G4" s="418"/>
      <c r="H4" s="418"/>
      <c r="I4" s="419"/>
      <c r="J4" s="3"/>
      <c r="K4" s="3"/>
      <c r="L4" s="4"/>
      <c r="M4" s="4"/>
      <c r="N4" s="4"/>
      <c r="O4" s="4"/>
      <c r="P4" s="4"/>
      <c r="Q4" s="4"/>
      <c r="R4" s="4"/>
    </row>
    <row r="5" spans="1:19" ht="23.25" thickBot="1" x14ac:dyDescent="0.3">
      <c r="A5" s="316" t="s">
        <v>111</v>
      </c>
      <c r="B5" s="316"/>
      <c r="C5" s="316"/>
      <c r="D5" s="317" t="str">
        <f>Z1_ZPe!C56</f>
        <v>Metodyka pisania prac dyplomowych</v>
      </c>
      <c r="E5" s="317"/>
      <c r="F5" s="317"/>
      <c r="G5" s="317"/>
      <c r="H5" s="317"/>
      <c r="I5" s="317"/>
      <c r="J5" s="317"/>
      <c r="K5" s="317"/>
      <c r="L5" s="318" t="s">
        <v>96</v>
      </c>
      <c r="M5" s="318"/>
      <c r="N5" s="16">
        <f>Z1_ZPe!D56</f>
        <v>2</v>
      </c>
      <c r="O5" s="318" t="s">
        <v>97</v>
      </c>
      <c r="P5" s="318"/>
      <c r="Q5" s="319" t="str">
        <f>Z1_ZPe!F55</f>
        <v>prof. A. Zelek</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(10)'!G6</f>
        <v>III</v>
      </c>
      <c r="H7" s="155" t="s">
        <v>101</v>
      </c>
      <c r="I7" s="44">
        <f>'M (10)'!I6</f>
        <v>5</v>
      </c>
      <c r="J7" s="237" t="s">
        <v>289</v>
      </c>
      <c r="K7" s="238"/>
      <c r="L7" s="424" t="s">
        <v>102</v>
      </c>
      <c r="M7" s="425"/>
      <c r="N7" s="7" t="s">
        <v>103</v>
      </c>
      <c r="O7" s="340" t="s">
        <v>104</v>
      </c>
      <c r="P7" s="340"/>
      <c r="Q7" s="341" t="s">
        <v>105</v>
      </c>
      <c r="R7" s="341"/>
      <c r="S7" s="17">
        <f>Z1_ZPe!G56</f>
        <v>6</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754</v>
      </c>
      <c r="C14" s="384"/>
      <c r="D14" s="384"/>
      <c r="E14" s="384"/>
      <c r="F14" s="384"/>
      <c r="G14" s="384"/>
      <c r="H14" s="384"/>
      <c r="I14" s="384"/>
      <c r="J14" s="384"/>
      <c r="K14" s="384"/>
      <c r="L14" s="384"/>
      <c r="M14" s="385"/>
      <c r="N14" s="342" t="s">
        <v>267</v>
      </c>
      <c r="O14" s="343"/>
      <c r="P14" s="343"/>
      <c r="Q14" s="343"/>
      <c r="R14" s="343"/>
      <c r="S14" s="344"/>
    </row>
    <row r="15" spans="1:19" ht="15" customHeight="1" x14ac:dyDescent="0.25">
      <c r="A15" s="321"/>
      <c r="B15" s="332"/>
      <c r="C15" s="492"/>
      <c r="D15" s="492"/>
      <c r="E15" s="492"/>
      <c r="F15" s="492"/>
      <c r="G15" s="492"/>
      <c r="H15" s="492"/>
      <c r="I15" s="492"/>
      <c r="J15" s="492"/>
      <c r="K15" s="492"/>
      <c r="L15" s="492"/>
      <c r="M15" s="334"/>
      <c r="N15" s="323"/>
      <c r="O15" s="324"/>
      <c r="P15" s="324"/>
      <c r="Q15" s="324"/>
      <c r="R15" s="324"/>
      <c r="S15" s="325"/>
    </row>
    <row r="16" spans="1:19" ht="15" customHeight="1" x14ac:dyDescent="0.25">
      <c r="A16" s="321"/>
      <c r="B16" s="332"/>
      <c r="C16" s="492"/>
      <c r="D16" s="492"/>
      <c r="E16" s="492"/>
      <c r="F16" s="492"/>
      <c r="G16" s="492"/>
      <c r="H16" s="492"/>
      <c r="I16" s="492"/>
      <c r="J16" s="492"/>
      <c r="K16" s="492"/>
      <c r="L16" s="492"/>
      <c r="M16" s="334"/>
      <c r="N16" s="323"/>
      <c r="O16" s="324"/>
      <c r="P16" s="324"/>
      <c r="Q16" s="324"/>
      <c r="R16" s="324"/>
      <c r="S16" s="325"/>
    </row>
    <row r="17" spans="1:19" ht="15" customHeight="1" x14ac:dyDescent="0.25">
      <c r="A17" s="321"/>
      <c r="B17" s="332"/>
      <c r="C17" s="492"/>
      <c r="D17" s="492"/>
      <c r="E17" s="492"/>
      <c r="F17" s="492"/>
      <c r="G17" s="492"/>
      <c r="H17" s="492"/>
      <c r="I17" s="492"/>
      <c r="J17" s="492"/>
      <c r="K17" s="492"/>
      <c r="L17" s="492"/>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538</v>
      </c>
      <c r="C19" s="330"/>
      <c r="D19" s="330"/>
      <c r="E19" s="330"/>
      <c r="F19" s="330"/>
      <c r="G19" s="330"/>
      <c r="H19" s="330"/>
      <c r="I19" s="330"/>
      <c r="J19" s="330"/>
      <c r="K19" s="330"/>
      <c r="L19" s="330"/>
      <c r="M19" s="331"/>
      <c r="N19" s="380" t="s">
        <v>257</v>
      </c>
      <c r="O19" s="381"/>
      <c r="P19" s="381"/>
      <c r="Q19" s="381"/>
      <c r="R19" s="381"/>
      <c r="S19" s="382"/>
    </row>
    <row r="20" spans="1:19" ht="15" customHeight="1" x14ac:dyDescent="0.25">
      <c r="A20" s="321"/>
      <c r="B20" s="332"/>
      <c r="C20" s="492"/>
      <c r="D20" s="492"/>
      <c r="E20" s="492"/>
      <c r="F20" s="492"/>
      <c r="G20" s="492"/>
      <c r="H20" s="492"/>
      <c r="I20" s="492"/>
      <c r="J20" s="492"/>
      <c r="K20" s="492"/>
      <c r="L20" s="492"/>
      <c r="M20" s="334"/>
      <c r="N20" s="323" t="s">
        <v>267</v>
      </c>
      <c r="O20" s="324"/>
      <c r="P20" s="324"/>
      <c r="Q20" s="324"/>
      <c r="R20" s="324"/>
      <c r="S20" s="325"/>
    </row>
    <row r="21" spans="1:19" ht="15" customHeight="1" x14ac:dyDescent="0.25">
      <c r="A21" s="321"/>
      <c r="B21" s="332"/>
      <c r="C21" s="492"/>
      <c r="D21" s="492"/>
      <c r="E21" s="492"/>
      <c r="F21" s="492"/>
      <c r="G21" s="492"/>
      <c r="H21" s="492"/>
      <c r="I21" s="492"/>
      <c r="J21" s="492"/>
      <c r="K21" s="492"/>
      <c r="L21" s="492"/>
      <c r="M21" s="334"/>
      <c r="N21" s="323"/>
      <c r="O21" s="324"/>
      <c r="P21" s="324"/>
      <c r="Q21" s="324"/>
      <c r="R21" s="324"/>
      <c r="S21" s="325"/>
    </row>
    <row r="22" spans="1:19" ht="15" customHeight="1" x14ac:dyDescent="0.25">
      <c r="A22" s="321"/>
      <c r="B22" s="332"/>
      <c r="C22" s="492"/>
      <c r="D22" s="492"/>
      <c r="E22" s="492"/>
      <c r="F22" s="492"/>
      <c r="G22" s="492"/>
      <c r="H22" s="492"/>
      <c r="I22" s="492"/>
      <c r="J22" s="492"/>
      <c r="K22" s="492"/>
      <c r="L22" s="492"/>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539</v>
      </c>
      <c r="C24" s="330"/>
      <c r="D24" s="330"/>
      <c r="E24" s="330"/>
      <c r="F24" s="330"/>
      <c r="G24" s="330"/>
      <c r="H24" s="330"/>
      <c r="I24" s="330"/>
      <c r="J24" s="330"/>
      <c r="K24" s="330"/>
      <c r="L24" s="330"/>
      <c r="M24" s="331"/>
      <c r="N24" s="380" t="s">
        <v>257</v>
      </c>
      <c r="O24" s="381"/>
      <c r="P24" s="381"/>
      <c r="Q24" s="381"/>
      <c r="R24" s="381"/>
      <c r="S24" s="382"/>
    </row>
    <row r="25" spans="1:19" ht="15" customHeight="1" x14ac:dyDescent="0.25">
      <c r="A25" s="321"/>
      <c r="B25" s="332"/>
      <c r="C25" s="492"/>
      <c r="D25" s="492"/>
      <c r="E25" s="492"/>
      <c r="F25" s="492"/>
      <c r="G25" s="492"/>
      <c r="H25" s="492"/>
      <c r="I25" s="492"/>
      <c r="J25" s="492"/>
      <c r="K25" s="492"/>
      <c r="L25" s="492"/>
      <c r="M25" s="334"/>
      <c r="N25" s="323" t="s">
        <v>264</v>
      </c>
      <c r="O25" s="324"/>
      <c r="P25" s="324"/>
      <c r="Q25" s="324"/>
      <c r="R25" s="324"/>
      <c r="S25" s="325"/>
    </row>
    <row r="26" spans="1:19" ht="15" customHeight="1" x14ac:dyDescent="0.25">
      <c r="A26" s="321"/>
      <c r="B26" s="332"/>
      <c r="C26" s="492"/>
      <c r="D26" s="492"/>
      <c r="E26" s="492"/>
      <c r="F26" s="492"/>
      <c r="G26" s="492"/>
      <c r="H26" s="492"/>
      <c r="I26" s="492"/>
      <c r="J26" s="492"/>
      <c r="K26" s="492"/>
      <c r="L26" s="492"/>
      <c r="M26" s="334"/>
      <c r="N26" s="323" t="s">
        <v>267</v>
      </c>
      <c r="O26" s="324"/>
      <c r="P26" s="324"/>
      <c r="Q26" s="324"/>
      <c r="R26" s="324"/>
      <c r="S26" s="325"/>
    </row>
    <row r="27" spans="1:19" ht="15" customHeight="1" x14ac:dyDescent="0.25">
      <c r="A27" s="321"/>
      <c r="B27" s="332"/>
      <c r="C27" s="492"/>
      <c r="D27" s="492"/>
      <c r="E27" s="492"/>
      <c r="F27" s="492"/>
      <c r="G27" s="492"/>
      <c r="H27" s="492"/>
      <c r="I27" s="492"/>
      <c r="J27" s="492"/>
      <c r="K27" s="492"/>
      <c r="L27" s="492"/>
      <c r="M27" s="334"/>
      <c r="N27" s="323"/>
      <c r="O27" s="324"/>
      <c r="P27" s="324"/>
      <c r="Q27" s="324"/>
      <c r="R27" s="324"/>
      <c r="S27" s="325"/>
    </row>
    <row r="28" spans="1:19" ht="15" customHeight="1" thickBot="1" x14ac:dyDescent="0.3">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492"/>
      <c r="D30" s="492"/>
      <c r="E30" s="492"/>
      <c r="F30" s="492"/>
      <c r="G30" s="492"/>
      <c r="H30" s="492"/>
      <c r="I30" s="492"/>
      <c r="J30" s="492"/>
      <c r="K30" s="492"/>
      <c r="L30" s="492"/>
      <c r="M30" s="334"/>
      <c r="N30" s="323"/>
      <c r="O30" s="324"/>
      <c r="P30" s="324"/>
      <c r="Q30" s="324"/>
      <c r="R30" s="324"/>
      <c r="S30" s="325"/>
    </row>
    <row r="31" spans="1:19" ht="15" hidden="1" customHeight="1" x14ac:dyDescent="0.25">
      <c r="A31" s="321"/>
      <c r="B31" s="332"/>
      <c r="C31" s="492"/>
      <c r="D31" s="492"/>
      <c r="E31" s="492"/>
      <c r="F31" s="492"/>
      <c r="G31" s="492"/>
      <c r="H31" s="492"/>
      <c r="I31" s="492"/>
      <c r="J31" s="492"/>
      <c r="K31" s="492"/>
      <c r="L31" s="492"/>
      <c r="M31" s="334"/>
      <c r="N31" s="323"/>
      <c r="O31" s="324"/>
      <c r="P31" s="324"/>
      <c r="Q31" s="324"/>
      <c r="R31" s="324"/>
      <c r="S31" s="325"/>
    </row>
    <row r="32" spans="1:19" ht="15" hidden="1" customHeight="1" x14ac:dyDescent="0.25">
      <c r="A32" s="321"/>
      <c r="B32" s="332"/>
      <c r="C32" s="492"/>
      <c r="D32" s="492"/>
      <c r="E32" s="492"/>
      <c r="F32" s="492"/>
      <c r="G32" s="492"/>
      <c r="H32" s="492"/>
      <c r="I32" s="492"/>
      <c r="J32" s="492"/>
      <c r="K32" s="492"/>
      <c r="L32" s="492"/>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540</v>
      </c>
      <c r="C34" s="384"/>
      <c r="D34" s="384"/>
      <c r="E34" s="384"/>
      <c r="F34" s="384"/>
      <c r="G34" s="384"/>
      <c r="H34" s="384"/>
      <c r="I34" s="384"/>
      <c r="J34" s="384"/>
      <c r="K34" s="384"/>
      <c r="L34" s="384"/>
      <c r="M34" s="385"/>
      <c r="N34" s="342" t="s">
        <v>270</v>
      </c>
      <c r="O34" s="343"/>
      <c r="P34" s="343"/>
      <c r="Q34" s="343"/>
      <c r="R34" s="343"/>
      <c r="S34" s="344"/>
    </row>
    <row r="35" spans="1:19" ht="15" customHeight="1" x14ac:dyDescent="0.25">
      <c r="A35" s="327"/>
      <c r="B35" s="332"/>
      <c r="C35" s="492"/>
      <c r="D35" s="492"/>
      <c r="E35" s="492"/>
      <c r="F35" s="492"/>
      <c r="G35" s="492"/>
      <c r="H35" s="492"/>
      <c r="I35" s="492"/>
      <c r="J35" s="492"/>
      <c r="K35" s="492"/>
      <c r="L35" s="492"/>
      <c r="M35" s="334"/>
      <c r="N35" s="323" t="s">
        <v>280</v>
      </c>
      <c r="O35" s="324"/>
      <c r="P35" s="324"/>
      <c r="Q35" s="324"/>
      <c r="R35" s="324"/>
      <c r="S35" s="325"/>
    </row>
    <row r="36" spans="1:19" ht="15" customHeight="1" x14ac:dyDescent="0.25">
      <c r="A36" s="327"/>
      <c r="B36" s="332"/>
      <c r="C36" s="492"/>
      <c r="D36" s="492"/>
      <c r="E36" s="492"/>
      <c r="F36" s="492"/>
      <c r="G36" s="492"/>
      <c r="H36" s="492"/>
      <c r="I36" s="492"/>
      <c r="J36" s="492"/>
      <c r="K36" s="492"/>
      <c r="L36" s="492"/>
      <c r="M36" s="334"/>
      <c r="N36" s="323"/>
      <c r="O36" s="324"/>
      <c r="P36" s="324"/>
      <c r="Q36" s="324"/>
      <c r="R36" s="324"/>
      <c r="S36" s="325"/>
    </row>
    <row r="37" spans="1:19" ht="15" customHeight="1" x14ac:dyDescent="0.25">
      <c r="A37" s="327"/>
      <c r="B37" s="332"/>
      <c r="C37" s="492"/>
      <c r="D37" s="492"/>
      <c r="E37" s="492"/>
      <c r="F37" s="492"/>
      <c r="G37" s="492"/>
      <c r="H37" s="492"/>
      <c r="I37" s="492"/>
      <c r="J37" s="492"/>
      <c r="K37" s="492"/>
      <c r="L37" s="492"/>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755</v>
      </c>
      <c r="C39" s="330"/>
      <c r="D39" s="330"/>
      <c r="E39" s="330"/>
      <c r="F39" s="330"/>
      <c r="G39" s="330"/>
      <c r="H39" s="330"/>
      <c r="I39" s="330"/>
      <c r="J39" s="330"/>
      <c r="K39" s="330"/>
      <c r="L39" s="330"/>
      <c r="M39" s="331"/>
      <c r="N39" s="380" t="s">
        <v>277</v>
      </c>
      <c r="O39" s="381"/>
      <c r="P39" s="381"/>
      <c r="Q39" s="381"/>
      <c r="R39" s="381"/>
      <c r="S39" s="382"/>
    </row>
    <row r="40" spans="1:19" ht="15" customHeight="1" x14ac:dyDescent="0.25">
      <c r="A40" s="327"/>
      <c r="B40" s="332"/>
      <c r="C40" s="492"/>
      <c r="D40" s="492"/>
      <c r="E40" s="492"/>
      <c r="F40" s="492"/>
      <c r="G40" s="492"/>
      <c r="H40" s="492"/>
      <c r="I40" s="492"/>
      <c r="J40" s="492"/>
      <c r="K40" s="492"/>
      <c r="L40" s="492"/>
      <c r="M40" s="334"/>
      <c r="N40" s="323" t="s">
        <v>280</v>
      </c>
      <c r="O40" s="324"/>
      <c r="P40" s="324"/>
      <c r="Q40" s="324"/>
      <c r="R40" s="324"/>
      <c r="S40" s="325"/>
    </row>
    <row r="41" spans="1:19" ht="15" customHeight="1" x14ac:dyDescent="0.25">
      <c r="A41" s="327"/>
      <c r="B41" s="332"/>
      <c r="C41" s="492"/>
      <c r="D41" s="492"/>
      <c r="E41" s="492"/>
      <c r="F41" s="492"/>
      <c r="G41" s="492"/>
      <c r="H41" s="492"/>
      <c r="I41" s="492"/>
      <c r="J41" s="492"/>
      <c r="K41" s="492"/>
      <c r="L41" s="492"/>
      <c r="M41" s="334"/>
      <c r="N41" s="323"/>
      <c r="O41" s="324"/>
      <c r="P41" s="324"/>
      <c r="Q41" s="324"/>
      <c r="R41" s="324"/>
      <c r="S41" s="325"/>
    </row>
    <row r="42" spans="1:19" ht="15" customHeight="1" x14ac:dyDescent="0.25">
      <c r="A42" s="327"/>
      <c r="B42" s="332"/>
      <c r="C42" s="492"/>
      <c r="D42" s="492"/>
      <c r="E42" s="492"/>
      <c r="F42" s="492"/>
      <c r="G42" s="492"/>
      <c r="H42" s="492"/>
      <c r="I42" s="492"/>
      <c r="J42" s="492"/>
      <c r="K42" s="492"/>
      <c r="L42" s="492"/>
      <c r="M42" s="334"/>
      <c r="N42" s="323"/>
      <c r="O42" s="324"/>
      <c r="P42" s="324"/>
      <c r="Q42" s="324"/>
      <c r="R42" s="324"/>
      <c r="S42" s="325"/>
    </row>
    <row r="43" spans="1:19" ht="15" customHeight="1" thickBot="1" x14ac:dyDescent="0.3">
      <c r="A43" s="327"/>
      <c r="B43" s="386"/>
      <c r="C43" s="387"/>
      <c r="D43" s="387"/>
      <c r="E43" s="387"/>
      <c r="F43" s="387"/>
      <c r="G43" s="387"/>
      <c r="H43" s="387"/>
      <c r="I43" s="387"/>
      <c r="J43" s="387"/>
      <c r="K43" s="387"/>
      <c r="L43" s="387"/>
      <c r="M43" s="388"/>
      <c r="N43" s="345"/>
      <c r="O43" s="346"/>
      <c r="P43" s="346"/>
      <c r="Q43" s="346"/>
      <c r="R43" s="346"/>
      <c r="S43" s="347"/>
    </row>
    <row r="44" spans="1:19" ht="15" hidden="1" customHeight="1" x14ac:dyDescent="0.25">
      <c r="A44" s="327"/>
      <c r="B44" s="329"/>
      <c r="C44" s="330"/>
      <c r="D44" s="330"/>
      <c r="E44" s="330"/>
      <c r="F44" s="330"/>
      <c r="G44" s="330"/>
      <c r="H44" s="330"/>
      <c r="I44" s="330"/>
      <c r="J44" s="330"/>
      <c r="K44" s="330"/>
      <c r="L44" s="330"/>
      <c r="M44" s="331"/>
      <c r="N44" s="380"/>
      <c r="O44" s="381"/>
      <c r="P44" s="381"/>
      <c r="Q44" s="381"/>
      <c r="R44" s="381"/>
      <c r="S44" s="382"/>
    </row>
    <row r="45" spans="1:19" ht="15" hidden="1" customHeight="1" x14ac:dyDescent="0.25">
      <c r="A45" s="327"/>
      <c r="B45" s="332"/>
      <c r="C45" s="492"/>
      <c r="D45" s="492"/>
      <c r="E45" s="492"/>
      <c r="F45" s="492"/>
      <c r="G45" s="492"/>
      <c r="H45" s="492"/>
      <c r="I45" s="492"/>
      <c r="J45" s="492"/>
      <c r="K45" s="492"/>
      <c r="L45" s="492"/>
      <c r="M45" s="334"/>
      <c r="N45" s="323"/>
      <c r="O45" s="324"/>
      <c r="P45" s="324"/>
      <c r="Q45" s="324"/>
      <c r="R45" s="324"/>
      <c r="S45" s="325"/>
    </row>
    <row r="46" spans="1:19" ht="15" hidden="1" customHeight="1" x14ac:dyDescent="0.25">
      <c r="A46" s="327"/>
      <c r="B46" s="332"/>
      <c r="C46" s="492"/>
      <c r="D46" s="492"/>
      <c r="E46" s="492"/>
      <c r="F46" s="492"/>
      <c r="G46" s="492"/>
      <c r="H46" s="492"/>
      <c r="I46" s="492"/>
      <c r="J46" s="492"/>
      <c r="K46" s="492"/>
      <c r="L46" s="492"/>
      <c r="M46" s="334"/>
      <c r="N46" s="323"/>
      <c r="O46" s="324"/>
      <c r="P46" s="324"/>
      <c r="Q46" s="324"/>
      <c r="R46" s="324"/>
      <c r="S46" s="325"/>
    </row>
    <row r="47" spans="1:19" ht="15" hidden="1" customHeight="1" x14ac:dyDescent="0.25">
      <c r="A47" s="327"/>
      <c r="B47" s="332"/>
      <c r="C47" s="492"/>
      <c r="D47" s="492"/>
      <c r="E47" s="492"/>
      <c r="F47" s="492"/>
      <c r="G47" s="492"/>
      <c r="H47" s="492"/>
      <c r="I47" s="492"/>
      <c r="J47" s="492"/>
      <c r="K47" s="492"/>
      <c r="L47" s="492"/>
      <c r="M47" s="334"/>
      <c r="N47" s="323"/>
      <c r="O47" s="324"/>
      <c r="P47" s="324"/>
      <c r="Q47" s="324"/>
      <c r="R47" s="324"/>
      <c r="S47" s="325"/>
    </row>
    <row r="48" spans="1:19" ht="15" hidden="1"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492"/>
      <c r="D50" s="492"/>
      <c r="E50" s="492"/>
      <c r="F50" s="492"/>
      <c r="G50" s="492"/>
      <c r="H50" s="492"/>
      <c r="I50" s="492"/>
      <c r="J50" s="492"/>
      <c r="K50" s="492"/>
      <c r="L50" s="492"/>
      <c r="M50" s="334"/>
      <c r="N50" s="323"/>
      <c r="O50" s="324"/>
      <c r="P50" s="324"/>
      <c r="Q50" s="324"/>
      <c r="R50" s="324"/>
      <c r="S50" s="325"/>
    </row>
    <row r="51" spans="1:19" ht="15" hidden="1" customHeight="1" x14ac:dyDescent="0.25">
      <c r="A51" s="327"/>
      <c r="B51" s="332"/>
      <c r="C51" s="492"/>
      <c r="D51" s="492"/>
      <c r="E51" s="492"/>
      <c r="F51" s="492"/>
      <c r="G51" s="492"/>
      <c r="H51" s="492"/>
      <c r="I51" s="492"/>
      <c r="J51" s="492"/>
      <c r="K51" s="492"/>
      <c r="L51" s="492"/>
      <c r="M51" s="334"/>
      <c r="N51" s="323"/>
      <c r="O51" s="324"/>
      <c r="P51" s="324"/>
      <c r="Q51" s="324"/>
      <c r="R51" s="324"/>
      <c r="S51" s="325"/>
    </row>
    <row r="52" spans="1:19" ht="15" hidden="1" customHeight="1" x14ac:dyDescent="0.25">
      <c r="A52" s="327"/>
      <c r="B52" s="332"/>
      <c r="C52" s="492"/>
      <c r="D52" s="492"/>
      <c r="E52" s="492"/>
      <c r="F52" s="492"/>
      <c r="G52" s="492"/>
      <c r="H52" s="492"/>
      <c r="I52" s="492"/>
      <c r="J52" s="492"/>
      <c r="K52" s="492"/>
      <c r="L52" s="492"/>
      <c r="M52" s="334"/>
      <c r="N52" s="323"/>
      <c r="O52" s="324"/>
      <c r="P52" s="324"/>
      <c r="Q52" s="324"/>
      <c r="R52" s="324"/>
      <c r="S52" s="325"/>
    </row>
    <row r="53" spans="1:19" ht="15" hidden="1"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466" t="s">
        <v>585</v>
      </c>
      <c r="B54" s="383" t="s">
        <v>542</v>
      </c>
      <c r="C54" s="384"/>
      <c r="D54" s="384"/>
      <c r="E54" s="384"/>
      <c r="F54" s="384"/>
      <c r="G54" s="384"/>
      <c r="H54" s="384"/>
      <c r="I54" s="384"/>
      <c r="J54" s="384"/>
      <c r="K54" s="384"/>
      <c r="L54" s="384"/>
      <c r="M54" s="385"/>
      <c r="N54" s="342" t="s">
        <v>281</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285</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t="s">
        <v>286</v>
      </c>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541</v>
      </c>
      <c r="C59" s="330"/>
      <c r="D59" s="330"/>
      <c r="E59" s="330"/>
      <c r="F59" s="330"/>
      <c r="G59" s="330"/>
      <c r="H59" s="330"/>
      <c r="I59" s="330"/>
      <c r="J59" s="330"/>
      <c r="K59" s="330"/>
      <c r="L59" s="330"/>
      <c r="M59" s="331"/>
      <c r="N59" s="380" t="s">
        <v>281</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t="s">
        <v>285</v>
      </c>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t="s">
        <v>286</v>
      </c>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hidden="1" customHeight="1" x14ac:dyDescent="0.25">
      <c r="A64" s="321"/>
      <c r="B64" s="329"/>
      <c r="C64" s="330"/>
      <c r="D64" s="330"/>
      <c r="E64" s="330"/>
      <c r="F64" s="330"/>
      <c r="G64" s="330"/>
      <c r="H64" s="330"/>
      <c r="I64" s="330"/>
      <c r="J64" s="330"/>
      <c r="K64" s="330"/>
      <c r="L64" s="330"/>
      <c r="M64" s="331"/>
      <c r="N64" s="380"/>
      <c r="O64" s="381"/>
      <c r="P64" s="381"/>
      <c r="Q64" s="381"/>
      <c r="R64" s="381"/>
      <c r="S64" s="382"/>
    </row>
    <row r="65" spans="1:19" ht="15" hidden="1"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hidden="1"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hidden="1"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hidden="1"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Z1_ZPe!G56</f>
        <v>6</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6</v>
      </c>
      <c r="H72" s="433"/>
      <c r="I72" s="434"/>
      <c r="J72" s="407"/>
      <c r="K72" s="442"/>
      <c r="L72" s="496" t="s">
        <v>147</v>
      </c>
      <c r="M72" s="497"/>
      <c r="N72" s="497"/>
      <c r="O72" s="497"/>
      <c r="P72" s="497"/>
      <c r="Q72" s="497"/>
      <c r="R72" s="497"/>
      <c r="S72" s="498"/>
    </row>
    <row r="73" spans="1:19" ht="15" customHeight="1" x14ac:dyDescent="0.25">
      <c r="A73" s="321"/>
      <c r="B73" s="409" t="s">
        <v>123</v>
      </c>
      <c r="C73" s="410"/>
      <c r="D73" s="410"/>
      <c r="E73" s="410"/>
      <c r="F73" s="411"/>
      <c r="G73" s="429">
        <v>3</v>
      </c>
      <c r="H73" s="430"/>
      <c r="I73" s="431"/>
      <c r="J73" s="407"/>
      <c r="K73" s="442"/>
      <c r="L73" s="496" t="s">
        <v>160</v>
      </c>
      <c r="M73" s="497"/>
      <c r="N73" s="497"/>
      <c r="O73" s="497"/>
      <c r="P73" s="497"/>
      <c r="Q73" s="497"/>
      <c r="R73" s="497"/>
      <c r="S73" s="498"/>
    </row>
    <row r="74" spans="1:19" ht="15" customHeight="1" x14ac:dyDescent="0.25">
      <c r="A74" s="321"/>
      <c r="B74" s="409" t="s">
        <v>124</v>
      </c>
      <c r="C74" s="410"/>
      <c r="D74" s="410"/>
      <c r="E74" s="410"/>
      <c r="F74" s="411"/>
      <c r="G74" s="429"/>
      <c r="H74" s="430"/>
      <c r="I74" s="431"/>
      <c r="J74" s="407"/>
      <c r="K74" s="442"/>
      <c r="L74" s="426"/>
      <c r="M74" s="427"/>
      <c r="N74" s="427"/>
      <c r="O74" s="427"/>
      <c r="P74" s="427"/>
      <c r="Q74" s="427"/>
      <c r="R74" s="427"/>
      <c r="S74" s="428"/>
    </row>
    <row r="75" spans="1:19" ht="15" customHeight="1" x14ac:dyDescent="0.25">
      <c r="A75" s="321"/>
      <c r="B75" s="409" t="s">
        <v>125</v>
      </c>
      <c r="C75" s="410"/>
      <c r="D75" s="410"/>
      <c r="E75" s="410"/>
      <c r="F75" s="411"/>
      <c r="G75" s="429">
        <f>Z1_ZPe!H56</f>
        <v>0</v>
      </c>
      <c r="H75" s="430"/>
      <c r="I75" s="431"/>
      <c r="J75" s="407"/>
      <c r="K75" s="442"/>
      <c r="L75" s="426"/>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v>3</v>
      </c>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96" t="s">
        <v>150</v>
      </c>
      <c r="M81" s="497"/>
      <c r="N81" s="497"/>
      <c r="O81" s="497"/>
      <c r="P81" s="497"/>
      <c r="Q81" s="497"/>
      <c r="R81" s="497"/>
      <c r="S81" s="498"/>
    </row>
    <row r="82" spans="1:19" ht="15" customHeight="1" x14ac:dyDescent="0.25">
      <c r="A82" s="321"/>
      <c r="B82" s="409" t="s">
        <v>132</v>
      </c>
      <c r="C82" s="410"/>
      <c r="D82" s="410"/>
      <c r="E82" s="410"/>
      <c r="F82" s="411"/>
      <c r="G82" s="429"/>
      <c r="H82" s="430"/>
      <c r="I82" s="431"/>
      <c r="J82" s="407"/>
      <c r="K82" s="442"/>
      <c r="L82" s="496" t="s">
        <v>153</v>
      </c>
      <c r="M82" s="497"/>
      <c r="N82" s="497"/>
      <c r="O82" s="497"/>
      <c r="P82" s="497"/>
      <c r="Q82" s="497"/>
      <c r="R82" s="497"/>
      <c r="S82" s="498"/>
    </row>
    <row r="83" spans="1:19" ht="15" customHeight="1" x14ac:dyDescent="0.25">
      <c r="A83" s="321"/>
      <c r="B83" s="409" t="s">
        <v>133</v>
      </c>
      <c r="C83" s="410"/>
      <c r="D83" s="410"/>
      <c r="E83" s="410"/>
      <c r="F83" s="411"/>
      <c r="G83" s="429"/>
      <c r="H83" s="430"/>
      <c r="I83" s="431"/>
      <c r="J83" s="407"/>
      <c r="K83" s="442"/>
      <c r="L83" s="496" t="s">
        <v>162</v>
      </c>
      <c r="M83" s="497"/>
      <c r="N83" s="497"/>
      <c r="O83" s="497"/>
      <c r="P83" s="497"/>
      <c r="Q83" s="497"/>
      <c r="R83" s="497"/>
      <c r="S83" s="498"/>
    </row>
    <row r="84" spans="1:19" ht="15" customHeight="1" x14ac:dyDescent="0.25">
      <c r="A84" s="321"/>
      <c r="B84" s="453" t="s">
        <v>134</v>
      </c>
      <c r="C84" s="454"/>
      <c r="D84" s="454"/>
      <c r="E84" s="454"/>
      <c r="F84" s="455"/>
      <c r="G84" s="463">
        <f>Z1_ZPe!J56</f>
        <v>44</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50</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Z1_ZPe!E56</f>
        <v>zal. bez oceny</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195</v>
      </c>
      <c r="C90" s="375"/>
      <c r="D90" s="375"/>
      <c r="E90" s="376"/>
      <c r="F90" s="377">
        <v>100</v>
      </c>
      <c r="G90" s="378"/>
      <c r="H90" s="378"/>
      <c r="I90" s="379"/>
      <c r="J90" s="352"/>
      <c r="K90" s="365"/>
      <c r="L90" s="356" t="s">
        <v>292</v>
      </c>
      <c r="M90" s="357"/>
      <c r="N90" s="357"/>
      <c r="O90" s="357"/>
      <c r="P90" s="357"/>
      <c r="Q90" s="357"/>
      <c r="R90" s="357"/>
      <c r="S90" s="358"/>
    </row>
    <row r="91" spans="1:19" ht="15" customHeight="1" x14ac:dyDescent="0.25">
      <c r="A91" s="348"/>
      <c r="B91" s="374"/>
      <c r="C91" s="375"/>
      <c r="D91" s="375"/>
      <c r="E91" s="376"/>
      <c r="F91" s="377"/>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38.75" customHeight="1" x14ac:dyDescent="0.25">
      <c r="A98" s="412"/>
      <c r="B98" s="370" t="s">
        <v>680</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53.25" customHeight="1" x14ac:dyDescent="0.25">
      <c r="A100" s="412"/>
      <c r="B100" s="370" t="s">
        <v>681</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66" customHeight="1" x14ac:dyDescent="0.25">
      <c r="A102" s="412"/>
      <c r="B102" s="370" t="s">
        <v>679</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OaEliRoU68JPv91LLa6ICy0oecysbQh85x2EfsrMsW0VwcGLFOgxfvzdFuUS4tjbtwHb+mlSNIoIof9dgDrlzg==" saltValue="eL1w6Wx1cSfcq61znB8u+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2800-000000000000}">
      <formula1>KEK_Z1</formula1>
    </dataValidation>
    <dataValidation type="list" allowBlank="1" showInputMessage="1" showErrorMessage="1" sqref="N34:S53" xr:uid="{00000000-0002-0000-2800-000001000000}">
      <formula1>KEU_Z1</formula1>
    </dataValidation>
    <dataValidation type="list" allowBlank="1" showInputMessage="1" showErrorMessage="1" sqref="N14:S33" xr:uid="{00000000-0002-0000-2800-000002000000}">
      <formula1>KEW_Z1</formula1>
    </dataValidation>
    <dataValidation type="list" allowBlank="1" showInputMessage="1" showErrorMessage="1" sqref="L81:L85" xr:uid="{00000000-0002-0000-2800-000003000000}">
      <formula1>PRAC_STUD</formula1>
    </dataValidation>
    <dataValidation type="list" allowBlank="1" showInputMessage="1" showErrorMessage="1" sqref="L72:L79" xr:uid="{00000000-0002-0000-2800-000004000000}">
      <formula1>METODY</formula1>
    </dataValidation>
    <dataValidation type="list" allowBlank="1" showInputMessage="1" showErrorMessage="1" sqref="L7" xr:uid="{00000000-0002-0000-2800-000005000000}">
      <formula1>STATUS</formula1>
    </dataValidation>
    <dataValidation type="list" allowBlank="1" showInputMessage="1" showErrorMessage="1" sqref="B90:E94" xr:uid="{00000000-0002-0000-2800-000006000000}">
      <formula1>ZAL</formula1>
    </dataValidation>
  </dataValidations>
  <hyperlinks>
    <hyperlink ref="O13" r:id="rId1" xr:uid="{23714352-B3C4-45D7-AA1C-AFA15C56B27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3">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Z1_ZPe!B55</f>
        <v>Moduł Z1/10</v>
      </c>
      <c r="B3" s="416"/>
      <c r="C3" s="416"/>
      <c r="D3" s="420" t="str">
        <f>Z1_ZPe!C55</f>
        <v>Moduł dyplomowy (1)</v>
      </c>
      <c r="E3" s="421"/>
      <c r="F3" s="421"/>
      <c r="G3" s="421"/>
      <c r="H3" s="421"/>
      <c r="I3" s="422"/>
      <c r="J3" s="3"/>
      <c r="K3" s="3"/>
      <c r="L3" s="4"/>
      <c r="M3" s="4"/>
      <c r="N3" s="4"/>
      <c r="O3" s="4"/>
      <c r="P3" s="4"/>
      <c r="Q3" s="4"/>
      <c r="R3" s="4"/>
    </row>
    <row r="4" spans="1:19" ht="18.75" thickBot="1" x14ac:dyDescent="0.3">
      <c r="A4" s="315" t="s">
        <v>110</v>
      </c>
      <c r="B4" s="315"/>
      <c r="C4" s="315"/>
      <c r="D4" s="417" t="str">
        <f>Z1_ZPe!B57</f>
        <v>Kurs 10.2.</v>
      </c>
      <c r="E4" s="418"/>
      <c r="F4" s="418"/>
      <c r="G4" s="418"/>
      <c r="H4" s="418"/>
      <c r="I4" s="419"/>
      <c r="J4" s="3"/>
      <c r="K4" s="3"/>
      <c r="L4" s="4"/>
      <c r="M4" s="4"/>
      <c r="N4" s="4"/>
      <c r="O4" s="4"/>
      <c r="P4" s="4"/>
      <c r="Q4" s="4"/>
      <c r="R4" s="4"/>
    </row>
    <row r="5" spans="1:19" ht="23.25" thickBot="1" x14ac:dyDescent="0.3">
      <c r="A5" s="316" t="s">
        <v>111</v>
      </c>
      <c r="B5" s="316"/>
      <c r="C5" s="316"/>
      <c r="D5" s="317" t="str">
        <f>Z1_ZPe!C57</f>
        <v>Metody badań ekonomicznych - warsztat</v>
      </c>
      <c r="E5" s="317"/>
      <c r="F5" s="317"/>
      <c r="G5" s="317"/>
      <c r="H5" s="317"/>
      <c r="I5" s="317"/>
      <c r="J5" s="317"/>
      <c r="K5" s="317"/>
      <c r="L5" s="318" t="s">
        <v>96</v>
      </c>
      <c r="M5" s="318"/>
      <c r="N5" s="16">
        <f>Z1_ZPe!D57</f>
        <v>2</v>
      </c>
      <c r="O5" s="318" t="s">
        <v>97</v>
      </c>
      <c r="P5" s="318"/>
      <c r="Q5" s="319" t="str">
        <f>Z1_ZPe!F55</f>
        <v>prof. A. Zelek</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(10)'!G6</f>
        <v>III</v>
      </c>
      <c r="H7" s="155" t="s">
        <v>101</v>
      </c>
      <c r="I7" s="44">
        <f>'M (10)'!I6</f>
        <v>5</v>
      </c>
      <c r="J7" s="237" t="s">
        <v>289</v>
      </c>
      <c r="K7" s="238"/>
      <c r="L7" s="424" t="s">
        <v>102</v>
      </c>
      <c r="M7" s="425"/>
      <c r="N7" s="7" t="s">
        <v>103</v>
      </c>
      <c r="O7" s="340" t="s">
        <v>104</v>
      </c>
      <c r="P7" s="340"/>
      <c r="Q7" s="341" t="s">
        <v>105</v>
      </c>
      <c r="R7" s="341"/>
      <c r="S7" s="17">
        <f>Z1_ZPe!G57</f>
        <v>12</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543</v>
      </c>
      <c r="C14" s="384"/>
      <c r="D14" s="384"/>
      <c r="E14" s="384"/>
      <c r="F14" s="384"/>
      <c r="G14" s="384"/>
      <c r="H14" s="384"/>
      <c r="I14" s="384"/>
      <c r="J14" s="384"/>
      <c r="K14" s="384"/>
      <c r="L14" s="384"/>
      <c r="M14" s="385"/>
      <c r="N14" s="342" t="s">
        <v>257</v>
      </c>
      <c r="O14" s="343"/>
      <c r="P14" s="343"/>
      <c r="Q14" s="343"/>
      <c r="R14" s="343"/>
      <c r="S14" s="344"/>
    </row>
    <row r="15" spans="1:19" ht="15" customHeight="1" x14ac:dyDescent="0.25">
      <c r="A15" s="321"/>
      <c r="B15" s="332"/>
      <c r="C15" s="492"/>
      <c r="D15" s="492"/>
      <c r="E15" s="492"/>
      <c r="F15" s="492"/>
      <c r="G15" s="492"/>
      <c r="H15" s="492"/>
      <c r="I15" s="492"/>
      <c r="J15" s="492"/>
      <c r="K15" s="492"/>
      <c r="L15" s="492"/>
      <c r="M15" s="334"/>
      <c r="N15" s="323" t="s">
        <v>264</v>
      </c>
      <c r="O15" s="324"/>
      <c r="P15" s="324"/>
      <c r="Q15" s="324"/>
      <c r="R15" s="324"/>
      <c r="S15" s="325"/>
    </row>
    <row r="16" spans="1:19" ht="15" customHeight="1" x14ac:dyDescent="0.25">
      <c r="A16" s="321"/>
      <c r="B16" s="332"/>
      <c r="C16" s="492"/>
      <c r="D16" s="492"/>
      <c r="E16" s="492"/>
      <c r="F16" s="492"/>
      <c r="G16" s="492"/>
      <c r="H16" s="492"/>
      <c r="I16" s="492"/>
      <c r="J16" s="492"/>
      <c r="K16" s="492"/>
      <c r="L16" s="492"/>
      <c r="M16" s="334"/>
      <c r="N16" s="323"/>
      <c r="O16" s="324"/>
      <c r="P16" s="324"/>
      <c r="Q16" s="324"/>
      <c r="R16" s="324"/>
      <c r="S16" s="325"/>
    </row>
    <row r="17" spans="1:19" ht="15" customHeight="1" x14ac:dyDescent="0.25">
      <c r="A17" s="321"/>
      <c r="B17" s="332"/>
      <c r="C17" s="492"/>
      <c r="D17" s="492"/>
      <c r="E17" s="492"/>
      <c r="F17" s="492"/>
      <c r="G17" s="492"/>
      <c r="H17" s="492"/>
      <c r="I17" s="492"/>
      <c r="J17" s="492"/>
      <c r="K17" s="492"/>
      <c r="L17" s="492"/>
      <c r="M17" s="334"/>
      <c r="N17" s="323"/>
      <c r="O17" s="324"/>
      <c r="P17" s="324"/>
      <c r="Q17" s="324"/>
      <c r="R17" s="324"/>
      <c r="S17" s="325"/>
    </row>
    <row r="18" spans="1:19" ht="15" customHeight="1" thickBot="1" x14ac:dyDescent="0.3">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544</v>
      </c>
      <c r="C19" s="330"/>
      <c r="D19" s="330"/>
      <c r="E19" s="330"/>
      <c r="F19" s="330"/>
      <c r="G19" s="330"/>
      <c r="H19" s="330"/>
      <c r="I19" s="330"/>
      <c r="J19" s="330"/>
      <c r="K19" s="330"/>
      <c r="L19" s="330"/>
      <c r="M19" s="331"/>
      <c r="N19" s="342" t="s">
        <v>257</v>
      </c>
      <c r="O19" s="343"/>
      <c r="P19" s="343"/>
      <c r="Q19" s="343"/>
      <c r="R19" s="343"/>
      <c r="S19" s="344"/>
    </row>
    <row r="20" spans="1:19" ht="15" customHeight="1" x14ac:dyDescent="0.25">
      <c r="A20" s="321"/>
      <c r="B20" s="332"/>
      <c r="C20" s="492"/>
      <c r="D20" s="492"/>
      <c r="E20" s="492"/>
      <c r="F20" s="492"/>
      <c r="G20" s="492"/>
      <c r="H20" s="492"/>
      <c r="I20" s="492"/>
      <c r="J20" s="492"/>
      <c r="K20" s="492"/>
      <c r="L20" s="492"/>
      <c r="M20" s="334"/>
      <c r="N20" s="323" t="s">
        <v>264</v>
      </c>
      <c r="O20" s="324"/>
      <c r="P20" s="324"/>
      <c r="Q20" s="324"/>
      <c r="R20" s="324"/>
      <c r="S20" s="325"/>
    </row>
    <row r="21" spans="1:19" ht="15" customHeight="1" x14ac:dyDescent="0.25">
      <c r="A21" s="321"/>
      <c r="B21" s="332"/>
      <c r="C21" s="492"/>
      <c r="D21" s="492"/>
      <c r="E21" s="492"/>
      <c r="F21" s="492"/>
      <c r="G21" s="492"/>
      <c r="H21" s="492"/>
      <c r="I21" s="492"/>
      <c r="J21" s="492"/>
      <c r="K21" s="492"/>
      <c r="L21" s="492"/>
      <c r="M21" s="334"/>
      <c r="N21" s="323" t="s">
        <v>267</v>
      </c>
      <c r="O21" s="324"/>
      <c r="P21" s="324"/>
      <c r="Q21" s="324"/>
      <c r="R21" s="324"/>
      <c r="S21" s="325"/>
    </row>
    <row r="22" spans="1:19" ht="15" customHeight="1" x14ac:dyDescent="0.25">
      <c r="A22" s="321"/>
      <c r="B22" s="332"/>
      <c r="C22" s="492"/>
      <c r="D22" s="492"/>
      <c r="E22" s="492"/>
      <c r="F22" s="492"/>
      <c r="G22" s="492"/>
      <c r="H22" s="492"/>
      <c r="I22" s="492"/>
      <c r="J22" s="492"/>
      <c r="K22" s="492"/>
      <c r="L22" s="492"/>
      <c r="M22" s="334"/>
      <c r="N22" s="323"/>
      <c r="O22" s="324"/>
      <c r="P22" s="324"/>
      <c r="Q22" s="324"/>
      <c r="R22" s="324"/>
      <c r="S22" s="325"/>
    </row>
    <row r="23" spans="1:19" ht="15" customHeight="1" thickBot="1" x14ac:dyDescent="0.3">
      <c r="A23" s="321"/>
      <c r="B23" s="386"/>
      <c r="C23" s="387"/>
      <c r="D23" s="387"/>
      <c r="E23" s="387"/>
      <c r="F23" s="387"/>
      <c r="G23" s="387"/>
      <c r="H23" s="387"/>
      <c r="I23" s="387"/>
      <c r="J23" s="387"/>
      <c r="K23" s="387"/>
      <c r="L23" s="387"/>
      <c r="M23" s="388"/>
      <c r="N23" s="345"/>
      <c r="O23" s="346"/>
      <c r="P23" s="346"/>
      <c r="Q23" s="346"/>
      <c r="R23" s="346"/>
      <c r="S23" s="347"/>
    </row>
    <row r="24" spans="1:19" ht="15" hidden="1" customHeight="1" x14ac:dyDescent="0.25">
      <c r="A24" s="321"/>
      <c r="B24" s="329"/>
      <c r="C24" s="330"/>
      <c r="D24" s="330"/>
      <c r="E24" s="330"/>
      <c r="F24" s="330"/>
      <c r="G24" s="330"/>
      <c r="H24" s="330"/>
      <c r="I24" s="330"/>
      <c r="J24" s="330"/>
      <c r="K24" s="330"/>
      <c r="L24" s="330"/>
      <c r="M24" s="331"/>
      <c r="N24" s="380"/>
      <c r="O24" s="381"/>
      <c r="P24" s="381"/>
      <c r="Q24" s="381"/>
      <c r="R24" s="381"/>
      <c r="S24" s="382"/>
    </row>
    <row r="25" spans="1:19" ht="15" hidden="1" customHeight="1" x14ac:dyDescent="0.25">
      <c r="A25" s="321"/>
      <c r="B25" s="332"/>
      <c r="C25" s="492"/>
      <c r="D25" s="492"/>
      <c r="E25" s="492"/>
      <c r="F25" s="492"/>
      <c r="G25" s="492"/>
      <c r="H25" s="492"/>
      <c r="I25" s="492"/>
      <c r="J25" s="492"/>
      <c r="K25" s="492"/>
      <c r="L25" s="492"/>
      <c r="M25" s="334"/>
      <c r="N25" s="323"/>
      <c r="O25" s="324"/>
      <c r="P25" s="324"/>
      <c r="Q25" s="324"/>
      <c r="R25" s="324"/>
      <c r="S25" s="325"/>
    </row>
    <row r="26" spans="1:19" ht="15" hidden="1" customHeight="1" x14ac:dyDescent="0.25">
      <c r="A26" s="321"/>
      <c r="B26" s="332"/>
      <c r="C26" s="492"/>
      <c r="D26" s="492"/>
      <c r="E26" s="492"/>
      <c r="F26" s="492"/>
      <c r="G26" s="492"/>
      <c r="H26" s="492"/>
      <c r="I26" s="492"/>
      <c r="J26" s="492"/>
      <c r="K26" s="492"/>
      <c r="L26" s="492"/>
      <c r="M26" s="334"/>
      <c r="N26" s="323"/>
      <c r="O26" s="324"/>
      <c r="P26" s="324"/>
      <c r="Q26" s="324"/>
      <c r="R26" s="324"/>
      <c r="S26" s="325"/>
    </row>
    <row r="27" spans="1:19" ht="15" hidden="1" customHeight="1" x14ac:dyDescent="0.25">
      <c r="A27" s="321"/>
      <c r="B27" s="332"/>
      <c r="C27" s="492"/>
      <c r="D27" s="492"/>
      <c r="E27" s="492"/>
      <c r="F27" s="492"/>
      <c r="G27" s="492"/>
      <c r="H27" s="492"/>
      <c r="I27" s="492"/>
      <c r="J27" s="492"/>
      <c r="K27" s="492"/>
      <c r="L27" s="492"/>
      <c r="M27" s="334"/>
      <c r="N27" s="323"/>
      <c r="O27" s="324"/>
      <c r="P27" s="324"/>
      <c r="Q27" s="324"/>
      <c r="R27" s="324"/>
      <c r="S27" s="325"/>
    </row>
    <row r="28" spans="1:19" ht="15" hidden="1"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492"/>
      <c r="D30" s="492"/>
      <c r="E30" s="492"/>
      <c r="F30" s="492"/>
      <c r="G30" s="492"/>
      <c r="H30" s="492"/>
      <c r="I30" s="492"/>
      <c r="J30" s="492"/>
      <c r="K30" s="492"/>
      <c r="L30" s="492"/>
      <c r="M30" s="334"/>
      <c r="N30" s="323"/>
      <c r="O30" s="324"/>
      <c r="P30" s="324"/>
      <c r="Q30" s="324"/>
      <c r="R30" s="324"/>
      <c r="S30" s="325"/>
    </row>
    <row r="31" spans="1:19" ht="15" hidden="1" customHeight="1" x14ac:dyDescent="0.25">
      <c r="A31" s="321"/>
      <c r="B31" s="332"/>
      <c r="C31" s="492"/>
      <c r="D31" s="492"/>
      <c r="E31" s="492"/>
      <c r="F31" s="492"/>
      <c r="G31" s="492"/>
      <c r="H31" s="492"/>
      <c r="I31" s="492"/>
      <c r="J31" s="492"/>
      <c r="K31" s="492"/>
      <c r="L31" s="492"/>
      <c r="M31" s="334"/>
      <c r="N31" s="323"/>
      <c r="O31" s="324"/>
      <c r="P31" s="324"/>
      <c r="Q31" s="324"/>
      <c r="R31" s="324"/>
      <c r="S31" s="325"/>
    </row>
    <row r="32" spans="1:19" ht="15" hidden="1" customHeight="1" x14ac:dyDescent="0.25">
      <c r="A32" s="321"/>
      <c r="B32" s="332"/>
      <c r="C32" s="492"/>
      <c r="D32" s="492"/>
      <c r="E32" s="492"/>
      <c r="F32" s="492"/>
      <c r="G32" s="492"/>
      <c r="H32" s="492"/>
      <c r="I32" s="492"/>
      <c r="J32" s="492"/>
      <c r="K32" s="492"/>
      <c r="L32" s="492"/>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545</v>
      </c>
      <c r="C34" s="384"/>
      <c r="D34" s="384"/>
      <c r="E34" s="384"/>
      <c r="F34" s="384"/>
      <c r="G34" s="384"/>
      <c r="H34" s="384"/>
      <c r="I34" s="384"/>
      <c r="J34" s="384"/>
      <c r="K34" s="384"/>
      <c r="L34" s="384"/>
      <c r="M34" s="385"/>
      <c r="N34" s="342" t="s">
        <v>270</v>
      </c>
      <c r="O34" s="343"/>
      <c r="P34" s="343"/>
      <c r="Q34" s="343"/>
      <c r="R34" s="343"/>
      <c r="S34" s="344"/>
    </row>
    <row r="35" spans="1:19" ht="15" customHeight="1" x14ac:dyDescent="0.25">
      <c r="A35" s="327"/>
      <c r="B35" s="332"/>
      <c r="C35" s="492"/>
      <c r="D35" s="492"/>
      <c r="E35" s="492"/>
      <c r="F35" s="492"/>
      <c r="G35" s="492"/>
      <c r="H35" s="492"/>
      <c r="I35" s="492"/>
      <c r="J35" s="492"/>
      <c r="K35" s="492"/>
      <c r="L35" s="492"/>
      <c r="M35" s="334"/>
      <c r="N35" s="323" t="s">
        <v>277</v>
      </c>
      <c r="O35" s="324"/>
      <c r="P35" s="324"/>
      <c r="Q35" s="324"/>
      <c r="R35" s="324"/>
      <c r="S35" s="325"/>
    </row>
    <row r="36" spans="1:19" ht="15" customHeight="1" x14ac:dyDescent="0.25">
      <c r="A36" s="327"/>
      <c r="B36" s="332"/>
      <c r="C36" s="492"/>
      <c r="D36" s="492"/>
      <c r="E36" s="492"/>
      <c r="F36" s="492"/>
      <c r="G36" s="492"/>
      <c r="H36" s="492"/>
      <c r="I36" s="492"/>
      <c r="J36" s="492"/>
      <c r="K36" s="492"/>
      <c r="L36" s="492"/>
      <c r="M36" s="334"/>
      <c r="N36" s="323" t="s">
        <v>280</v>
      </c>
      <c r="O36" s="324"/>
      <c r="P36" s="324"/>
      <c r="Q36" s="324"/>
      <c r="R36" s="324"/>
      <c r="S36" s="325"/>
    </row>
    <row r="37" spans="1:19" ht="15" customHeight="1" x14ac:dyDescent="0.25">
      <c r="A37" s="327"/>
      <c r="B37" s="332"/>
      <c r="C37" s="492"/>
      <c r="D37" s="492"/>
      <c r="E37" s="492"/>
      <c r="F37" s="492"/>
      <c r="G37" s="492"/>
      <c r="H37" s="492"/>
      <c r="I37" s="492"/>
      <c r="J37" s="492"/>
      <c r="K37" s="492"/>
      <c r="L37" s="492"/>
      <c r="M37" s="334"/>
      <c r="N37" s="323"/>
      <c r="O37" s="324"/>
      <c r="P37" s="324"/>
      <c r="Q37" s="324"/>
      <c r="R37" s="324"/>
      <c r="S37" s="325"/>
    </row>
    <row r="38" spans="1:19" ht="15" customHeight="1" thickBot="1" x14ac:dyDescent="0.3">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546</v>
      </c>
      <c r="C39" s="330"/>
      <c r="D39" s="330"/>
      <c r="E39" s="330"/>
      <c r="F39" s="330"/>
      <c r="G39" s="330"/>
      <c r="H39" s="330"/>
      <c r="I39" s="330"/>
      <c r="J39" s="330"/>
      <c r="K39" s="330"/>
      <c r="L39" s="330"/>
      <c r="M39" s="331"/>
      <c r="N39" s="342" t="s">
        <v>270</v>
      </c>
      <c r="O39" s="343"/>
      <c r="P39" s="343"/>
      <c r="Q39" s="343"/>
      <c r="R39" s="343"/>
      <c r="S39" s="344"/>
    </row>
    <row r="40" spans="1:19" ht="15" customHeight="1" x14ac:dyDescent="0.25">
      <c r="A40" s="327"/>
      <c r="B40" s="332"/>
      <c r="C40" s="492"/>
      <c r="D40" s="492"/>
      <c r="E40" s="492"/>
      <c r="F40" s="492"/>
      <c r="G40" s="492"/>
      <c r="H40" s="492"/>
      <c r="I40" s="492"/>
      <c r="J40" s="492"/>
      <c r="K40" s="492"/>
      <c r="L40" s="492"/>
      <c r="M40" s="334"/>
      <c r="N40" s="323" t="s">
        <v>277</v>
      </c>
      <c r="O40" s="324"/>
      <c r="P40" s="324"/>
      <c r="Q40" s="324"/>
      <c r="R40" s="324"/>
      <c r="S40" s="325"/>
    </row>
    <row r="41" spans="1:19" ht="15" customHeight="1" x14ac:dyDescent="0.25">
      <c r="A41" s="327"/>
      <c r="B41" s="332"/>
      <c r="C41" s="492"/>
      <c r="D41" s="492"/>
      <c r="E41" s="492"/>
      <c r="F41" s="492"/>
      <c r="G41" s="492"/>
      <c r="H41" s="492"/>
      <c r="I41" s="492"/>
      <c r="J41" s="492"/>
      <c r="K41" s="492"/>
      <c r="L41" s="492"/>
      <c r="M41" s="334"/>
      <c r="N41" s="323" t="s">
        <v>280</v>
      </c>
      <c r="O41" s="324"/>
      <c r="P41" s="324"/>
      <c r="Q41" s="324"/>
      <c r="R41" s="324"/>
      <c r="S41" s="325"/>
    </row>
    <row r="42" spans="1:19" ht="15" customHeight="1" x14ac:dyDescent="0.25">
      <c r="A42" s="327"/>
      <c r="B42" s="332"/>
      <c r="C42" s="492"/>
      <c r="D42" s="492"/>
      <c r="E42" s="492"/>
      <c r="F42" s="492"/>
      <c r="G42" s="492"/>
      <c r="H42" s="492"/>
      <c r="I42" s="492"/>
      <c r="J42" s="492"/>
      <c r="K42" s="492"/>
      <c r="L42" s="492"/>
      <c r="M42" s="334"/>
      <c r="N42" s="323"/>
      <c r="O42" s="324"/>
      <c r="P42" s="324"/>
      <c r="Q42" s="324"/>
      <c r="R42" s="324"/>
      <c r="S42" s="325"/>
    </row>
    <row r="43" spans="1:19" ht="15" customHeight="1" thickBot="1" x14ac:dyDescent="0.3">
      <c r="A43" s="327"/>
      <c r="B43" s="386"/>
      <c r="C43" s="387"/>
      <c r="D43" s="387"/>
      <c r="E43" s="387"/>
      <c r="F43" s="387"/>
      <c r="G43" s="387"/>
      <c r="H43" s="387"/>
      <c r="I43" s="387"/>
      <c r="J43" s="387"/>
      <c r="K43" s="387"/>
      <c r="L43" s="387"/>
      <c r="M43" s="388"/>
      <c r="N43" s="345"/>
      <c r="O43" s="346"/>
      <c r="P43" s="346"/>
      <c r="Q43" s="346"/>
      <c r="R43" s="346"/>
      <c r="S43" s="347"/>
    </row>
    <row r="44" spans="1:19" ht="15" hidden="1" customHeight="1" x14ac:dyDescent="0.25">
      <c r="A44" s="327"/>
      <c r="B44" s="329"/>
      <c r="C44" s="330"/>
      <c r="D44" s="330"/>
      <c r="E44" s="330"/>
      <c r="F44" s="330"/>
      <c r="G44" s="330"/>
      <c r="H44" s="330"/>
      <c r="I44" s="330"/>
      <c r="J44" s="330"/>
      <c r="K44" s="330"/>
      <c r="L44" s="330"/>
      <c r="M44" s="331"/>
      <c r="N44" s="380"/>
      <c r="O44" s="381"/>
      <c r="P44" s="381"/>
      <c r="Q44" s="381"/>
      <c r="R44" s="381"/>
      <c r="S44" s="382"/>
    </row>
    <row r="45" spans="1:19" ht="15" hidden="1" customHeight="1" x14ac:dyDescent="0.25">
      <c r="A45" s="327"/>
      <c r="B45" s="332"/>
      <c r="C45" s="492"/>
      <c r="D45" s="492"/>
      <c r="E45" s="492"/>
      <c r="F45" s="492"/>
      <c r="G45" s="492"/>
      <c r="H45" s="492"/>
      <c r="I45" s="492"/>
      <c r="J45" s="492"/>
      <c r="K45" s="492"/>
      <c r="L45" s="492"/>
      <c r="M45" s="334"/>
      <c r="N45" s="323"/>
      <c r="O45" s="324"/>
      <c r="P45" s="324"/>
      <c r="Q45" s="324"/>
      <c r="R45" s="324"/>
      <c r="S45" s="325"/>
    </row>
    <row r="46" spans="1:19" ht="15" hidden="1" customHeight="1" x14ac:dyDescent="0.25">
      <c r="A46" s="327"/>
      <c r="B46" s="332"/>
      <c r="C46" s="492"/>
      <c r="D46" s="492"/>
      <c r="E46" s="492"/>
      <c r="F46" s="492"/>
      <c r="G46" s="492"/>
      <c r="H46" s="492"/>
      <c r="I46" s="492"/>
      <c r="J46" s="492"/>
      <c r="K46" s="492"/>
      <c r="L46" s="492"/>
      <c r="M46" s="334"/>
      <c r="N46" s="323"/>
      <c r="O46" s="324"/>
      <c r="P46" s="324"/>
      <c r="Q46" s="324"/>
      <c r="R46" s="324"/>
      <c r="S46" s="325"/>
    </row>
    <row r="47" spans="1:19" ht="15" hidden="1" customHeight="1" x14ac:dyDescent="0.25">
      <c r="A47" s="327"/>
      <c r="B47" s="332"/>
      <c r="C47" s="492"/>
      <c r="D47" s="492"/>
      <c r="E47" s="492"/>
      <c r="F47" s="492"/>
      <c r="G47" s="492"/>
      <c r="H47" s="492"/>
      <c r="I47" s="492"/>
      <c r="J47" s="492"/>
      <c r="K47" s="492"/>
      <c r="L47" s="492"/>
      <c r="M47" s="334"/>
      <c r="N47" s="323"/>
      <c r="O47" s="324"/>
      <c r="P47" s="324"/>
      <c r="Q47" s="324"/>
      <c r="R47" s="324"/>
      <c r="S47" s="325"/>
    </row>
    <row r="48" spans="1:19" ht="15" hidden="1"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492"/>
      <c r="D50" s="492"/>
      <c r="E50" s="492"/>
      <c r="F50" s="492"/>
      <c r="G50" s="492"/>
      <c r="H50" s="492"/>
      <c r="I50" s="492"/>
      <c r="J50" s="492"/>
      <c r="K50" s="492"/>
      <c r="L50" s="492"/>
      <c r="M50" s="334"/>
      <c r="N50" s="323"/>
      <c r="O50" s="324"/>
      <c r="P50" s="324"/>
      <c r="Q50" s="324"/>
      <c r="R50" s="324"/>
      <c r="S50" s="325"/>
    </row>
    <row r="51" spans="1:19" ht="15" hidden="1" customHeight="1" x14ac:dyDescent="0.25">
      <c r="A51" s="327"/>
      <c r="B51" s="332"/>
      <c r="C51" s="492"/>
      <c r="D51" s="492"/>
      <c r="E51" s="492"/>
      <c r="F51" s="492"/>
      <c r="G51" s="492"/>
      <c r="H51" s="492"/>
      <c r="I51" s="492"/>
      <c r="J51" s="492"/>
      <c r="K51" s="492"/>
      <c r="L51" s="492"/>
      <c r="M51" s="334"/>
      <c r="N51" s="323"/>
      <c r="O51" s="324"/>
      <c r="P51" s="324"/>
      <c r="Q51" s="324"/>
      <c r="R51" s="324"/>
      <c r="S51" s="325"/>
    </row>
    <row r="52" spans="1:19" ht="15" hidden="1" customHeight="1" x14ac:dyDescent="0.25">
      <c r="A52" s="327"/>
      <c r="B52" s="332"/>
      <c r="C52" s="492"/>
      <c r="D52" s="492"/>
      <c r="E52" s="492"/>
      <c r="F52" s="492"/>
      <c r="G52" s="492"/>
      <c r="H52" s="492"/>
      <c r="I52" s="492"/>
      <c r="J52" s="492"/>
      <c r="K52" s="492"/>
      <c r="L52" s="492"/>
      <c r="M52" s="334"/>
      <c r="N52" s="323"/>
      <c r="O52" s="324"/>
      <c r="P52" s="324"/>
      <c r="Q52" s="324"/>
      <c r="R52" s="324"/>
      <c r="S52" s="325"/>
    </row>
    <row r="53" spans="1:19" ht="15" hidden="1"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466" t="s">
        <v>585</v>
      </c>
      <c r="B54" s="383" t="s">
        <v>547</v>
      </c>
      <c r="C54" s="384"/>
      <c r="D54" s="384"/>
      <c r="E54" s="384"/>
      <c r="F54" s="384"/>
      <c r="G54" s="384"/>
      <c r="H54" s="384"/>
      <c r="I54" s="384"/>
      <c r="J54" s="384"/>
      <c r="K54" s="384"/>
      <c r="L54" s="384"/>
      <c r="M54" s="385"/>
      <c r="N54" s="342" t="s">
        <v>281</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285</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t="s">
        <v>286</v>
      </c>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c r="C59" s="330"/>
      <c r="D59" s="330"/>
      <c r="E59" s="330"/>
      <c r="F59" s="330"/>
      <c r="G59" s="330"/>
      <c r="H59" s="330"/>
      <c r="I59" s="330"/>
      <c r="J59" s="330"/>
      <c r="K59" s="330"/>
      <c r="L59" s="330"/>
      <c r="M59" s="331"/>
      <c r="N59" s="380"/>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hidden="1" customHeight="1" x14ac:dyDescent="0.25">
      <c r="A64" s="321"/>
      <c r="B64" s="329"/>
      <c r="C64" s="330"/>
      <c r="D64" s="330"/>
      <c r="E64" s="330"/>
      <c r="F64" s="330"/>
      <c r="G64" s="330"/>
      <c r="H64" s="330"/>
      <c r="I64" s="330"/>
      <c r="J64" s="330"/>
      <c r="K64" s="330"/>
      <c r="L64" s="330"/>
      <c r="M64" s="331"/>
      <c r="N64" s="380"/>
      <c r="O64" s="381"/>
      <c r="P64" s="381"/>
      <c r="Q64" s="381"/>
      <c r="R64" s="381"/>
      <c r="S64" s="382"/>
    </row>
    <row r="65" spans="1:19" ht="15" hidden="1"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hidden="1"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hidden="1"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hidden="1"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Z1_ZPe!G57</f>
        <v>12</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12</v>
      </c>
      <c r="H72" s="433"/>
      <c r="I72" s="434"/>
      <c r="J72" s="407"/>
      <c r="K72" s="442"/>
      <c r="L72" s="496" t="s">
        <v>123</v>
      </c>
      <c r="M72" s="497"/>
      <c r="N72" s="497"/>
      <c r="O72" s="497"/>
      <c r="P72" s="497"/>
      <c r="Q72" s="497"/>
      <c r="R72" s="497"/>
      <c r="S72" s="498"/>
    </row>
    <row r="73" spans="1:19" ht="15" customHeight="1" x14ac:dyDescent="0.25">
      <c r="A73" s="321"/>
      <c r="B73" s="409" t="s">
        <v>123</v>
      </c>
      <c r="C73" s="410"/>
      <c r="D73" s="410"/>
      <c r="E73" s="410"/>
      <c r="F73" s="411"/>
      <c r="G73" s="429">
        <v>6</v>
      </c>
      <c r="H73" s="430"/>
      <c r="I73" s="431"/>
      <c r="J73" s="407"/>
      <c r="K73" s="442"/>
      <c r="L73" s="496" t="s">
        <v>147</v>
      </c>
      <c r="M73" s="497"/>
      <c r="N73" s="497"/>
      <c r="O73" s="497"/>
      <c r="P73" s="497"/>
      <c r="Q73" s="497"/>
      <c r="R73" s="497"/>
      <c r="S73" s="498"/>
    </row>
    <row r="74" spans="1:19" ht="15" customHeight="1" x14ac:dyDescent="0.25">
      <c r="A74" s="321"/>
      <c r="B74" s="409" t="s">
        <v>124</v>
      </c>
      <c r="C74" s="410"/>
      <c r="D74" s="410"/>
      <c r="E74" s="410"/>
      <c r="F74" s="411"/>
      <c r="G74" s="429">
        <v>6</v>
      </c>
      <c r="H74" s="430"/>
      <c r="I74" s="431"/>
      <c r="J74" s="407"/>
      <c r="K74" s="442"/>
      <c r="L74" s="496" t="s">
        <v>151</v>
      </c>
      <c r="M74" s="497"/>
      <c r="N74" s="497"/>
      <c r="O74" s="497"/>
      <c r="P74" s="497"/>
      <c r="Q74" s="497"/>
      <c r="R74" s="497"/>
      <c r="S74" s="498"/>
    </row>
    <row r="75" spans="1:19" ht="15" customHeight="1" x14ac:dyDescent="0.25">
      <c r="A75" s="321"/>
      <c r="B75" s="409" t="s">
        <v>125</v>
      </c>
      <c r="C75" s="410"/>
      <c r="D75" s="410"/>
      <c r="E75" s="410"/>
      <c r="F75" s="411"/>
      <c r="G75" s="429">
        <f>Z1_ZPe!H57</f>
        <v>0</v>
      </c>
      <c r="H75" s="430"/>
      <c r="I75" s="431"/>
      <c r="J75" s="407"/>
      <c r="K75" s="442"/>
      <c r="L75" s="496" t="s">
        <v>157</v>
      </c>
      <c r="M75" s="497"/>
      <c r="N75" s="497"/>
      <c r="O75" s="497"/>
      <c r="P75" s="497"/>
      <c r="Q75" s="497"/>
      <c r="R75" s="497"/>
      <c r="S75" s="49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96" t="s">
        <v>150</v>
      </c>
      <c r="M81" s="497"/>
      <c r="N81" s="497"/>
      <c r="O81" s="497"/>
      <c r="P81" s="497"/>
      <c r="Q81" s="497"/>
      <c r="R81" s="497"/>
      <c r="S81" s="498"/>
    </row>
    <row r="82" spans="1:19" ht="15" customHeight="1" x14ac:dyDescent="0.25">
      <c r="A82" s="321"/>
      <c r="B82" s="409" t="s">
        <v>132</v>
      </c>
      <c r="C82" s="410"/>
      <c r="D82" s="410"/>
      <c r="E82" s="410"/>
      <c r="F82" s="411"/>
      <c r="G82" s="429"/>
      <c r="H82" s="430"/>
      <c r="I82" s="431"/>
      <c r="J82" s="407"/>
      <c r="K82" s="442"/>
      <c r="L82" s="496" t="s">
        <v>153</v>
      </c>
      <c r="M82" s="497"/>
      <c r="N82" s="497"/>
      <c r="O82" s="497"/>
      <c r="P82" s="497"/>
      <c r="Q82" s="497"/>
      <c r="R82" s="497"/>
      <c r="S82" s="498"/>
    </row>
    <row r="83" spans="1:19" ht="15" customHeight="1" x14ac:dyDescent="0.25">
      <c r="A83" s="321"/>
      <c r="B83" s="409" t="s">
        <v>133</v>
      </c>
      <c r="C83" s="410"/>
      <c r="D83" s="410"/>
      <c r="E83" s="410"/>
      <c r="F83" s="411"/>
      <c r="G83" s="429"/>
      <c r="H83" s="430"/>
      <c r="I83" s="431"/>
      <c r="J83" s="407"/>
      <c r="K83" s="442"/>
      <c r="L83" s="496" t="s">
        <v>162</v>
      </c>
      <c r="M83" s="497"/>
      <c r="N83" s="497"/>
      <c r="O83" s="497"/>
      <c r="P83" s="497"/>
      <c r="Q83" s="497"/>
      <c r="R83" s="497"/>
      <c r="S83" s="498"/>
    </row>
    <row r="84" spans="1:19" ht="15" customHeight="1" x14ac:dyDescent="0.25">
      <c r="A84" s="321"/>
      <c r="B84" s="453" t="s">
        <v>134</v>
      </c>
      <c r="C84" s="454"/>
      <c r="D84" s="454"/>
      <c r="E84" s="454"/>
      <c r="F84" s="455"/>
      <c r="G84" s="463">
        <f>Z1_ZPe!J57</f>
        <v>38</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50</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Z1_ZPe!E57</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195</v>
      </c>
      <c r="C90" s="375"/>
      <c r="D90" s="375"/>
      <c r="E90" s="376"/>
      <c r="F90" s="377">
        <v>100</v>
      </c>
      <c r="G90" s="378"/>
      <c r="H90" s="378"/>
      <c r="I90" s="379"/>
      <c r="J90" s="352"/>
      <c r="K90" s="365"/>
      <c r="L90" s="356" t="s">
        <v>292</v>
      </c>
      <c r="M90" s="357"/>
      <c r="N90" s="357"/>
      <c r="O90" s="357"/>
      <c r="P90" s="357"/>
      <c r="Q90" s="357"/>
      <c r="R90" s="357"/>
      <c r="S90" s="358"/>
    </row>
    <row r="91" spans="1:19" ht="15" customHeight="1" x14ac:dyDescent="0.25">
      <c r="A91" s="348"/>
      <c r="B91" s="374"/>
      <c r="C91" s="375"/>
      <c r="D91" s="375"/>
      <c r="E91" s="376"/>
      <c r="F91" s="377"/>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257.25" customHeight="1" x14ac:dyDescent="0.25">
      <c r="A98" s="412"/>
      <c r="B98" s="370" t="s">
        <v>683</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38.25" customHeight="1" x14ac:dyDescent="0.25">
      <c r="A100" s="412"/>
      <c r="B100" s="508" t="s">
        <v>396</v>
      </c>
      <c r="C100" s="509"/>
      <c r="D100" s="509"/>
      <c r="E100" s="509"/>
      <c r="F100" s="509"/>
      <c r="G100" s="509"/>
      <c r="H100" s="509"/>
      <c r="I100" s="509"/>
      <c r="J100" s="509"/>
      <c r="K100" s="509"/>
      <c r="L100" s="509"/>
      <c r="M100" s="509"/>
      <c r="N100" s="509"/>
      <c r="O100" s="509"/>
      <c r="P100" s="509"/>
      <c r="Q100" s="509"/>
      <c r="R100" s="509"/>
      <c r="S100" s="510"/>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49.5" customHeight="1" x14ac:dyDescent="0.25">
      <c r="A102" s="412"/>
      <c r="B102" s="370" t="s">
        <v>682</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Qq72jsnafZDr04yDEOUDAeTogg3lwDgI8g1v6DE2y9NEVnX5uJe8OsotIB0GBflvKVL5vNBrPZFAg4HCRPIbeQ==" saltValue="jGCQRKjGAf38fQ11fcXV1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900-000000000000}">
      <formula1>ZAL</formula1>
    </dataValidation>
    <dataValidation type="list" allowBlank="1" showInputMessage="1" showErrorMessage="1" sqref="L7" xr:uid="{00000000-0002-0000-2900-000001000000}">
      <formula1>STATUS</formula1>
    </dataValidation>
    <dataValidation type="list" allowBlank="1" showInputMessage="1" showErrorMessage="1" sqref="L72:L79" xr:uid="{00000000-0002-0000-2900-000002000000}">
      <formula1>METODY</formula1>
    </dataValidation>
    <dataValidation type="list" allowBlank="1" showInputMessage="1" showErrorMessage="1" sqref="L81:L85" xr:uid="{00000000-0002-0000-2900-000003000000}">
      <formula1>PRAC_STUD</formula1>
    </dataValidation>
    <dataValidation type="list" allowBlank="1" showInputMessage="1" showErrorMessage="1" sqref="N14:S33" xr:uid="{00000000-0002-0000-2900-000004000000}">
      <formula1>KEW_Z1</formula1>
    </dataValidation>
    <dataValidation type="list" allowBlank="1" showInputMessage="1" showErrorMessage="1" sqref="N34:S53" xr:uid="{00000000-0002-0000-2900-000005000000}">
      <formula1>KEU_Z1</formula1>
    </dataValidation>
    <dataValidation type="list" allowBlank="1" showInputMessage="1" showErrorMessage="1" sqref="N54:S68" xr:uid="{00000000-0002-0000-2900-000006000000}">
      <formula1>KEK_Z1</formula1>
    </dataValidation>
  </dataValidations>
  <hyperlinks>
    <hyperlink ref="O13" r:id="rId1" xr:uid="{963A08E0-C74A-4CA4-B31D-76A3051AC49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4">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Z1_ZPe!B55</f>
        <v>Moduł Z1/10</v>
      </c>
      <c r="B3" s="416"/>
      <c r="C3" s="416"/>
      <c r="D3" s="420" t="str">
        <f>Z1_ZPe!C55</f>
        <v>Moduł dyplomowy (1)</v>
      </c>
      <c r="E3" s="421"/>
      <c r="F3" s="421"/>
      <c r="G3" s="421"/>
      <c r="H3" s="421"/>
      <c r="I3" s="422"/>
      <c r="J3" s="3"/>
      <c r="K3" s="3"/>
      <c r="L3" s="4"/>
      <c r="M3" s="4"/>
      <c r="N3" s="4"/>
      <c r="O3" s="4"/>
      <c r="P3" s="4"/>
      <c r="Q3" s="4"/>
      <c r="R3" s="4"/>
    </row>
    <row r="4" spans="1:19" ht="18.75" thickBot="1" x14ac:dyDescent="0.3">
      <c r="A4" s="315" t="s">
        <v>110</v>
      </c>
      <c r="B4" s="315"/>
      <c r="C4" s="315"/>
      <c r="D4" s="417" t="str">
        <f>Z1_ZPe!B58</f>
        <v>Kurs 10.3.</v>
      </c>
      <c r="E4" s="418"/>
      <c r="F4" s="418"/>
      <c r="G4" s="418"/>
      <c r="H4" s="418"/>
      <c r="I4" s="419"/>
      <c r="J4" s="3"/>
      <c r="K4" s="3"/>
      <c r="L4" s="4"/>
      <c r="M4" s="4"/>
      <c r="N4" s="4"/>
      <c r="O4" s="4"/>
      <c r="P4" s="4"/>
      <c r="Q4" s="4"/>
      <c r="R4" s="4"/>
    </row>
    <row r="5" spans="1:19" ht="23.25" thickBot="1" x14ac:dyDescent="0.3">
      <c r="A5" s="316" t="s">
        <v>111</v>
      </c>
      <c r="B5" s="316"/>
      <c r="C5" s="316"/>
      <c r="D5" s="317" t="str">
        <f>Z1_ZPe!C58</f>
        <v>Praca z promotorem</v>
      </c>
      <c r="E5" s="317"/>
      <c r="F5" s="317"/>
      <c r="G5" s="317"/>
      <c r="H5" s="317"/>
      <c r="I5" s="317"/>
      <c r="J5" s="317"/>
      <c r="K5" s="317"/>
      <c r="L5" s="318" t="s">
        <v>96</v>
      </c>
      <c r="M5" s="318"/>
      <c r="N5" s="16">
        <f>Z1_ZPe!D58</f>
        <v>3</v>
      </c>
      <c r="O5" s="318" t="s">
        <v>97</v>
      </c>
      <c r="P5" s="318"/>
      <c r="Q5" s="319" t="str">
        <f>Z1_ZPe!F55</f>
        <v>prof. A. Zelek</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(10)'!G6</f>
        <v>III</v>
      </c>
      <c r="H7" s="155" t="s">
        <v>101</v>
      </c>
      <c r="I7" s="44">
        <f>'M (10)'!I6</f>
        <v>5</v>
      </c>
      <c r="J7" s="237" t="s">
        <v>289</v>
      </c>
      <c r="K7" s="238"/>
      <c r="L7" s="424" t="s">
        <v>102</v>
      </c>
      <c r="M7" s="425"/>
      <c r="N7" s="7" t="s">
        <v>103</v>
      </c>
      <c r="O7" s="340" t="s">
        <v>104</v>
      </c>
      <c r="P7" s="340"/>
      <c r="Q7" s="341" t="s">
        <v>105</v>
      </c>
      <c r="R7" s="341"/>
      <c r="S7" s="17">
        <f>Z1_ZPe!G58</f>
        <v>12</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548</v>
      </c>
      <c r="C14" s="384"/>
      <c r="D14" s="384"/>
      <c r="E14" s="384"/>
      <c r="F14" s="384"/>
      <c r="G14" s="384"/>
      <c r="H14" s="384"/>
      <c r="I14" s="384"/>
      <c r="J14" s="384"/>
      <c r="K14" s="384"/>
      <c r="L14" s="384"/>
      <c r="M14" s="385"/>
      <c r="N14" s="342" t="s">
        <v>251</v>
      </c>
      <c r="O14" s="343"/>
      <c r="P14" s="343"/>
      <c r="Q14" s="343"/>
      <c r="R14" s="343"/>
      <c r="S14" s="344"/>
    </row>
    <row r="15" spans="1:19" ht="15" customHeight="1" x14ac:dyDescent="0.25">
      <c r="A15" s="321"/>
      <c r="B15" s="332"/>
      <c r="C15" s="492"/>
      <c r="D15" s="492"/>
      <c r="E15" s="492"/>
      <c r="F15" s="492"/>
      <c r="G15" s="492"/>
      <c r="H15" s="492"/>
      <c r="I15" s="492"/>
      <c r="J15" s="492"/>
      <c r="K15" s="492"/>
      <c r="L15" s="492"/>
      <c r="M15" s="334"/>
      <c r="N15" s="323" t="s">
        <v>257</v>
      </c>
      <c r="O15" s="324"/>
      <c r="P15" s="324"/>
      <c r="Q15" s="324"/>
      <c r="R15" s="324"/>
      <c r="S15" s="325"/>
    </row>
    <row r="16" spans="1:19" ht="15" customHeight="1" x14ac:dyDescent="0.25">
      <c r="A16" s="321"/>
      <c r="B16" s="332"/>
      <c r="C16" s="492"/>
      <c r="D16" s="492"/>
      <c r="E16" s="492"/>
      <c r="F16" s="492"/>
      <c r="G16" s="492"/>
      <c r="H16" s="492"/>
      <c r="I16" s="492"/>
      <c r="J16" s="492"/>
      <c r="K16" s="492"/>
      <c r="L16" s="492"/>
      <c r="M16" s="334"/>
      <c r="N16" s="323" t="s">
        <v>262</v>
      </c>
      <c r="O16" s="324"/>
      <c r="P16" s="324"/>
      <c r="Q16" s="324"/>
      <c r="R16" s="324"/>
      <c r="S16" s="325"/>
    </row>
    <row r="17" spans="1:19" ht="15" customHeight="1" x14ac:dyDescent="0.25">
      <c r="A17" s="321"/>
      <c r="B17" s="332"/>
      <c r="C17" s="492"/>
      <c r="D17" s="492"/>
      <c r="E17" s="492"/>
      <c r="F17" s="492"/>
      <c r="G17" s="492"/>
      <c r="H17" s="492"/>
      <c r="I17" s="492"/>
      <c r="J17" s="492"/>
      <c r="K17" s="492"/>
      <c r="L17" s="492"/>
      <c r="M17" s="334"/>
      <c r="N17" s="323" t="s">
        <v>267</v>
      </c>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c r="C19" s="330"/>
      <c r="D19" s="330"/>
      <c r="E19" s="330"/>
      <c r="F19" s="330"/>
      <c r="G19" s="330"/>
      <c r="H19" s="330"/>
      <c r="I19" s="330"/>
      <c r="J19" s="330"/>
      <c r="K19" s="330"/>
      <c r="L19" s="330"/>
      <c r="M19" s="331"/>
      <c r="N19" s="380"/>
      <c r="O19" s="381"/>
      <c r="P19" s="381"/>
      <c r="Q19" s="381"/>
      <c r="R19" s="381"/>
      <c r="S19" s="382"/>
    </row>
    <row r="20" spans="1:19" ht="15" customHeight="1" x14ac:dyDescent="0.25">
      <c r="A20" s="321"/>
      <c r="B20" s="332"/>
      <c r="C20" s="492"/>
      <c r="D20" s="492"/>
      <c r="E20" s="492"/>
      <c r="F20" s="492"/>
      <c r="G20" s="492"/>
      <c r="H20" s="492"/>
      <c r="I20" s="492"/>
      <c r="J20" s="492"/>
      <c r="K20" s="492"/>
      <c r="L20" s="492"/>
      <c r="M20" s="334"/>
      <c r="N20" s="323"/>
      <c r="O20" s="324"/>
      <c r="P20" s="324"/>
      <c r="Q20" s="324"/>
      <c r="R20" s="324"/>
      <c r="S20" s="325"/>
    </row>
    <row r="21" spans="1:19" ht="15" customHeight="1" x14ac:dyDescent="0.25">
      <c r="A21" s="321"/>
      <c r="B21" s="332"/>
      <c r="C21" s="492"/>
      <c r="D21" s="492"/>
      <c r="E21" s="492"/>
      <c r="F21" s="492"/>
      <c r="G21" s="492"/>
      <c r="H21" s="492"/>
      <c r="I21" s="492"/>
      <c r="J21" s="492"/>
      <c r="K21" s="492"/>
      <c r="L21" s="492"/>
      <c r="M21" s="334"/>
      <c r="N21" s="323"/>
      <c r="O21" s="324"/>
      <c r="P21" s="324"/>
      <c r="Q21" s="324"/>
      <c r="R21" s="324"/>
      <c r="S21" s="325"/>
    </row>
    <row r="22" spans="1:19" ht="15" customHeight="1" x14ac:dyDescent="0.25">
      <c r="A22" s="321"/>
      <c r="B22" s="332"/>
      <c r="C22" s="492"/>
      <c r="D22" s="492"/>
      <c r="E22" s="492"/>
      <c r="F22" s="492"/>
      <c r="G22" s="492"/>
      <c r="H22" s="492"/>
      <c r="I22" s="492"/>
      <c r="J22" s="492"/>
      <c r="K22" s="492"/>
      <c r="L22" s="492"/>
      <c r="M22" s="334"/>
      <c r="N22" s="323"/>
      <c r="O22" s="324"/>
      <c r="P22" s="324"/>
      <c r="Q22" s="324"/>
      <c r="R22" s="324"/>
      <c r="S22" s="325"/>
    </row>
    <row r="23" spans="1:19" ht="15" customHeight="1" thickBot="1" x14ac:dyDescent="0.3">
      <c r="A23" s="321"/>
      <c r="B23" s="386"/>
      <c r="C23" s="387"/>
      <c r="D23" s="387"/>
      <c r="E23" s="387"/>
      <c r="F23" s="387"/>
      <c r="G23" s="387"/>
      <c r="H23" s="387"/>
      <c r="I23" s="387"/>
      <c r="J23" s="387"/>
      <c r="K23" s="387"/>
      <c r="L23" s="387"/>
      <c r="M23" s="388"/>
      <c r="N23" s="345"/>
      <c r="O23" s="346"/>
      <c r="P23" s="346"/>
      <c r="Q23" s="346"/>
      <c r="R23" s="346"/>
      <c r="S23" s="347"/>
    </row>
    <row r="24" spans="1:19" ht="15" hidden="1" customHeight="1" x14ac:dyDescent="0.25">
      <c r="A24" s="321"/>
      <c r="B24" s="329"/>
      <c r="C24" s="330"/>
      <c r="D24" s="330"/>
      <c r="E24" s="330"/>
      <c r="F24" s="330"/>
      <c r="G24" s="330"/>
      <c r="H24" s="330"/>
      <c r="I24" s="330"/>
      <c r="J24" s="330"/>
      <c r="K24" s="330"/>
      <c r="L24" s="330"/>
      <c r="M24" s="331"/>
      <c r="N24" s="380"/>
      <c r="O24" s="381"/>
      <c r="P24" s="381"/>
      <c r="Q24" s="381"/>
      <c r="R24" s="381"/>
      <c r="S24" s="382"/>
    </row>
    <row r="25" spans="1:19" ht="15" hidden="1" customHeight="1" x14ac:dyDescent="0.25">
      <c r="A25" s="321"/>
      <c r="B25" s="332"/>
      <c r="C25" s="492"/>
      <c r="D25" s="492"/>
      <c r="E25" s="492"/>
      <c r="F25" s="492"/>
      <c r="G25" s="492"/>
      <c r="H25" s="492"/>
      <c r="I25" s="492"/>
      <c r="J25" s="492"/>
      <c r="K25" s="492"/>
      <c r="L25" s="492"/>
      <c r="M25" s="334"/>
      <c r="N25" s="323"/>
      <c r="O25" s="324"/>
      <c r="P25" s="324"/>
      <c r="Q25" s="324"/>
      <c r="R25" s="324"/>
      <c r="S25" s="325"/>
    </row>
    <row r="26" spans="1:19" ht="15" hidden="1" customHeight="1" x14ac:dyDescent="0.25">
      <c r="A26" s="321"/>
      <c r="B26" s="332"/>
      <c r="C26" s="492"/>
      <c r="D26" s="492"/>
      <c r="E26" s="492"/>
      <c r="F26" s="492"/>
      <c r="G26" s="492"/>
      <c r="H26" s="492"/>
      <c r="I26" s="492"/>
      <c r="J26" s="492"/>
      <c r="K26" s="492"/>
      <c r="L26" s="492"/>
      <c r="M26" s="334"/>
      <c r="N26" s="323"/>
      <c r="O26" s="324"/>
      <c r="P26" s="324"/>
      <c r="Q26" s="324"/>
      <c r="R26" s="324"/>
      <c r="S26" s="325"/>
    </row>
    <row r="27" spans="1:19" ht="15" hidden="1" customHeight="1" x14ac:dyDescent="0.25">
      <c r="A27" s="321"/>
      <c r="B27" s="332"/>
      <c r="C27" s="492"/>
      <c r="D27" s="492"/>
      <c r="E27" s="492"/>
      <c r="F27" s="492"/>
      <c r="G27" s="492"/>
      <c r="H27" s="492"/>
      <c r="I27" s="492"/>
      <c r="J27" s="492"/>
      <c r="K27" s="492"/>
      <c r="L27" s="492"/>
      <c r="M27" s="334"/>
      <c r="N27" s="323"/>
      <c r="O27" s="324"/>
      <c r="P27" s="324"/>
      <c r="Q27" s="324"/>
      <c r="R27" s="324"/>
      <c r="S27" s="325"/>
    </row>
    <row r="28" spans="1:19" ht="15" hidden="1"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492"/>
      <c r="D30" s="492"/>
      <c r="E30" s="492"/>
      <c r="F30" s="492"/>
      <c r="G30" s="492"/>
      <c r="H30" s="492"/>
      <c r="I30" s="492"/>
      <c r="J30" s="492"/>
      <c r="K30" s="492"/>
      <c r="L30" s="492"/>
      <c r="M30" s="334"/>
      <c r="N30" s="323"/>
      <c r="O30" s="324"/>
      <c r="P30" s="324"/>
      <c r="Q30" s="324"/>
      <c r="R30" s="324"/>
      <c r="S30" s="325"/>
    </row>
    <row r="31" spans="1:19" ht="15" hidden="1" customHeight="1" x14ac:dyDescent="0.25">
      <c r="A31" s="321"/>
      <c r="B31" s="332"/>
      <c r="C31" s="492"/>
      <c r="D31" s="492"/>
      <c r="E31" s="492"/>
      <c r="F31" s="492"/>
      <c r="G31" s="492"/>
      <c r="H31" s="492"/>
      <c r="I31" s="492"/>
      <c r="J31" s="492"/>
      <c r="K31" s="492"/>
      <c r="L31" s="492"/>
      <c r="M31" s="334"/>
      <c r="N31" s="323"/>
      <c r="O31" s="324"/>
      <c r="P31" s="324"/>
      <c r="Q31" s="324"/>
      <c r="R31" s="324"/>
      <c r="S31" s="325"/>
    </row>
    <row r="32" spans="1:19" ht="15" hidden="1" customHeight="1" x14ac:dyDescent="0.25">
      <c r="A32" s="321"/>
      <c r="B32" s="332"/>
      <c r="C32" s="492"/>
      <c r="D32" s="492"/>
      <c r="E32" s="492"/>
      <c r="F32" s="492"/>
      <c r="G32" s="492"/>
      <c r="H32" s="492"/>
      <c r="I32" s="492"/>
      <c r="J32" s="492"/>
      <c r="K32" s="492"/>
      <c r="L32" s="492"/>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756</v>
      </c>
      <c r="C34" s="384"/>
      <c r="D34" s="384"/>
      <c r="E34" s="384"/>
      <c r="F34" s="384"/>
      <c r="G34" s="384"/>
      <c r="H34" s="384"/>
      <c r="I34" s="384"/>
      <c r="J34" s="384"/>
      <c r="K34" s="384"/>
      <c r="L34" s="384"/>
      <c r="M34" s="385"/>
      <c r="N34" s="342" t="s">
        <v>268</v>
      </c>
      <c r="O34" s="343"/>
      <c r="P34" s="343"/>
      <c r="Q34" s="343"/>
      <c r="R34" s="343"/>
      <c r="S34" s="344"/>
    </row>
    <row r="35" spans="1:19" ht="15" customHeight="1" x14ac:dyDescent="0.25">
      <c r="A35" s="327"/>
      <c r="B35" s="332"/>
      <c r="C35" s="492"/>
      <c r="D35" s="492"/>
      <c r="E35" s="492"/>
      <c r="F35" s="492"/>
      <c r="G35" s="492"/>
      <c r="H35" s="492"/>
      <c r="I35" s="492"/>
      <c r="J35" s="492"/>
      <c r="K35" s="492"/>
      <c r="L35" s="492"/>
      <c r="M35" s="334"/>
      <c r="N35" s="323" t="s">
        <v>269</v>
      </c>
      <c r="O35" s="324"/>
      <c r="P35" s="324"/>
      <c r="Q35" s="324"/>
      <c r="R35" s="324"/>
      <c r="S35" s="325"/>
    </row>
    <row r="36" spans="1:19" ht="15" customHeight="1" x14ac:dyDescent="0.25">
      <c r="A36" s="327"/>
      <c r="B36" s="332"/>
      <c r="C36" s="492"/>
      <c r="D36" s="492"/>
      <c r="E36" s="492"/>
      <c r="F36" s="492"/>
      <c r="G36" s="492"/>
      <c r="H36" s="492"/>
      <c r="I36" s="492"/>
      <c r="J36" s="492"/>
      <c r="K36" s="492"/>
      <c r="L36" s="492"/>
      <c r="M36" s="334"/>
      <c r="N36" s="323" t="s">
        <v>270</v>
      </c>
      <c r="O36" s="324"/>
      <c r="P36" s="324"/>
      <c r="Q36" s="324"/>
      <c r="R36" s="324"/>
      <c r="S36" s="325"/>
    </row>
    <row r="37" spans="1:19" ht="15" customHeight="1" x14ac:dyDescent="0.25">
      <c r="A37" s="327"/>
      <c r="B37" s="332"/>
      <c r="C37" s="492"/>
      <c r="D37" s="492"/>
      <c r="E37" s="492"/>
      <c r="F37" s="492"/>
      <c r="G37" s="492"/>
      <c r="H37" s="492"/>
      <c r="I37" s="492"/>
      <c r="J37" s="492"/>
      <c r="K37" s="492"/>
      <c r="L37" s="492"/>
      <c r="M37" s="334"/>
      <c r="N37" s="323" t="s">
        <v>277</v>
      </c>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t="s">
        <v>280</v>
      </c>
      <c r="O38" s="346"/>
      <c r="P38" s="346"/>
      <c r="Q38" s="346"/>
      <c r="R38" s="346"/>
      <c r="S38" s="347"/>
    </row>
    <row r="39" spans="1:19" ht="15" customHeight="1" x14ac:dyDescent="0.25">
      <c r="A39" s="327"/>
      <c r="B39" s="329"/>
      <c r="C39" s="330"/>
      <c r="D39" s="330"/>
      <c r="E39" s="330"/>
      <c r="F39" s="330"/>
      <c r="G39" s="330"/>
      <c r="H39" s="330"/>
      <c r="I39" s="330"/>
      <c r="J39" s="330"/>
      <c r="K39" s="330"/>
      <c r="L39" s="330"/>
      <c r="M39" s="331"/>
      <c r="N39" s="380"/>
      <c r="O39" s="381"/>
      <c r="P39" s="381"/>
      <c r="Q39" s="381"/>
      <c r="R39" s="381"/>
      <c r="S39" s="382"/>
    </row>
    <row r="40" spans="1:19" ht="15" customHeight="1" x14ac:dyDescent="0.25">
      <c r="A40" s="327"/>
      <c r="B40" s="332"/>
      <c r="C40" s="492"/>
      <c r="D40" s="492"/>
      <c r="E40" s="492"/>
      <c r="F40" s="492"/>
      <c r="G40" s="492"/>
      <c r="H40" s="492"/>
      <c r="I40" s="492"/>
      <c r="J40" s="492"/>
      <c r="K40" s="492"/>
      <c r="L40" s="492"/>
      <c r="M40" s="334"/>
      <c r="N40" s="323"/>
      <c r="O40" s="324"/>
      <c r="P40" s="324"/>
      <c r="Q40" s="324"/>
      <c r="R40" s="324"/>
      <c r="S40" s="325"/>
    </row>
    <row r="41" spans="1:19" ht="15" customHeight="1" x14ac:dyDescent="0.25">
      <c r="A41" s="327"/>
      <c r="B41" s="332"/>
      <c r="C41" s="492"/>
      <c r="D41" s="492"/>
      <c r="E41" s="492"/>
      <c r="F41" s="492"/>
      <c r="G41" s="492"/>
      <c r="H41" s="492"/>
      <c r="I41" s="492"/>
      <c r="J41" s="492"/>
      <c r="K41" s="492"/>
      <c r="L41" s="492"/>
      <c r="M41" s="334"/>
      <c r="N41" s="323"/>
      <c r="O41" s="324"/>
      <c r="P41" s="324"/>
      <c r="Q41" s="324"/>
      <c r="R41" s="324"/>
      <c r="S41" s="325"/>
    </row>
    <row r="42" spans="1:19" ht="15" customHeight="1" x14ac:dyDescent="0.25">
      <c r="A42" s="327"/>
      <c r="B42" s="332"/>
      <c r="C42" s="492"/>
      <c r="D42" s="492"/>
      <c r="E42" s="492"/>
      <c r="F42" s="492"/>
      <c r="G42" s="492"/>
      <c r="H42" s="492"/>
      <c r="I42" s="492"/>
      <c r="J42" s="492"/>
      <c r="K42" s="492"/>
      <c r="L42" s="492"/>
      <c r="M42" s="334"/>
      <c r="N42" s="323"/>
      <c r="O42" s="324"/>
      <c r="P42" s="324"/>
      <c r="Q42" s="324"/>
      <c r="R42" s="324"/>
      <c r="S42" s="325"/>
    </row>
    <row r="43" spans="1:19" ht="15" customHeight="1" thickBot="1" x14ac:dyDescent="0.3">
      <c r="A43" s="327"/>
      <c r="B43" s="386"/>
      <c r="C43" s="387"/>
      <c r="D43" s="387"/>
      <c r="E43" s="387"/>
      <c r="F43" s="387"/>
      <c r="G43" s="387"/>
      <c r="H43" s="387"/>
      <c r="I43" s="387"/>
      <c r="J43" s="387"/>
      <c r="K43" s="387"/>
      <c r="L43" s="387"/>
      <c r="M43" s="388"/>
      <c r="N43" s="345"/>
      <c r="O43" s="346"/>
      <c r="P43" s="346"/>
      <c r="Q43" s="346"/>
      <c r="R43" s="346"/>
      <c r="S43" s="347"/>
    </row>
    <row r="44" spans="1:19" ht="15" hidden="1" customHeight="1" x14ac:dyDescent="0.25">
      <c r="A44" s="327"/>
      <c r="B44" s="329"/>
      <c r="C44" s="330"/>
      <c r="D44" s="330"/>
      <c r="E44" s="330"/>
      <c r="F44" s="330"/>
      <c r="G44" s="330"/>
      <c r="H44" s="330"/>
      <c r="I44" s="330"/>
      <c r="J44" s="330"/>
      <c r="K44" s="330"/>
      <c r="L44" s="330"/>
      <c r="M44" s="331"/>
      <c r="N44" s="380"/>
      <c r="O44" s="381"/>
      <c r="P44" s="381"/>
      <c r="Q44" s="381"/>
      <c r="R44" s="381"/>
      <c r="S44" s="382"/>
    </row>
    <row r="45" spans="1:19" ht="15" hidden="1" customHeight="1" x14ac:dyDescent="0.25">
      <c r="A45" s="327"/>
      <c r="B45" s="332"/>
      <c r="C45" s="492"/>
      <c r="D45" s="492"/>
      <c r="E45" s="492"/>
      <c r="F45" s="492"/>
      <c r="G45" s="492"/>
      <c r="H45" s="492"/>
      <c r="I45" s="492"/>
      <c r="J45" s="492"/>
      <c r="K45" s="492"/>
      <c r="L45" s="492"/>
      <c r="M45" s="334"/>
      <c r="N45" s="323"/>
      <c r="O45" s="324"/>
      <c r="P45" s="324"/>
      <c r="Q45" s="324"/>
      <c r="R45" s="324"/>
      <c r="S45" s="325"/>
    </row>
    <row r="46" spans="1:19" ht="15" hidden="1" customHeight="1" x14ac:dyDescent="0.25">
      <c r="A46" s="327"/>
      <c r="B46" s="332"/>
      <c r="C46" s="492"/>
      <c r="D46" s="492"/>
      <c r="E46" s="492"/>
      <c r="F46" s="492"/>
      <c r="G46" s="492"/>
      <c r="H46" s="492"/>
      <c r="I46" s="492"/>
      <c r="J46" s="492"/>
      <c r="K46" s="492"/>
      <c r="L46" s="492"/>
      <c r="M46" s="334"/>
      <c r="N46" s="323"/>
      <c r="O46" s="324"/>
      <c r="P46" s="324"/>
      <c r="Q46" s="324"/>
      <c r="R46" s="324"/>
      <c r="S46" s="325"/>
    </row>
    <row r="47" spans="1:19" ht="15" hidden="1" customHeight="1" x14ac:dyDescent="0.25">
      <c r="A47" s="327"/>
      <c r="B47" s="332"/>
      <c r="C47" s="492"/>
      <c r="D47" s="492"/>
      <c r="E47" s="492"/>
      <c r="F47" s="492"/>
      <c r="G47" s="492"/>
      <c r="H47" s="492"/>
      <c r="I47" s="492"/>
      <c r="J47" s="492"/>
      <c r="K47" s="492"/>
      <c r="L47" s="492"/>
      <c r="M47" s="334"/>
      <c r="N47" s="323"/>
      <c r="O47" s="324"/>
      <c r="P47" s="324"/>
      <c r="Q47" s="324"/>
      <c r="R47" s="324"/>
      <c r="S47" s="325"/>
    </row>
    <row r="48" spans="1:19" ht="15" hidden="1"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492"/>
      <c r="D50" s="492"/>
      <c r="E50" s="492"/>
      <c r="F50" s="492"/>
      <c r="G50" s="492"/>
      <c r="H50" s="492"/>
      <c r="I50" s="492"/>
      <c r="J50" s="492"/>
      <c r="K50" s="492"/>
      <c r="L50" s="492"/>
      <c r="M50" s="334"/>
      <c r="N50" s="323"/>
      <c r="O50" s="324"/>
      <c r="P50" s="324"/>
      <c r="Q50" s="324"/>
      <c r="R50" s="324"/>
      <c r="S50" s="325"/>
    </row>
    <row r="51" spans="1:19" ht="15" hidden="1" customHeight="1" x14ac:dyDescent="0.25">
      <c r="A51" s="327"/>
      <c r="B51" s="332"/>
      <c r="C51" s="492"/>
      <c r="D51" s="492"/>
      <c r="E51" s="492"/>
      <c r="F51" s="492"/>
      <c r="G51" s="492"/>
      <c r="H51" s="492"/>
      <c r="I51" s="492"/>
      <c r="J51" s="492"/>
      <c r="K51" s="492"/>
      <c r="L51" s="492"/>
      <c r="M51" s="334"/>
      <c r="N51" s="323"/>
      <c r="O51" s="324"/>
      <c r="P51" s="324"/>
      <c r="Q51" s="324"/>
      <c r="R51" s="324"/>
      <c r="S51" s="325"/>
    </row>
    <row r="52" spans="1:19" ht="15" hidden="1" customHeight="1" x14ac:dyDescent="0.25">
      <c r="A52" s="327"/>
      <c r="B52" s="332"/>
      <c r="C52" s="492"/>
      <c r="D52" s="492"/>
      <c r="E52" s="492"/>
      <c r="F52" s="492"/>
      <c r="G52" s="492"/>
      <c r="H52" s="492"/>
      <c r="I52" s="492"/>
      <c r="J52" s="492"/>
      <c r="K52" s="492"/>
      <c r="L52" s="492"/>
      <c r="M52" s="334"/>
      <c r="N52" s="323"/>
      <c r="O52" s="324"/>
      <c r="P52" s="324"/>
      <c r="Q52" s="324"/>
      <c r="R52" s="324"/>
      <c r="S52" s="325"/>
    </row>
    <row r="53" spans="1:19" ht="15" hidden="1"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466" t="s">
        <v>585</v>
      </c>
      <c r="B54" s="383" t="s">
        <v>549</v>
      </c>
      <c r="C54" s="384"/>
      <c r="D54" s="384"/>
      <c r="E54" s="384"/>
      <c r="F54" s="384"/>
      <c r="G54" s="384"/>
      <c r="H54" s="384"/>
      <c r="I54" s="384"/>
      <c r="J54" s="384"/>
      <c r="K54" s="384"/>
      <c r="L54" s="384"/>
      <c r="M54" s="385"/>
      <c r="N54" s="342" t="s">
        <v>281</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285</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t="s">
        <v>287</v>
      </c>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c r="C59" s="330"/>
      <c r="D59" s="330"/>
      <c r="E59" s="330"/>
      <c r="F59" s="330"/>
      <c r="G59" s="330"/>
      <c r="H59" s="330"/>
      <c r="I59" s="330"/>
      <c r="J59" s="330"/>
      <c r="K59" s="330"/>
      <c r="L59" s="330"/>
      <c r="M59" s="331"/>
      <c r="N59" s="380"/>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hidden="1" customHeight="1" x14ac:dyDescent="0.25">
      <c r="A64" s="321"/>
      <c r="B64" s="329"/>
      <c r="C64" s="330"/>
      <c r="D64" s="330"/>
      <c r="E64" s="330"/>
      <c r="F64" s="330"/>
      <c r="G64" s="330"/>
      <c r="H64" s="330"/>
      <c r="I64" s="330"/>
      <c r="J64" s="330"/>
      <c r="K64" s="330"/>
      <c r="L64" s="330"/>
      <c r="M64" s="331"/>
      <c r="N64" s="380"/>
      <c r="O64" s="381"/>
      <c r="P64" s="381"/>
      <c r="Q64" s="381"/>
      <c r="R64" s="381"/>
      <c r="S64" s="382"/>
    </row>
    <row r="65" spans="1:19" ht="15" hidden="1"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hidden="1"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hidden="1"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hidden="1"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Z1_ZPe!G58</f>
        <v>12</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12</v>
      </c>
      <c r="H72" s="433"/>
      <c r="I72" s="434"/>
      <c r="J72" s="407"/>
      <c r="K72" s="442"/>
      <c r="L72" s="496" t="s">
        <v>154</v>
      </c>
      <c r="M72" s="497"/>
      <c r="N72" s="497"/>
      <c r="O72" s="497"/>
      <c r="P72" s="497"/>
      <c r="Q72" s="497"/>
      <c r="R72" s="497"/>
      <c r="S72" s="498"/>
    </row>
    <row r="73" spans="1:19" ht="15" customHeight="1" x14ac:dyDescent="0.25">
      <c r="A73" s="321"/>
      <c r="B73" s="409" t="s">
        <v>123</v>
      </c>
      <c r="C73" s="410"/>
      <c r="D73" s="410"/>
      <c r="E73" s="410"/>
      <c r="F73" s="411"/>
      <c r="G73" s="429"/>
      <c r="H73" s="430"/>
      <c r="I73" s="431"/>
      <c r="J73" s="407"/>
      <c r="K73" s="442"/>
      <c r="L73" s="496" t="s">
        <v>181</v>
      </c>
      <c r="M73" s="497"/>
      <c r="N73" s="497"/>
      <c r="O73" s="497"/>
      <c r="P73" s="497"/>
      <c r="Q73" s="497"/>
      <c r="R73" s="497"/>
      <c r="S73" s="498"/>
    </row>
    <row r="74" spans="1:19" ht="15" customHeight="1" x14ac:dyDescent="0.25">
      <c r="A74" s="321"/>
      <c r="B74" s="409" t="s">
        <v>124</v>
      </c>
      <c r="C74" s="410"/>
      <c r="D74" s="410"/>
      <c r="E74" s="410"/>
      <c r="F74" s="411"/>
      <c r="G74" s="429"/>
      <c r="H74" s="430"/>
      <c r="I74" s="431"/>
      <c r="J74" s="407"/>
      <c r="K74" s="442"/>
      <c r="L74" s="426"/>
      <c r="M74" s="427"/>
      <c r="N74" s="427"/>
      <c r="O74" s="427"/>
      <c r="P74" s="427"/>
      <c r="Q74" s="427"/>
      <c r="R74" s="427"/>
      <c r="S74" s="428"/>
    </row>
    <row r="75" spans="1:19" ht="15" customHeight="1" x14ac:dyDescent="0.25">
      <c r="A75" s="321"/>
      <c r="B75" s="409" t="s">
        <v>125</v>
      </c>
      <c r="C75" s="410"/>
      <c r="D75" s="410"/>
      <c r="E75" s="410"/>
      <c r="F75" s="411"/>
      <c r="G75" s="429">
        <v>6</v>
      </c>
      <c r="H75" s="430"/>
      <c r="I75" s="431"/>
      <c r="J75" s="407"/>
      <c r="K75" s="442"/>
      <c r="L75" s="426"/>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v>4</v>
      </c>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v>2</v>
      </c>
      <c r="H81" s="430"/>
      <c r="I81" s="431"/>
      <c r="J81" s="407"/>
      <c r="K81" s="442"/>
      <c r="L81" s="496" t="s">
        <v>150</v>
      </c>
      <c r="M81" s="497"/>
      <c r="N81" s="497"/>
      <c r="O81" s="497"/>
      <c r="P81" s="497"/>
      <c r="Q81" s="497"/>
      <c r="R81" s="497"/>
      <c r="S81" s="498"/>
    </row>
    <row r="82" spans="1:19" ht="15" customHeight="1" x14ac:dyDescent="0.25">
      <c r="A82" s="321"/>
      <c r="B82" s="409" t="s">
        <v>132</v>
      </c>
      <c r="C82" s="410"/>
      <c r="D82" s="410"/>
      <c r="E82" s="410"/>
      <c r="F82" s="411"/>
      <c r="G82" s="429"/>
      <c r="H82" s="430"/>
      <c r="I82" s="431"/>
      <c r="J82" s="407"/>
      <c r="K82" s="442"/>
      <c r="L82" s="496" t="s">
        <v>153</v>
      </c>
      <c r="M82" s="497"/>
      <c r="N82" s="497"/>
      <c r="O82" s="497"/>
      <c r="P82" s="497"/>
      <c r="Q82" s="497"/>
      <c r="R82" s="497"/>
      <c r="S82" s="498"/>
    </row>
    <row r="83" spans="1:19" ht="15" customHeight="1" x14ac:dyDescent="0.25">
      <c r="A83" s="321"/>
      <c r="B83" s="409" t="s">
        <v>133</v>
      </c>
      <c r="C83" s="410"/>
      <c r="D83" s="410"/>
      <c r="E83" s="410"/>
      <c r="F83" s="411"/>
      <c r="G83" s="429"/>
      <c r="H83" s="430"/>
      <c r="I83" s="431"/>
      <c r="J83" s="407"/>
      <c r="K83" s="442"/>
      <c r="L83" s="496" t="s">
        <v>162</v>
      </c>
      <c r="M83" s="497"/>
      <c r="N83" s="497"/>
      <c r="O83" s="497"/>
      <c r="P83" s="497"/>
      <c r="Q83" s="497"/>
      <c r="R83" s="497"/>
      <c r="S83" s="498"/>
    </row>
    <row r="84" spans="1:19" ht="15" customHeight="1" x14ac:dyDescent="0.25">
      <c r="A84" s="321"/>
      <c r="B84" s="453" t="s">
        <v>134</v>
      </c>
      <c r="C84" s="454"/>
      <c r="D84" s="454"/>
      <c r="E84" s="454"/>
      <c r="F84" s="455"/>
      <c r="G84" s="463">
        <f>Z1_ZPe!J58</f>
        <v>63</v>
      </c>
      <c r="H84" s="464"/>
      <c r="I84" s="465"/>
      <c r="J84" s="407"/>
      <c r="K84" s="442"/>
      <c r="L84" s="496" t="s">
        <v>167</v>
      </c>
      <c r="M84" s="497"/>
      <c r="N84" s="497"/>
      <c r="O84" s="497"/>
      <c r="P84" s="497"/>
      <c r="Q84" s="497"/>
      <c r="R84" s="497"/>
      <c r="S84" s="498"/>
    </row>
    <row r="85" spans="1:19" ht="15" customHeight="1" x14ac:dyDescent="0.25">
      <c r="A85" s="321"/>
      <c r="B85" s="460" t="s">
        <v>204</v>
      </c>
      <c r="C85" s="461"/>
      <c r="D85" s="461"/>
      <c r="E85" s="461"/>
      <c r="F85" s="462"/>
      <c r="G85" s="432">
        <f>SUM(G84,G71)</f>
        <v>75</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Z1_ZPe!E58</f>
        <v>zal. bez oceny</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195</v>
      </c>
      <c r="C90" s="375"/>
      <c r="D90" s="375"/>
      <c r="E90" s="376"/>
      <c r="F90" s="377">
        <v>100</v>
      </c>
      <c r="G90" s="378"/>
      <c r="H90" s="378"/>
      <c r="I90" s="379"/>
      <c r="J90" s="352"/>
      <c r="K90" s="365"/>
      <c r="L90" s="356" t="s">
        <v>292</v>
      </c>
      <c r="M90" s="357"/>
      <c r="N90" s="357"/>
      <c r="O90" s="357"/>
      <c r="P90" s="357"/>
      <c r="Q90" s="357"/>
      <c r="R90" s="357"/>
      <c r="S90" s="358"/>
    </row>
    <row r="91" spans="1:19" ht="15" customHeight="1" x14ac:dyDescent="0.25">
      <c r="A91" s="348"/>
      <c r="B91" s="374"/>
      <c r="C91" s="375"/>
      <c r="D91" s="375"/>
      <c r="E91" s="376"/>
      <c r="F91" s="377"/>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26.75" customHeight="1" x14ac:dyDescent="0.25">
      <c r="A98" s="412"/>
      <c r="B98" s="370" t="s">
        <v>684</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30" customHeight="1" x14ac:dyDescent="0.25">
      <c r="A100" s="412"/>
      <c r="B100" s="370"/>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30" customHeight="1" x14ac:dyDescent="0.25">
      <c r="A102" s="412"/>
      <c r="B102" s="370"/>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l2etIBXdTxu8+kvMqwIU5pibg4gjTF7/1yaYSG4SP2uSoX6mQ3rQpssoc/fNzuykVP8dIaTok+e4GHxNnHyYPQ==" saltValue="X9zSExUZYOoXpXKu5gvFX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2A00-000000000000}">
      <formula1>KEK_Z1</formula1>
    </dataValidation>
    <dataValidation type="list" allowBlank="1" showInputMessage="1" showErrorMessage="1" sqref="N34:S53" xr:uid="{00000000-0002-0000-2A00-000001000000}">
      <formula1>KEU_Z1</formula1>
    </dataValidation>
    <dataValidation type="list" allowBlank="1" showInputMessage="1" showErrorMessage="1" sqref="N14:S33" xr:uid="{00000000-0002-0000-2A00-000002000000}">
      <formula1>KEW_Z1</formula1>
    </dataValidation>
    <dataValidation type="list" allowBlank="1" showInputMessage="1" showErrorMessage="1" sqref="L81:L85" xr:uid="{00000000-0002-0000-2A00-000003000000}">
      <formula1>PRAC_STUD</formula1>
    </dataValidation>
    <dataValidation type="list" allowBlank="1" showInputMessage="1" showErrorMessage="1" sqref="L72:L79" xr:uid="{00000000-0002-0000-2A00-000004000000}">
      <formula1>METODY</formula1>
    </dataValidation>
    <dataValidation type="list" allowBlank="1" showInputMessage="1" showErrorMessage="1" sqref="L7" xr:uid="{00000000-0002-0000-2A00-000005000000}">
      <formula1>STATUS</formula1>
    </dataValidation>
    <dataValidation type="list" allowBlank="1" showInputMessage="1" showErrorMessage="1" sqref="B90:E94" xr:uid="{00000000-0002-0000-2A00-000006000000}">
      <formula1>ZAL</formula1>
    </dataValidation>
  </dataValidations>
  <hyperlinks>
    <hyperlink ref="O13" r:id="rId1" xr:uid="{E8EBF7D8-419E-445B-97FB-82E0676A91C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5">
    <tabColor rgb="FF92D050"/>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6" t="str">
        <f>Z1_ZPe!B2</f>
        <v>2020/2021</v>
      </c>
      <c r="B1" s="227"/>
      <c r="C1" s="39"/>
      <c r="D1" s="1"/>
    </row>
    <row r="2" spans="1:19" ht="10.15" customHeight="1" thickBot="1" x14ac:dyDescent="0.3"/>
    <row r="3" spans="1:19" ht="39" customHeight="1" thickBot="1" x14ac:dyDescent="0.3">
      <c r="A3" s="228" t="s">
        <v>94</v>
      </c>
      <c r="B3" s="229"/>
      <c r="C3" s="231" t="str">
        <f>Z1_ZPe!B59</f>
        <v>Moduł Z1/11</v>
      </c>
      <c r="D3" s="232"/>
      <c r="E3" s="232"/>
      <c r="F3" s="233"/>
      <c r="G3" s="3"/>
      <c r="H3" s="3"/>
      <c r="I3" s="3"/>
      <c r="J3" s="3"/>
      <c r="K3" s="3"/>
      <c r="L3" s="4"/>
      <c r="M3" s="4"/>
      <c r="N3" s="4"/>
      <c r="O3" s="4"/>
      <c r="P3" s="4"/>
      <c r="Q3" s="4"/>
    </row>
    <row r="4" spans="1:19" s="139" customFormat="1" ht="39.75" customHeight="1" thickBot="1" x14ac:dyDescent="0.3">
      <c r="A4" s="230" t="s">
        <v>95</v>
      </c>
      <c r="B4" s="230"/>
      <c r="C4" s="220" t="str">
        <f>Z1_ZPe!C59</f>
        <v>Moduł specjalnościowy (2) ZARZĄDZANIE PROJEKTAMI</v>
      </c>
      <c r="D4" s="221"/>
      <c r="E4" s="221"/>
      <c r="F4" s="221"/>
      <c r="G4" s="221"/>
      <c r="H4" s="221"/>
      <c r="I4" s="221"/>
      <c r="J4" s="222"/>
      <c r="K4" s="225" t="s">
        <v>96</v>
      </c>
      <c r="L4" s="225"/>
      <c r="M4" s="156">
        <f>Z1_ZPe!D59</f>
        <v>14</v>
      </c>
      <c r="N4" s="223" t="s">
        <v>97</v>
      </c>
      <c r="O4" s="224"/>
      <c r="P4" s="217" t="str">
        <f>Z1_ZPe!F59</f>
        <v>dr D. Dżega-Pietruszkiewicz</v>
      </c>
      <c r="Q4" s="218"/>
      <c r="R4" s="219"/>
    </row>
    <row r="5" spans="1:19" s="140" customFormat="1" ht="10.15" customHeight="1" thickBot="1" x14ac:dyDescent="0.3">
      <c r="A5" s="234"/>
      <c r="B5" s="234"/>
      <c r="C5" s="234"/>
      <c r="D5" s="234"/>
      <c r="E5" s="234"/>
      <c r="F5" s="234"/>
      <c r="G5" s="234"/>
      <c r="H5" s="234"/>
      <c r="I5" s="234"/>
      <c r="J5" s="234"/>
      <c r="K5" s="234"/>
      <c r="L5" s="234"/>
      <c r="M5" s="234"/>
      <c r="N5" s="234"/>
      <c r="O5" s="234"/>
      <c r="P5" s="234"/>
      <c r="Q5" s="234"/>
      <c r="R5" s="234"/>
    </row>
    <row r="6" spans="1:19" s="139" customFormat="1" ht="43.15" customHeight="1" thickBot="1" x14ac:dyDescent="0.3">
      <c r="A6" s="230" t="s">
        <v>98</v>
      </c>
      <c r="B6" s="230"/>
      <c r="C6" s="231" t="str">
        <f>Z1_ZPe!B3</f>
        <v>ZARZĄDZANIE</v>
      </c>
      <c r="D6" s="233"/>
      <c r="E6" s="6" t="str">
        <f>Z1_ZPe!B4</f>
        <v>I stopnia</v>
      </c>
      <c r="F6" s="154" t="s">
        <v>99</v>
      </c>
      <c r="G6" s="44" t="s">
        <v>361</v>
      </c>
      <c r="H6" s="154" t="s">
        <v>101</v>
      </c>
      <c r="I6" s="44">
        <v>5</v>
      </c>
      <c r="J6" s="7" t="s">
        <v>290</v>
      </c>
      <c r="K6" s="235" t="s">
        <v>102</v>
      </c>
      <c r="L6" s="235"/>
      <c r="M6" s="236" t="s">
        <v>103</v>
      </c>
      <c r="N6" s="236"/>
      <c r="O6" s="156" t="s">
        <v>104</v>
      </c>
      <c r="P6" s="237" t="s">
        <v>105</v>
      </c>
      <c r="Q6" s="238"/>
      <c r="R6" s="156">
        <f>Z1_ZPe!G59</f>
        <v>86</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9"/>
      <c r="B8" s="240"/>
      <c r="C8" s="240"/>
      <c r="D8" s="240"/>
      <c r="E8" s="240"/>
      <c r="F8" s="240"/>
      <c r="G8" s="240"/>
      <c r="H8" s="240"/>
      <c r="I8" s="240"/>
      <c r="J8" s="240"/>
      <c r="K8" s="240"/>
      <c r="L8" s="240"/>
      <c r="M8" s="240"/>
      <c r="N8" s="240"/>
      <c r="O8" s="240"/>
      <c r="P8" s="240"/>
      <c r="Q8" s="240"/>
      <c r="R8" s="241"/>
      <c r="S8" s="139"/>
    </row>
    <row r="9" spans="1:19" ht="30" customHeight="1" x14ac:dyDescent="0.25">
      <c r="A9" s="242" t="s">
        <v>106</v>
      </c>
      <c r="B9" s="243"/>
      <c r="C9" s="243"/>
      <c r="D9" s="243"/>
      <c r="E9" s="243"/>
      <c r="F9" s="243"/>
      <c r="G9" s="243"/>
      <c r="H9" s="243"/>
      <c r="I9" s="243"/>
      <c r="J9" s="243"/>
      <c r="K9" s="243"/>
      <c r="L9" s="243"/>
      <c r="M9" s="243"/>
      <c r="N9" s="243"/>
      <c r="O9" s="243"/>
      <c r="P9" s="243"/>
      <c r="Q9" s="243"/>
      <c r="R9" s="244"/>
    </row>
    <row r="10" spans="1:19" ht="15" customHeight="1" x14ac:dyDescent="0.25">
      <c r="A10" s="245" t="s">
        <v>565</v>
      </c>
      <c r="B10" s="246"/>
      <c r="C10" s="246"/>
      <c r="D10" s="246"/>
      <c r="E10" s="246"/>
      <c r="F10" s="246"/>
      <c r="G10" s="246"/>
      <c r="H10" s="246"/>
      <c r="I10" s="246"/>
      <c r="J10" s="246"/>
      <c r="K10" s="246"/>
      <c r="L10" s="246"/>
      <c r="M10" s="246"/>
      <c r="N10" s="246"/>
      <c r="O10" s="246"/>
      <c r="P10" s="246"/>
      <c r="Q10" s="246"/>
      <c r="R10" s="247"/>
    </row>
    <row r="11" spans="1:19" ht="100.15" customHeight="1" thickBot="1" x14ac:dyDescent="0.3">
      <c r="A11" s="472" t="s">
        <v>774</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1"/>
      <c r="B12" s="251"/>
      <c r="C12" s="251"/>
      <c r="D12" s="251"/>
      <c r="E12" s="251"/>
      <c r="F12" s="251"/>
      <c r="G12" s="251"/>
      <c r="H12" s="251"/>
      <c r="I12" s="251"/>
      <c r="J12" s="251"/>
      <c r="K12" s="251"/>
      <c r="L12" s="251"/>
      <c r="M12" s="251"/>
      <c r="N12" s="251"/>
      <c r="O12" s="251"/>
      <c r="P12" s="251"/>
      <c r="Q12" s="251"/>
      <c r="R12" s="251"/>
    </row>
    <row r="13" spans="1:19" ht="15" customHeight="1" x14ac:dyDescent="0.25">
      <c r="A13" s="151"/>
      <c r="B13" s="152"/>
      <c r="C13" s="152"/>
      <c r="D13" s="152"/>
      <c r="E13" s="152"/>
      <c r="F13" s="152"/>
      <c r="G13" s="152"/>
      <c r="H13" s="152"/>
      <c r="I13" s="152"/>
      <c r="J13" s="152"/>
      <c r="K13" s="152"/>
      <c r="L13" s="152"/>
      <c r="M13" s="152"/>
      <c r="N13" s="152"/>
      <c r="O13" s="152"/>
      <c r="P13" s="152"/>
      <c r="Q13" s="152"/>
      <c r="R13" s="153"/>
      <c r="S13" s="139"/>
    </row>
    <row r="14" spans="1:19" ht="30" customHeight="1" x14ac:dyDescent="0.25">
      <c r="A14" s="242" t="s">
        <v>107</v>
      </c>
      <c r="B14" s="243"/>
      <c r="C14" s="243"/>
      <c r="D14" s="243"/>
      <c r="E14" s="243"/>
      <c r="F14" s="243"/>
      <c r="G14" s="243"/>
      <c r="H14" s="243"/>
      <c r="I14" s="243"/>
      <c r="J14" s="243"/>
      <c r="K14" s="243"/>
      <c r="L14" s="243"/>
      <c r="M14" s="243"/>
      <c r="N14" s="243"/>
      <c r="O14" s="243"/>
      <c r="P14" s="243"/>
      <c r="Q14" s="243"/>
      <c r="R14" s="244"/>
    </row>
    <row r="15" spans="1:19" s="141" customFormat="1" ht="15" customHeight="1" x14ac:dyDescent="0.25">
      <c r="A15" s="264" t="s">
        <v>197</v>
      </c>
      <c r="B15" s="265"/>
      <c r="C15" s="265"/>
      <c r="D15" s="265"/>
      <c r="E15" s="265"/>
      <c r="F15" s="265"/>
      <c r="G15" s="265"/>
      <c r="H15" s="265"/>
      <c r="I15" s="265"/>
      <c r="J15" s="265"/>
      <c r="K15" s="265"/>
      <c r="L15" s="265"/>
      <c r="M15" s="265"/>
      <c r="N15" s="265"/>
      <c r="O15" s="265"/>
      <c r="P15" s="265"/>
      <c r="Q15" s="265"/>
      <c r="R15" s="266"/>
    </row>
    <row r="16" spans="1:19" ht="48.75" customHeight="1" thickBot="1" x14ac:dyDescent="0.3">
      <c r="A16" s="248" t="s">
        <v>800</v>
      </c>
      <c r="B16" s="249"/>
      <c r="C16" s="249"/>
      <c r="D16" s="249"/>
      <c r="E16" s="249"/>
      <c r="F16" s="249"/>
      <c r="G16" s="249"/>
      <c r="H16" s="249"/>
      <c r="I16" s="249"/>
      <c r="J16" s="249"/>
      <c r="K16" s="249"/>
      <c r="L16" s="249"/>
      <c r="M16" s="249"/>
      <c r="N16" s="249"/>
      <c r="O16" s="249"/>
      <c r="P16" s="249"/>
      <c r="Q16" s="249"/>
      <c r="R16" s="250"/>
    </row>
    <row r="17" spans="1:19" ht="10.15" customHeight="1" thickBot="1" x14ac:dyDescent="0.3">
      <c r="A17" s="251"/>
      <c r="B17" s="251"/>
      <c r="C17" s="251"/>
      <c r="D17" s="251"/>
      <c r="E17" s="251"/>
      <c r="F17" s="251"/>
      <c r="G17" s="251"/>
      <c r="H17" s="251"/>
      <c r="I17" s="251"/>
      <c r="J17" s="251"/>
      <c r="K17" s="251"/>
      <c r="L17" s="251"/>
      <c r="M17" s="251"/>
      <c r="N17" s="251"/>
      <c r="O17" s="251"/>
      <c r="P17" s="251"/>
      <c r="Q17" s="251"/>
      <c r="R17" s="251"/>
    </row>
    <row r="18" spans="1:19" ht="15" customHeight="1" x14ac:dyDescent="0.25">
      <c r="A18" s="239"/>
      <c r="B18" s="240"/>
      <c r="C18" s="240"/>
      <c r="D18" s="240"/>
      <c r="E18" s="240"/>
      <c r="F18" s="240"/>
      <c r="G18" s="240"/>
      <c r="H18" s="240"/>
      <c r="I18" s="240"/>
      <c r="J18" s="240"/>
      <c r="K18" s="240"/>
      <c r="L18" s="240"/>
      <c r="M18" s="240"/>
      <c r="N18" s="240"/>
      <c r="O18" s="240"/>
      <c r="P18" s="240"/>
      <c r="Q18" s="240"/>
      <c r="R18" s="241"/>
      <c r="S18" s="139"/>
    </row>
    <row r="19" spans="1:19" ht="30" customHeight="1" x14ac:dyDescent="0.25">
      <c r="A19" s="242" t="s">
        <v>108</v>
      </c>
      <c r="B19" s="243"/>
      <c r="C19" s="243"/>
      <c r="D19" s="243"/>
      <c r="E19" s="243"/>
      <c r="F19" s="243"/>
      <c r="G19" s="243"/>
      <c r="H19" s="243"/>
      <c r="I19" s="243"/>
      <c r="J19" s="243"/>
      <c r="K19" s="243"/>
      <c r="L19" s="243"/>
      <c r="M19" s="243"/>
      <c r="N19" s="243"/>
      <c r="O19" s="243"/>
      <c r="P19" s="243"/>
      <c r="Q19" s="243"/>
      <c r="R19" s="244"/>
    </row>
    <row r="20" spans="1:19" ht="15" customHeight="1" x14ac:dyDescent="0.25">
      <c r="A20" s="264" t="s">
        <v>566</v>
      </c>
      <c r="B20" s="265"/>
      <c r="C20" s="265"/>
      <c r="D20" s="265"/>
      <c r="E20" s="265"/>
      <c r="F20" s="265"/>
      <c r="G20" s="265"/>
      <c r="H20" s="265"/>
      <c r="I20" s="265"/>
      <c r="J20" s="265"/>
      <c r="K20" s="265"/>
      <c r="L20" s="265"/>
      <c r="M20" s="265"/>
      <c r="N20" s="265"/>
      <c r="O20" s="265"/>
      <c r="P20" s="265"/>
      <c r="Q20" s="265"/>
      <c r="R20" s="266"/>
    </row>
    <row r="21" spans="1:19" ht="40.15" customHeight="1" x14ac:dyDescent="0.25">
      <c r="A21" s="475" t="s">
        <v>570</v>
      </c>
      <c r="B21" s="256"/>
      <c r="C21" s="256"/>
      <c r="D21" s="256"/>
      <c r="E21" s="257"/>
      <c r="F21" s="476" t="s">
        <v>571</v>
      </c>
      <c r="G21" s="259"/>
      <c r="H21" s="259"/>
      <c r="I21" s="259"/>
      <c r="J21" s="259"/>
      <c r="K21" s="261"/>
      <c r="L21" s="476" t="s">
        <v>572</v>
      </c>
      <c r="M21" s="259"/>
      <c r="N21" s="259"/>
      <c r="O21" s="259"/>
      <c r="P21" s="259"/>
      <c r="Q21" s="259"/>
      <c r="R21" s="260"/>
    </row>
    <row r="22" spans="1:19" ht="127.5" customHeight="1" thickBot="1" x14ac:dyDescent="0.3">
      <c r="A22" s="252" t="s">
        <v>801</v>
      </c>
      <c r="B22" s="253"/>
      <c r="C22" s="253"/>
      <c r="D22" s="253"/>
      <c r="E22" s="253"/>
      <c r="F22" s="253" t="s">
        <v>802</v>
      </c>
      <c r="G22" s="253"/>
      <c r="H22" s="253"/>
      <c r="I22" s="253"/>
      <c r="J22" s="253"/>
      <c r="K22" s="253"/>
      <c r="L22" s="253" t="s">
        <v>803</v>
      </c>
      <c r="M22" s="253"/>
      <c r="N22" s="253"/>
      <c r="O22" s="253"/>
      <c r="P22" s="253"/>
      <c r="Q22" s="253"/>
      <c r="R22" s="254"/>
    </row>
    <row r="23" spans="1:19" ht="10.15" customHeight="1" thickBot="1" x14ac:dyDescent="0.3">
      <c r="A23" s="251"/>
      <c r="B23" s="251"/>
      <c r="C23" s="251"/>
      <c r="D23" s="251"/>
      <c r="E23" s="251"/>
      <c r="F23" s="251"/>
      <c r="G23" s="251"/>
      <c r="H23" s="251"/>
      <c r="I23" s="251"/>
      <c r="J23" s="251"/>
      <c r="K23" s="251"/>
      <c r="L23" s="251"/>
      <c r="M23" s="251"/>
      <c r="N23" s="251"/>
      <c r="O23" s="251"/>
      <c r="P23" s="251"/>
      <c r="Q23" s="251"/>
      <c r="R23" s="25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70" t="s">
        <v>109</v>
      </c>
      <c r="B25" s="271"/>
      <c r="C25" s="271"/>
      <c r="D25" s="271"/>
      <c r="E25" s="271"/>
      <c r="F25" s="271"/>
      <c r="G25" s="271"/>
      <c r="H25" s="271"/>
      <c r="I25" s="271"/>
      <c r="J25" s="271"/>
      <c r="K25" s="271"/>
      <c r="L25" s="271"/>
      <c r="M25" s="271"/>
      <c r="N25" s="271"/>
      <c r="O25" s="271"/>
      <c r="P25" s="271"/>
      <c r="Q25" s="271"/>
      <c r="R25" s="272"/>
    </row>
    <row r="26" spans="1:19" ht="25.15" customHeight="1" x14ac:dyDescent="0.25">
      <c r="A26" s="29" t="s">
        <v>110</v>
      </c>
      <c r="B26" s="273" t="str">
        <f>Z1_ZPe!B59</f>
        <v>Moduł Z1/11</v>
      </c>
      <c r="C26" s="274"/>
      <c r="D26" s="37" t="str">
        <f>Z1_ZPe!B60</f>
        <v>Kurs 11.1.</v>
      </c>
      <c r="E26" s="142" t="str">
        <f>Z1_ZPe!B59</f>
        <v>Moduł Z1/11</v>
      </c>
      <c r="F26" s="278" t="str">
        <f>Z1_ZPe!B61</f>
        <v>Kurs 11.2.</v>
      </c>
      <c r="G26" s="279"/>
      <c r="H26" s="283" t="str">
        <f>Z1_ZPe!B59</f>
        <v>Moduł Z1/11</v>
      </c>
      <c r="I26" s="284"/>
      <c r="J26" s="38" t="str">
        <f>Z1_ZPe!B62</f>
        <v>Kurs 11.3.</v>
      </c>
      <c r="K26" s="288"/>
      <c r="L26" s="289"/>
      <c r="M26" s="288"/>
      <c r="N26" s="289"/>
      <c r="O26" s="290"/>
      <c r="P26" s="291"/>
      <c r="Q26" s="290"/>
      <c r="R26" s="292"/>
    </row>
    <row r="27" spans="1:19" s="143" customFormat="1" ht="59.25" customHeight="1" x14ac:dyDescent="0.25">
      <c r="A27" s="128" t="s">
        <v>111</v>
      </c>
      <c r="B27" s="477" t="str">
        <f>Z1_ZPe!C60</f>
        <v>Zarządzanie ryzykiem w projektach</v>
      </c>
      <c r="C27" s="478"/>
      <c r="D27" s="479"/>
      <c r="E27" s="480" t="str">
        <f>Z1_ZPe!C61</f>
        <v>Zarządzanie zmianą i komunikacją</v>
      </c>
      <c r="F27" s="481"/>
      <c r="G27" s="482"/>
      <c r="H27" s="483" t="str">
        <f>Z1_ZPe!C62</f>
        <v>Narzędzia IT wspomagajace zarządzanie projektami</v>
      </c>
      <c r="I27" s="484"/>
      <c r="J27" s="485"/>
      <c r="K27" s="486"/>
      <c r="L27" s="487"/>
      <c r="M27" s="487"/>
      <c r="N27" s="488"/>
      <c r="O27" s="489"/>
      <c r="P27" s="490"/>
      <c r="Q27" s="490"/>
      <c r="R27" s="491"/>
    </row>
    <row r="28" spans="1:19" s="143" customFormat="1" ht="30" customHeight="1" thickBot="1" x14ac:dyDescent="0.3">
      <c r="A28" s="43" t="s">
        <v>112</v>
      </c>
      <c r="B28" s="299">
        <f>Z1_ZPe!D60</f>
        <v>5</v>
      </c>
      <c r="C28" s="300"/>
      <c r="D28" s="301"/>
      <c r="E28" s="302">
        <f>Z1_ZPe!D61</f>
        <v>4</v>
      </c>
      <c r="F28" s="303"/>
      <c r="G28" s="304"/>
      <c r="H28" s="305">
        <f>Z1_ZPe!D62</f>
        <v>5</v>
      </c>
      <c r="I28" s="306"/>
      <c r="J28" s="307"/>
      <c r="K28" s="308"/>
      <c r="L28" s="309"/>
      <c r="M28" s="309"/>
      <c r="N28" s="310"/>
      <c r="O28" s="311"/>
      <c r="P28" s="312"/>
      <c r="Q28" s="312"/>
      <c r="R28" s="313"/>
    </row>
    <row r="29" spans="1:19" s="143" customFormat="1" ht="30" hidden="1" customHeight="1" thickBot="1" x14ac:dyDescent="0.3">
      <c r="A29" s="157"/>
      <c r="B29" s="158"/>
      <c r="C29" s="159" t="s">
        <v>574</v>
      </c>
      <c r="D29" s="160"/>
      <c r="E29" s="161"/>
      <c r="F29" s="162" t="s">
        <v>574</v>
      </c>
      <c r="G29" s="163"/>
      <c r="H29" s="164"/>
      <c r="I29" s="165" t="s">
        <v>574</v>
      </c>
      <c r="J29" s="166"/>
      <c r="K29" s="167"/>
      <c r="L29" s="177"/>
      <c r="M29" s="169"/>
      <c r="N29" s="170"/>
      <c r="O29" s="171"/>
      <c r="P29" s="175"/>
      <c r="Q29" s="173"/>
      <c r="R29" s="174"/>
    </row>
    <row r="30" spans="1:19" s="143" customFormat="1" x14ac:dyDescent="0.25"/>
    <row r="31" spans="1:19" s="143" customFormat="1" x14ac:dyDescent="0.25"/>
    <row r="32" spans="1:19" s="143" customFormat="1" x14ac:dyDescent="0.25"/>
    <row r="33" s="143" customFormat="1" x14ac:dyDescent="0.25"/>
    <row r="34" s="143" customFormat="1" x14ac:dyDescent="0.25"/>
    <row r="35" s="143" customFormat="1" x14ac:dyDescent="0.25"/>
    <row r="36" s="143" customFormat="1" x14ac:dyDescent="0.25"/>
    <row r="37" s="143" customFormat="1" x14ac:dyDescent="0.25"/>
    <row r="38" s="143" customFormat="1" x14ac:dyDescent="0.25"/>
    <row r="39" s="143" customFormat="1" x14ac:dyDescent="0.25"/>
    <row r="40" s="143" customFormat="1" x14ac:dyDescent="0.25"/>
    <row r="41" s="143" customFormat="1" x14ac:dyDescent="0.25"/>
    <row r="42" s="143" customFormat="1" x14ac:dyDescent="0.25"/>
    <row r="43" s="143" customFormat="1" x14ac:dyDescent="0.25"/>
    <row r="44" s="143" customFormat="1" x14ac:dyDescent="0.25"/>
    <row r="45" s="143" customFormat="1" x14ac:dyDescent="0.25"/>
    <row r="46" s="143" customFormat="1" x14ac:dyDescent="0.25"/>
    <row r="47" s="143" customFormat="1" x14ac:dyDescent="0.25"/>
    <row r="48" s="143" customFormat="1" x14ac:dyDescent="0.25"/>
    <row r="49" spans="1:18" s="143" customFormat="1" x14ac:dyDescent="0.25"/>
    <row r="50" spans="1:18" s="143" customFormat="1" x14ac:dyDescent="0.25"/>
    <row r="51" spans="1:18" s="143" customFormat="1" x14ac:dyDescent="0.25"/>
    <row r="52" spans="1:18" s="143" customFormat="1" x14ac:dyDescent="0.25"/>
    <row r="53" spans="1:18" s="143" customFormat="1" x14ac:dyDescent="0.25"/>
    <row r="54" spans="1:18" s="143" customFormat="1" x14ac:dyDescent="0.25"/>
    <row r="55" spans="1:18" s="143" customFormat="1" x14ac:dyDescent="0.25"/>
    <row r="56" spans="1:18" s="143" customFormat="1" x14ac:dyDescent="0.25"/>
    <row r="57" spans="1:18" s="143" customFormat="1" x14ac:dyDescent="0.25"/>
    <row r="58" spans="1:18" s="143" customFormat="1" x14ac:dyDescent="0.25"/>
    <row r="59" spans="1:18" s="143" customFormat="1" x14ac:dyDescent="0.25"/>
    <row r="60" spans="1:18" s="143" customFormat="1" x14ac:dyDescent="0.25"/>
    <row r="61" spans="1:18" s="143" customFormat="1" x14ac:dyDescent="0.25"/>
    <row r="62" spans="1:18" s="143" customFormat="1" x14ac:dyDescent="0.25"/>
    <row r="63" spans="1:18" x14ac:dyDescent="0.25">
      <c r="A63" s="143"/>
      <c r="B63" s="143"/>
      <c r="C63" s="143"/>
      <c r="D63" s="143"/>
      <c r="E63" s="143"/>
      <c r="F63" s="143"/>
      <c r="G63" s="143"/>
      <c r="H63" s="143"/>
      <c r="I63" s="143"/>
      <c r="J63" s="143"/>
      <c r="K63" s="143"/>
      <c r="L63" s="143"/>
      <c r="M63" s="143"/>
      <c r="N63" s="143"/>
      <c r="O63" s="143"/>
      <c r="P63" s="143"/>
      <c r="Q63" s="143"/>
      <c r="R63" s="143"/>
    </row>
    <row r="64" spans="1:18" x14ac:dyDescent="0.25">
      <c r="A64" s="143"/>
      <c r="B64" s="143"/>
      <c r="C64" s="143"/>
      <c r="D64" s="143"/>
      <c r="E64" s="143"/>
      <c r="F64" s="143"/>
      <c r="G64" s="143"/>
      <c r="H64" s="143"/>
      <c r="I64" s="143"/>
      <c r="J64" s="143"/>
      <c r="K64" s="143"/>
      <c r="L64" s="143"/>
      <c r="M64" s="143"/>
      <c r="N64" s="143"/>
      <c r="O64" s="143"/>
      <c r="P64" s="143"/>
      <c r="Q64" s="143"/>
      <c r="R64" s="143"/>
    </row>
    <row r="65" spans="1:18" x14ac:dyDescent="0.25">
      <c r="A65" s="143"/>
      <c r="B65" s="143"/>
      <c r="C65" s="143"/>
      <c r="D65" s="143"/>
      <c r="E65" s="143"/>
      <c r="F65" s="143"/>
      <c r="G65" s="143"/>
      <c r="H65" s="143"/>
      <c r="I65" s="143"/>
      <c r="J65" s="143"/>
      <c r="K65" s="143"/>
      <c r="L65" s="143"/>
      <c r="M65" s="143"/>
      <c r="N65" s="143"/>
      <c r="O65" s="143"/>
      <c r="P65" s="143"/>
      <c r="Q65" s="143"/>
      <c r="R65" s="143"/>
    </row>
    <row r="66" spans="1:18" x14ac:dyDescent="0.25">
      <c r="A66" s="143"/>
      <c r="B66" s="143"/>
      <c r="C66" s="143"/>
      <c r="D66" s="143"/>
      <c r="E66" s="143"/>
      <c r="F66" s="143"/>
      <c r="G66" s="143"/>
      <c r="H66" s="143"/>
      <c r="I66" s="143"/>
      <c r="J66" s="143"/>
      <c r="K66" s="143"/>
      <c r="L66" s="143"/>
      <c r="M66" s="143"/>
      <c r="N66" s="143"/>
      <c r="O66" s="143"/>
      <c r="P66" s="143"/>
      <c r="Q66" s="143"/>
      <c r="R66" s="143"/>
    </row>
  </sheetData>
  <sheetProtection algorithmName="SHA-512" hashValue="38TkM6gUEYr4IqMjhKx7KvtNoOCv67g1gp4Qyvvm/OD7li/9h1j/ZNv7Uw09L6CzONY9nxWhFVtrYroPVfINeQ==" saltValue="+UW4Cfej6ZTG/QZDVza6Tw=="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2B00-000000000000}">
      <formula1>STATUS</formula1>
    </dataValidation>
    <dataValidation type="textLength" allowBlank="1" showInputMessage="1" showErrorMessage="1" errorTitle="ilość znaków" error="treść powinna mieć pomiędzy 20 a 1100 znaków" sqref="A11:R11" xr:uid="{00000000-0002-0000-2B00-000001000000}">
      <formula1>20</formula1>
      <formula2>1200</formula2>
    </dataValidation>
  </dataValidations>
  <hyperlinks>
    <hyperlink ref="F29" r:id="rId1" xr:uid="{DDD62D31-88A3-4E5A-A9A2-33B744D2F735}"/>
    <hyperlink ref="C29" r:id="rId2" xr:uid="{8AF97B7A-2C0A-4E2C-B568-A5B3D1E0DA78}"/>
    <hyperlink ref="I29" r:id="rId3" xr:uid="{24AEE358-A665-4B8D-80A3-9D688A0A3230}"/>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6">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Z1_ZPe!B59</f>
        <v>Moduł Z1/11</v>
      </c>
      <c r="B3" s="416"/>
      <c r="C3" s="416"/>
      <c r="D3" s="420" t="str">
        <f>Z1_ZPe!C59</f>
        <v>Moduł specjalnościowy (2) ZARZĄDZANIE PROJEKTAMI</v>
      </c>
      <c r="E3" s="421"/>
      <c r="F3" s="421"/>
      <c r="G3" s="421"/>
      <c r="H3" s="421"/>
      <c r="I3" s="422"/>
      <c r="J3" s="3"/>
      <c r="K3" s="3"/>
      <c r="L3" s="4"/>
      <c r="M3" s="4"/>
      <c r="N3" s="4"/>
      <c r="O3" s="4"/>
      <c r="P3" s="4"/>
      <c r="Q3" s="4"/>
      <c r="R3" s="4"/>
    </row>
    <row r="4" spans="1:19" ht="18.75" thickBot="1" x14ac:dyDescent="0.3">
      <c r="A4" s="315" t="s">
        <v>110</v>
      </c>
      <c r="B4" s="315"/>
      <c r="C4" s="315"/>
      <c r="D4" s="417" t="str">
        <f>Z1_ZPe!B60</f>
        <v>Kurs 11.1.</v>
      </c>
      <c r="E4" s="418"/>
      <c r="F4" s="418"/>
      <c r="G4" s="418"/>
      <c r="H4" s="418"/>
      <c r="I4" s="419"/>
      <c r="J4" s="3"/>
      <c r="K4" s="3"/>
      <c r="L4" s="4"/>
      <c r="M4" s="4"/>
      <c r="N4" s="4"/>
      <c r="O4" s="4"/>
      <c r="P4" s="4"/>
      <c r="Q4" s="4"/>
      <c r="R4" s="4"/>
    </row>
    <row r="5" spans="1:19" ht="23.25" thickBot="1" x14ac:dyDescent="0.3">
      <c r="A5" s="316" t="s">
        <v>111</v>
      </c>
      <c r="B5" s="316"/>
      <c r="C5" s="316"/>
      <c r="D5" s="317" t="str">
        <f>Z1_ZPe!C60</f>
        <v>Zarządzanie ryzykiem w projektach</v>
      </c>
      <c r="E5" s="317"/>
      <c r="F5" s="317"/>
      <c r="G5" s="317"/>
      <c r="H5" s="317"/>
      <c r="I5" s="317"/>
      <c r="J5" s="317"/>
      <c r="K5" s="317"/>
      <c r="L5" s="318" t="s">
        <v>96</v>
      </c>
      <c r="M5" s="318"/>
      <c r="N5" s="16">
        <f>Z1_ZPe!D60</f>
        <v>5</v>
      </c>
      <c r="O5" s="318" t="s">
        <v>97</v>
      </c>
      <c r="P5" s="318"/>
      <c r="Q5" s="319" t="str">
        <f>Z1_ZPe!F59</f>
        <v>dr D. Dżega-Pietruszkiewicz</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(11)'!G6</f>
        <v>III</v>
      </c>
      <c r="H7" s="155" t="s">
        <v>101</v>
      </c>
      <c r="I7" s="44">
        <f>'M (11)'!I6</f>
        <v>5</v>
      </c>
      <c r="J7" s="237" t="s">
        <v>289</v>
      </c>
      <c r="K7" s="238"/>
      <c r="L7" s="424" t="s">
        <v>102</v>
      </c>
      <c r="M7" s="425"/>
      <c r="N7" s="7" t="s">
        <v>103</v>
      </c>
      <c r="O7" s="340" t="s">
        <v>104</v>
      </c>
      <c r="P7" s="340"/>
      <c r="Q7" s="341" t="s">
        <v>105</v>
      </c>
      <c r="R7" s="341"/>
      <c r="S7" s="17">
        <f>Z1_ZPe!G60</f>
        <v>26</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804</v>
      </c>
      <c r="C14" s="384"/>
      <c r="D14" s="384"/>
      <c r="E14" s="384"/>
      <c r="F14" s="384"/>
      <c r="G14" s="384"/>
      <c r="H14" s="384"/>
      <c r="I14" s="384"/>
      <c r="J14" s="384"/>
      <c r="K14" s="384"/>
      <c r="L14" s="384"/>
      <c r="M14" s="385"/>
      <c r="N14" s="342" t="s">
        <v>251</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805</v>
      </c>
      <c r="C19" s="330"/>
      <c r="D19" s="330"/>
      <c r="E19" s="330"/>
      <c r="F19" s="330"/>
      <c r="G19" s="330"/>
      <c r="H19" s="330"/>
      <c r="I19" s="330"/>
      <c r="J19" s="330"/>
      <c r="K19" s="330"/>
      <c r="L19" s="330"/>
      <c r="M19" s="331"/>
      <c r="N19" s="380" t="s">
        <v>257</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806</v>
      </c>
      <c r="C24" s="330"/>
      <c r="D24" s="330"/>
      <c r="E24" s="330"/>
      <c r="F24" s="330"/>
      <c r="G24" s="330"/>
      <c r="H24" s="330"/>
      <c r="I24" s="330"/>
      <c r="J24" s="330"/>
      <c r="K24" s="330"/>
      <c r="L24" s="330"/>
      <c r="M24" s="331"/>
      <c r="N24" s="380" t="s">
        <v>261</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thickBot="1" x14ac:dyDescent="0.3">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807</v>
      </c>
      <c r="C34" s="384"/>
      <c r="D34" s="384"/>
      <c r="E34" s="384"/>
      <c r="F34" s="384"/>
      <c r="G34" s="384"/>
      <c r="H34" s="384"/>
      <c r="I34" s="384"/>
      <c r="J34" s="384"/>
      <c r="K34" s="384"/>
      <c r="L34" s="384"/>
      <c r="M34" s="385"/>
      <c r="N34" s="342" t="s">
        <v>269</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t="s">
        <v>279</v>
      </c>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808</v>
      </c>
      <c r="C39" s="330"/>
      <c r="D39" s="330"/>
      <c r="E39" s="330"/>
      <c r="F39" s="330"/>
      <c r="G39" s="330"/>
      <c r="H39" s="330"/>
      <c r="I39" s="330"/>
      <c r="J39" s="330"/>
      <c r="K39" s="330"/>
      <c r="L39" s="330"/>
      <c r="M39" s="331"/>
      <c r="N39" s="380" t="s">
        <v>270</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809</v>
      </c>
      <c r="C44" s="330"/>
      <c r="D44" s="330"/>
      <c r="E44" s="330"/>
      <c r="F44" s="330"/>
      <c r="G44" s="330"/>
      <c r="H44" s="330"/>
      <c r="I44" s="330"/>
      <c r="J44" s="330"/>
      <c r="K44" s="330"/>
      <c r="L44" s="330"/>
      <c r="M44" s="331"/>
      <c r="N44" s="380" t="s">
        <v>275</v>
      </c>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t="s">
        <v>277</v>
      </c>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customHeight="1" thickBot="1" x14ac:dyDescent="0.3">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7"/>
      <c r="B53" s="335"/>
      <c r="C53" s="336"/>
      <c r="D53" s="336"/>
      <c r="E53" s="336"/>
      <c r="F53" s="336"/>
      <c r="G53" s="336"/>
      <c r="H53" s="336"/>
      <c r="I53" s="336"/>
      <c r="J53" s="336"/>
      <c r="K53" s="336"/>
      <c r="L53" s="336"/>
      <c r="M53" s="337"/>
      <c r="N53" s="413"/>
      <c r="O53" s="414"/>
      <c r="P53" s="414"/>
      <c r="Q53" s="414"/>
      <c r="R53" s="414"/>
      <c r="S53" s="415"/>
    </row>
    <row r="54" spans="1:19" ht="15" customHeight="1" x14ac:dyDescent="0.25">
      <c r="A54" s="466" t="s">
        <v>118</v>
      </c>
      <c r="B54" s="383" t="s">
        <v>810</v>
      </c>
      <c r="C54" s="384"/>
      <c r="D54" s="384"/>
      <c r="E54" s="384"/>
      <c r="F54" s="384"/>
      <c r="G54" s="384"/>
      <c r="H54" s="384"/>
      <c r="I54" s="384"/>
      <c r="J54" s="384"/>
      <c r="K54" s="384"/>
      <c r="L54" s="384"/>
      <c r="M54" s="385"/>
      <c r="N54" s="342" t="s">
        <v>281</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811</v>
      </c>
      <c r="C59" s="330"/>
      <c r="D59" s="330"/>
      <c r="E59" s="330"/>
      <c r="F59" s="330"/>
      <c r="G59" s="330"/>
      <c r="H59" s="330"/>
      <c r="I59" s="330"/>
      <c r="J59" s="330"/>
      <c r="K59" s="330"/>
      <c r="L59" s="330"/>
      <c r="M59" s="331"/>
      <c r="N59" s="380" t="s">
        <v>286</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812</v>
      </c>
      <c r="C64" s="330"/>
      <c r="D64" s="330"/>
      <c r="E64" s="330"/>
      <c r="F64" s="330"/>
      <c r="G64" s="330"/>
      <c r="H64" s="330"/>
      <c r="I64" s="330"/>
      <c r="J64" s="330"/>
      <c r="K64" s="330"/>
      <c r="L64" s="330"/>
      <c r="M64" s="331"/>
      <c r="N64" s="380" t="s">
        <v>287</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86"/>
      <c r="C68" s="387"/>
      <c r="D68" s="387"/>
      <c r="E68" s="387"/>
      <c r="F68" s="387"/>
      <c r="G68" s="387"/>
      <c r="H68" s="387"/>
      <c r="I68" s="387"/>
      <c r="J68" s="387"/>
      <c r="K68" s="387"/>
      <c r="L68" s="387"/>
      <c r="M68" s="388"/>
      <c r="N68" s="345"/>
      <c r="O68" s="346"/>
      <c r="P68" s="346"/>
      <c r="Q68" s="346"/>
      <c r="R68" s="346"/>
      <c r="S68" s="347"/>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Z1_ZPe!G60</f>
        <v>26</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26</v>
      </c>
      <c r="H72" s="433"/>
      <c r="I72" s="434"/>
      <c r="J72" s="407"/>
      <c r="K72" s="442"/>
      <c r="L72" s="426" t="s">
        <v>174</v>
      </c>
      <c r="M72" s="427"/>
      <c r="N72" s="427"/>
      <c r="O72" s="427"/>
      <c r="P72" s="427"/>
      <c r="Q72" s="427"/>
      <c r="R72" s="427"/>
      <c r="S72" s="428"/>
    </row>
    <row r="73" spans="1:19" ht="15" customHeight="1" x14ac:dyDescent="0.25">
      <c r="A73" s="321"/>
      <c r="B73" s="409" t="s">
        <v>123</v>
      </c>
      <c r="C73" s="410"/>
      <c r="D73" s="410"/>
      <c r="E73" s="410"/>
      <c r="F73" s="411"/>
      <c r="G73" s="429"/>
      <c r="H73" s="430"/>
      <c r="I73" s="431"/>
      <c r="J73" s="407"/>
      <c r="K73" s="442"/>
      <c r="L73" s="426" t="s">
        <v>157</v>
      </c>
      <c r="M73" s="427"/>
      <c r="N73" s="427"/>
      <c r="O73" s="427"/>
      <c r="P73" s="427"/>
      <c r="Q73" s="427"/>
      <c r="R73" s="427"/>
      <c r="S73" s="428"/>
    </row>
    <row r="74" spans="1:19" ht="15" customHeight="1" x14ac:dyDescent="0.25">
      <c r="A74" s="321"/>
      <c r="B74" s="409" t="s">
        <v>124</v>
      </c>
      <c r="C74" s="410"/>
      <c r="D74" s="410"/>
      <c r="E74" s="410"/>
      <c r="F74" s="411"/>
      <c r="G74" s="429">
        <v>10</v>
      </c>
      <c r="H74" s="430"/>
      <c r="I74" s="431"/>
      <c r="J74" s="407"/>
      <c r="K74" s="442"/>
      <c r="L74" s="426" t="s">
        <v>165</v>
      </c>
      <c r="M74" s="427"/>
      <c r="N74" s="427"/>
      <c r="O74" s="427"/>
      <c r="P74" s="427"/>
      <c r="Q74" s="427"/>
      <c r="R74" s="427"/>
      <c r="S74" s="428"/>
    </row>
    <row r="75" spans="1:19" ht="15" customHeight="1" x14ac:dyDescent="0.25">
      <c r="A75" s="321"/>
      <c r="B75" s="409" t="s">
        <v>125</v>
      </c>
      <c r="C75" s="410"/>
      <c r="D75" s="410"/>
      <c r="E75" s="410"/>
      <c r="F75" s="411"/>
      <c r="G75" s="429">
        <f>Z1_ZPe!H60</f>
        <v>14</v>
      </c>
      <c r="H75" s="430"/>
      <c r="I75" s="431"/>
      <c r="J75" s="407"/>
      <c r="K75" s="442"/>
      <c r="L75" s="426" t="s">
        <v>151</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146</v>
      </c>
      <c r="M81" s="427"/>
      <c r="N81" s="427"/>
      <c r="O81" s="427"/>
      <c r="P81" s="427"/>
      <c r="Q81" s="427"/>
      <c r="R81" s="427"/>
      <c r="S81" s="428"/>
    </row>
    <row r="82" spans="1:19" ht="15" customHeight="1" x14ac:dyDescent="0.25">
      <c r="A82" s="321"/>
      <c r="B82" s="409" t="s">
        <v>132</v>
      </c>
      <c r="C82" s="410"/>
      <c r="D82" s="410"/>
      <c r="E82" s="410"/>
      <c r="F82" s="411"/>
      <c r="G82" s="429">
        <v>2</v>
      </c>
      <c r="H82" s="430"/>
      <c r="I82" s="431"/>
      <c r="J82" s="407"/>
      <c r="K82" s="442"/>
      <c r="L82" s="426" t="s">
        <v>156</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t="s">
        <v>153</v>
      </c>
      <c r="M83" s="427"/>
      <c r="N83" s="427"/>
      <c r="O83" s="427"/>
      <c r="P83" s="427"/>
      <c r="Q83" s="427"/>
      <c r="R83" s="427"/>
      <c r="S83" s="428"/>
    </row>
    <row r="84" spans="1:19" ht="15" customHeight="1" x14ac:dyDescent="0.25">
      <c r="A84" s="321"/>
      <c r="B84" s="453" t="s">
        <v>134</v>
      </c>
      <c r="C84" s="454"/>
      <c r="D84" s="454"/>
      <c r="E84" s="454"/>
      <c r="F84" s="455"/>
      <c r="G84" s="463">
        <f>Z1_ZPe!J60</f>
        <v>99</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125</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Z1_ZPe!E60</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148</v>
      </c>
      <c r="C90" s="375"/>
      <c r="D90" s="375"/>
      <c r="E90" s="376"/>
      <c r="F90" s="377">
        <v>50</v>
      </c>
      <c r="G90" s="378"/>
      <c r="H90" s="378"/>
      <c r="I90" s="379"/>
      <c r="J90" s="352"/>
      <c r="K90" s="365"/>
      <c r="L90" s="356" t="s">
        <v>292</v>
      </c>
      <c r="M90" s="357"/>
      <c r="N90" s="357"/>
      <c r="O90" s="357"/>
      <c r="P90" s="357"/>
      <c r="Q90" s="357"/>
      <c r="R90" s="357"/>
      <c r="S90" s="358"/>
    </row>
    <row r="91" spans="1:19" ht="15" customHeight="1" x14ac:dyDescent="0.25">
      <c r="A91" s="348"/>
      <c r="B91" s="374" t="s">
        <v>341</v>
      </c>
      <c r="C91" s="375"/>
      <c r="D91" s="375"/>
      <c r="E91" s="376"/>
      <c r="F91" s="377">
        <v>50</v>
      </c>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23" customHeight="1" x14ac:dyDescent="0.25">
      <c r="A98" s="412"/>
      <c r="B98" s="370" t="s">
        <v>813</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50.1" customHeight="1" x14ac:dyDescent="0.25">
      <c r="A100" s="412"/>
      <c r="B100" s="370" t="s">
        <v>814</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39.950000000000003" customHeight="1" x14ac:dyDescent="0.25">
      <c r="A102" s="412"/>
      <c r="B102" s="370" t="s">
        <v>815</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B/FzRlVhsRk6/knHnh4z2n0gnb31qdl80EkGNSaPER3fOQvVwHwYdcn3te65qVJa3MQLFuG0HNYs9MPf1eSQSQ==" saltValue="6MhfNtShQmmuNZW9hWX/c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C00-000000000000}">
      <formula1>ZAL</formula1>
    </dataValidation>
    <dataValidation type="list" allowBlank="1" showInputMessage="1" showErrorMessage="1" sqref="L7" xr:uid="{00000000-0002-0000-2C00-000001000000}">
      <formula1>STATUS</formula1>
    </dataValidation>
    <dataValidation type="list" allowBlank="1" showInputMessage="1" showErrorMessage="1" sqref="L72:L79" xr:uid="{00000000-0002-0000-2C00-000002000000}">
      <formula1>METODY</formula1>
    </dataValidation>
    <dataValidation type="list" allowBlank="1" showInputMessage="1" showErrorMessage="1" sqref="L81:L85" xr:uid="{00000000-0002-0000-2C00-000003000000}">
      <formula1>PRAC_STUD</formula1>
    </dataValidation>
    <dataValidation type="list" allowBlank="1" showInputMessage="1" showErrorMessage="1" sqref="N14:S33" xr:uid="{9FA77F8A-0134-4C5C-B51E-B4AD0D4F848B}">
      <formula1>KEW_Z1</formula1>
    </dataValidation>
    <dataValidation type="list" allowBlank="1" showInputMessage="1" showErrorMessage="1" sqref="N34:S53" xr:uid="{28737BA0-7015-42D7-923A-9B760F64C4CA}">
      <formula1>KEU_Z1</formula1>
    </dataValidation>
    <dataValidation type="list" allowBlank="1" showInputMessage="1" showErrorMessage="1" sqref="N54:S68" xr:uid="{186F082F-687F-42E0-BB1E-49C7F66DC12F}">
      <formula1>KEK_Z1</formula1>
    </dataValidation>
  </dataValidations>
  <hyperlinks>
    <hyperlink ref="O13" r:id="rId1" xr:uid="{1ACF58A3-D6F3-4CE9-8065-CB3C505BC13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47">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Z1_ZPe!B59</f>
        <v>Moduł Z1/11</v>
      </c>
      <c r="B3" s="416"/>
      <c r="C3" s="416"/>
      <c r="D3" s="420" t="str">
        <f>Z1_ZPe!C59</f>
        <v>Moduł specjalnościowy (2) ZARZĄDZANIE PROJEKTAMI</v>
      </c>
      <c r="E3" s="421"/>
      <c r="F3" s="421"/>
      <c r="G3" s="421"/>
      <c r="H3" s="421"/>
      <c r="I3" s="422"/>
      <c r="J3" s="3"/>
      <c r="K3" s="3"/>
      <c r="L3" s="4"/>
      <c r="M3" s="4"/>
      <c r="N3" s="4"/>
      <c r="O3" s="4"/>
      <c r="P3" s="4"/>
      <c r="Q3" s="4"/>
      <c r="R3" s="4"/>
    </row>
    <row r="4" spans="1:19" ht="18.75" thickBot="1" x14ac:dyDescent="0.3">
      <c r="A4" s="315" t="s">
        <v>110</v>
      </c>
      <c r="B4" s="315"/>
      <c r="C4" s="315"/>
      <c r="D4" s="417" t="str">
        <f>Z1_ZPe!B61</f>
        <v>Kurs 11.2.</v>
      </c>
      <c r="E4" s="418"/>
      <c r="F4" s="418"/>
      <c r="G4" s="418"/>
      <c r="H4" s="418"/>
      <c r="I4" s="419"/>
      <c r="J4" s="3"/>
      <c r="K4" s="3"/>
      <c r="L4" s="4"/>
      <c r="M4" s="4"/>
      <c r="N4" s="4"/>
      <c r="O4" s="4"/>
      <c r="P4" s="4"/>
      <c r="Q4" s="4"/>
      <c r="R4" s="4"/>
    </row>
    <row r="5" spans="1:19" ht="23.25" thickBot="1" x14ac:dyDescent="0.3">
      <c r="A5" s="316" t="s">
        <v>111</v>
      </c>
      <c r="B5" s="316"/>
      <c r="C5" s="316"/>
      <c r="D5" s="317" t="str">
        <f>Z1_ZPe!C61</f>
        <v>Zarządzanie zmianą i komunikacją</v>
      </c>
      <c r="E5" s="317"/>
      <c r="F5" s="317"/>
      <c r="G5" s="317"/>
      <c r="H5" s="317"/>
      <c r="I5" s="317"/>
      <c r="J5" s="317"/>
      <c r="K5" s="317"/>
      <c r="L5" s="318" t="s">
        <v>96</v>
      </c>
      <c r="M5" s="318"/>
      <c r="N5" s="16">
        <f>Z1_ZPe!D61</f>
        <v>4</v>
      </c>
      <c r="O5" s="318" t="s">
        <v>97</v>
      </c>
      <c r="P5" s="318"/>
      <c r="Q5" s="319" t="str">
        <f>Z1_ZPe!F59</f>
        <v>dr D. Dżega-Pietruszkiewicz</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(11)'!G6</f>
        <v>III</v>
      </c>
      <c r="H7" s="155" t="s">
        <v>101</v>
      </c>
      <c r="I7" s="44">
        <f>'M (11)'!I6</f>
        <v>5</v>
      </c>
      <c r="J7" s="237" t="s">
        <v>289</v>
      </c>
      <c r="K7" s="238"/>
      <c r="L7" s="424" t="s">
        <v>102</v>
      </c>
      <c r="M7" s="425"/>
      <c r="N7" s="7" t="s">
        <v>103</v>
      </c>
      <c r="O7" s="340" t="s">
        <v>104</v>
      </c>
      <c r="P7" s="340"/>
      <c r="Q7" s="341" t="s">
        <v>105</v>
      </c>
      <c r="R7" s="341"/>
      <c r="S7" s="17">
        <f>Z1_ZPe!G61</f>
        <v>30</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816</v>
      </c>
      <c r="C14" s="384"/>
      <c r="D14" s="384"/>
      <c r="E14" s="384"/>
      <c r="F14" s="384"/>
      <c r="G14" s="384"/>
      <c r="H14" s="384"/>
      <c r="I14" s="384"/>
      <c r="J14" s="384"/>
      <c r="K14" s="384"/>
      <c r="L14" s="384"/>
      <c r="M14" s="385"/>
      <c r="N14" s="342" t="s">
        <v>253</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254</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817</v>
      </c>
      <c r="C19" s="330"/>
      <c r="D19" s="330"/>
      <c r="E19" s="330"/>
      <c r="F19" s="330"/>
      <c r="G19" s="330"/>
      <c r="H19" s="330"/>
      <c r="I19" s="330"/>
      <c r="J19" s="330"/>
      <c r="K19" s="330"/>
      <c r="L19" s="330"/>
      <c r="M19" s="331"/>
      <c r="N19" s="380" t="s">
        <v>261</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818</v>
      </c>
      <c r="C24" s="330"/>
      <c r="D24" s="330"/>
      <c r="E24" s="330"/>
      <c r="F24" s="330"/>
      <c r="G24" s="330"/>
      <c r="H24" s="330"/>
      <c r="I24" s="330"/>
      <c r="J24" s="330"/>
      <c r="K24" s="330"/>
      <c r="L24" s="330"/>
      <c r="M24" s="331"/>
      <c r="N24" s="380" t="s">
        <v>254</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thickBot="1" x14ac:dyDescent="0.3">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819</v>
      </c>
      <c r="C34" s="384"/>
      <c r="D34" s="384"/>
      <c r="E34" s="384"/>
      <c r="F34" s="384"/>
      <c r="G34" s="384"/>
      <c r="H34" s="384"/>
      <c r="I34" s="384"/>
      <c r="J34" s="384"/>
      <c r="K34" s="384"/>
      <c r="L34" s="384"/>
      <c r="M34" s="385"/>
      <c r="N34" s="342" t="s">
        <v>270</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820</v>
      </c>
      <c r="C39" s="330"/>
      <c r="D39" s="330"/>
      <c r="E39" s="330"/>
      <c r="F39" s="330"/>
      <c r="G39" s="330"/>
      <c r="H39" s="330"/>
      <c r="I39" s="330"/>
      <c r="J39" s="330"/>
      <c r="K39" s="330"/>
      <c r="L39" s="330"/>
      <c r="M39" s="331"/>
      <c r="N39" s="380" t="s">
        <v>273</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824</v>
      </c>
      <c r="C44" s="330"/>
      <c r="D44" s="330"/>
      <c r="E44" s="330"/>
      <c r="F44" s="330"/>
      <c r="G44" s="330"/>
      <c r="H44" s="330"/>
      <c r="I44" s="330"/>
      <c r="J44" s="330"/>
      <c r="K44" s="330"/>
      <c r="L44" s="330"/>
      <c r="M44" s="331"/>
      <c r="N44" s="380" t="s">
        <v>274</v>
      </c>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t="s">
        <v>275</v>
      </c>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customHeight="1" thickBot="1" x14ac:dyDescent="0.3">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7"/>
      <c r="B53" s="335"/>
      <c r="C53" s="336"/>
      <c r="D53" s="336"/>
      <c r="E53" s="336"/>
      <c r="F53" s="336"/>
      <c r="G53" s="336"/>
      <c r="H53" s="336"/>
      <c r="I53" s="336"/>
      <c r="J53" s="336"/>
      <c r="K53" s="336"/>
      <c r="L53" s="336"/>
      <c r="M53" s="337"/>
      <c r="N53" s="413"/>
      <c r="O53" s="414"/>
      <c r="P53" s="414"/>
      <c r="Q53" s="414"/>
      <c r="R53" s="414"/>
      <c r="S53" s="415"/>
    </row>
    <row r="54" spans="1:19" ht="15" customHeight="1" x14ac:dyDescent="0.25">
      <c r="A54" s="466" t="s">
        <v>118</v>
      </c>
      <c r="B54" s="383" t="s">
        <v>821</v>
      </c>
      <c r="C54" s="384"/>
      <c r="D54" s="384"/>
      <c r="E54" s="384"/>
      <c r="F54" s="384"/>
      <c r="G54" s="384"/>
      <c r="H54" s="384"/>
      <c r="I54" s="384"/>
      <c r="J54" s="384"/>
      <c r="K54" s="384"/>
      <c r="L54" s="384"/>
      <c r="M54" s="385"/>
      <c r="N54" s="342" t="s">
        <v>283</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822</v>
      </c>
      <c r="C59" s="330"/>
      <c r="D59" s="330"/>
      <c r="E59" s="330"/>
      <c r="F59" s="330"/>
      <c r="G59" s="330"/>
      <c r="H59" s="330"/>
      <c r="I59" s="330"/>
      <c r="J59" s="330"/>
      <c r="K59" s="330"/>
      <c r="L59" s="330"/>
      <c r="M59" s="331"/>
      <c r="N59" s="380" t="s">
        <v>286</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823</v>
      </c>
      <c r="C64" s="330"/>
      <c r="D64" s="330"/>
      <c r="E64" s="330"/>
      <c r="F64" s="330"/>
      <c r="G64" s="330"/>
      <c r="H64" s="330"/>
      <c r="I64" s="330"/>
      <c r="J64" s="330"/>
      <c r="K64" s="330"/>
      <c r="L64" s="330"/>
      <c r="M64" s="331"/>
      <c r="N64" s="380" t="s">
        <v>287</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86"/>
      <c r="C68" s="387"/>
      <c r="D68" s="387"/>
      <c r="E68" s="387"/>
      <c r="F68" s="387"/>
      <c r="G68" s="387"/>
      <c r="H68" s="387"/>
      <c r="I68" s="387"/>
      <c r="J68" s="387"/>
      <c r="K68" s="387"/>
      <c r="L68" s="387"/>
      <c r="M68" s="388"/>
      <c r="N68" s="345"/>
      <c r="O68" s="346"/>
      <c r="P68" s="346"/>
      <c r="Q68" s="346"/>
      <c r="R68" s="346"/>
      <c r="S68" s="347"/>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Z1_ZPe!G61</f>
        <v>30</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30</v>
      </c>
      <c r="H72" s="433"/>
      <c r="I72" s="434"/>
      <c r="J72" s="407"/>
      <c r="K72" s="442"/>
      <c r="L72" s="426" t="s">
        <v>151</v>
      </c>
      <c r="M72" s="427"/>
      <c r="N72" s="427"/>
      <c r="O72" s="427"/>
      <c r="P72" s="427"/>
      <c r="Q72" s="427"/>
      <c r="R72" s="427"/>
      <c r="S72" s="428"/>
    </row>
    <row r="73" spans="1:19" ht="15" customHeight="1" x14ac:dyDescent="0.25">
      <c r="A73" s="321"/>
      <c r="B73" s="409" t="s">
        <v>123</v>
      </c>
      <c r="C73" s="410"/>
      <c r="D73" s="410"/>
      <c r="E73" s="410"/>
      <c r="F73" s="411"/>
      <c r="G73" s="429"/>
      <c r="H73" s="430"/>
      <c r="I73" s="431"/>
      <c r="J73" s="407"/>
      <c r="K73" s="442"/>
      <c r="L73" s="426" t="s">
        <v>157</v>
      </c>
      <c r="M73" s="427"/>
      <c r="N73" s="427"/>
      <c r="O73" s="427"/>
      <c r="P73" s="427"/>
      <c r="Q73" s="427"/>
      <c r="R73" s="427"/>
      <c r="S73" s="428"/>
    </row>
    <row r="74" spans="1:19" ht="15" customHeight="1" x14ac:dyDescent="0.25">
      <c r="A74" s="321"/>
      <c r="B74" s="409" t="s">
        <v>124</v>
      </c>
      <c r="C74" s="410"/>
      <c r="D74" s="410"/>
      <c r="E74" s="410"/>
      <c r="F74" s="411"/>
      <c r="G74" s="429">
        <v>2</v>
      </c>
      <c r="H74" s="430"/>
      <c r="I74" s="431"/>
      <c r="J74" s="407"/>
      <c r="K74" s="442"/>
      <c r="L74" s="426" t="s">
        <v>154</v>
      </c>
      <c r="M74" s="427"/>
      <c r="N74" s="427"/>
      <c r="O74" s="427"/>
      <c r="P74" s="427"/>
      <c r="Q74" s="427"/>
      <c r="R74" s="427"/>
      <c r="S74" s="428"/>
    </row>
    <row r="75" spans="1:19" ht="15" customHeight="1" x14ac:dyDescent="0.25">
      <c r="A75" s="321"/>
      <c r="B75" s="409" t="s">
        <v>125</v>
      </c>
      <c r="C75" s="410"/>
      <c r="D75" s="410"/>
      <c r="E75" s="410"/>
      <c r="F75" s="411"/>
      <c r="G75" s="429">
        <f>Z1_ZPe!H61</f>
        <v>16</v>
      </c>
      <c r="H75" s="430"/>
      <c r="I75" s="431"/>
      <c r="J75" s="407"/>
      <c r="K75" s="442"/>
      <c r="L75" s="426" t="s">
        <v>161</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v>12</v>
      </c>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153</v>
      </c>
      <c r="M81" s="427"/>
      <c r="N81" s="427"/>
      <c r="O81" s="427"/>
      <c r="P81" s="427"/>
      <c r="Q81" s="427"/>
      <c r="R81" s="427"/>
      <c r="S81" s="428"/>
    </row>
    <row r="82" spans="1:19" ht="15" customHeight="1" x14ac:dyDescent="0.25">
      <c r="A82" s="321"/>
      <c r="B82" s="409" t="s">
        <v>132</v>
      </c>
      <c r="C82" s="410"/>
      <c r="D82" s="410"/>
      <c r="E82" s="410"/>
      <c r="F82" s="411"/>
      <c r="G82" s="429"/>
      <c r="H82" s="430"/>
      <c r="I82" s="431"/>
      <c r="J82" s="407"/>
      <c r="K82" s="442"/>
      <c r="L82" s="426" t="s">
        <v>150</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c r="M83" s="427"/>
      <c r="N83" s="427"/>
      <c r="O83" s="427"/>
      <c r="P83" s="427"/>
      <c r="Q83" s="427"/>
      <c r="R83" s="427"/>
      <c r="S83" s="428"/>
    </row>
    <row r="84" spans="1:19" ht="15" customHeight="1" x14ac:dyDescent="0.25">
      <c r="A84" s="321"/>
      <c r="B84" s="453" t="s">
        <v>134</v>
      </c>
      <c r="C84" s="454"/>
      <c r="D84" s="454"/>
      <c r="E84" s="454"/>
      <c r="F84" s="455"/>
      <c r="G84" s="463">
        <f>Z1_ZPe!J61</f>
        <v>70</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100</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Z1_ZPe!E61</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172</v>
      </c>
      <c r="C90" s="375"/>
      <c r="D90" s="375"/>
      <c r="E90" s="376"/>
      <c r="F90" s="377">
        <v>30</v>
      </c>
      <c r="G90" s="378"/>
      <c r="H90" s="378"/>
      <c r="I90" s="379"/>
      <c r="J90" s="352"/>
      <c r="K90" s="365"/>
      <c r="L90" s="356" t="s">
        <v>292</v>
      </c>
      <c r="M90" s="357"/>
      <c r="N90" s="357"/>
      <c r="O90" s="357"/>
      <c r="P90" s="357"/>
      <c r="Q90" s="357"/>
      <c r="R90" s="357"/>
      <c r="S90" s="358"/>
    </row>
    <row r="91" spans="1:19" ht="15" customHeight="1" x14ac:dyDescent="0.25">
      <c r="A91" s="348"/>
      <c r="B91" s="374" t="s">
        <v>166</v>
      </c>
      <c r="C91" s="375"/>
      <c r="D91" s="375"/>
      <c r="E91" s="376"/>
      <c r="F91" s="377">
        <v>20</v>
      </c>
      <c r="G91" s="378"/>
      <c r="H91" s="378"/>
      <c r="I91" s="379"/>
      <c r="J91" s="352"/>
      <c r="K91" s="365"/>
      <c r="L91" s="356" t="s">
        <v>140</v>
      </c>
      <c r="M91" s="357"/>
      <c r="N91" s="357"/>
      <c r="O91" s="357"/>
      <c r="P91" s="357"/>
      <c r="Q91" s="357"/>
      <c r="R91" s="357"/>
      <c r="S91" s="358"/>
    </row>
    <row r="92" spans="1:19" ht="15" customHeight="1" x14ac:dyDescent="0.25">
      <c r="A92" s="348"/>
      <c r="B92" s="374" t="s">
        <v>341</v>
      </c>
      <c r="C92" s="375"/>
      <c r="D92" s="375"/>
      <c r="E92" s="376"/>
      <c r="F92" s="377">
        <v>50</v>
      </c>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11.75" customHeight="1" x14ac:dyDescent="0.25">
      <c r="A98" s="412"/>
      <c r="B98" s="370" t="s">
        <v>825</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66" customHeight="1" x14ac:dyDescent="0.25">
      <c r="A100" s="412"/>
      <c r="B100" s="370" t="s">
        <v>826</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30" customHeight="1" x14ac:dyDescent="0.25">
      <c r="A102" s="412"/>
      <c r="B102" s="370"/>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YF/DrbtYK7OGq+vij7sTTm+DI+lDGASY+7KihXK0yTxLET6TzFK+sRMhwh/x0T+yp0p3F7oBH4yHMR3AYqyTbg==" saltValue="/UTFdVb2UeYIZV4O2IFHD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ABD9B123-9E65-4933-97A7-D38C43146256}">
      <formula1>KEK_Z1</formula1>
    </dataValidation>
    <dataValidation type="list" allowBlank="1" showInputMessage="1" showErrorMessage="1" sqref="N34:S53" xr:uid="{6CF3640F-B547-4F47-814B-7EE5ECB6322D}">
      <formula1>KEU_Z1</formula1>
    </dataValidation>
    <dataValidation type="list" allowBlank="1" showInputMessage="1" showErrorMessage="1" sqref="N14:S33" xr:uid="{7CE8658B-F862-42C7-9471-E6CA7EC92239}">
      <formula1>KEW_Z1</formula1>
    </dataValidation>
    <dataValidation type="list" allowBlank="1" showInputMessage="1" showErrorMessage="1" sqref="L81:L85" xr:uid="{00000000-0002-0000-2D00-000003000000}">
      <formula1>PRAC_STUD</formula1>
    </dataValidation>
    <dataValidation type="list" allowBlank="1" showInputMessage="1" showErrorMessage="1" sqref="L72:L79" xr:uid="{00000000-0002-0000-2D00-000004000000}">
      <formula1>METODY</formula1>
    </dataValidation>
    <dataValidation type="list" allowBlank="1" showInputMessage="1" showErrorMessage="1" sqref="L7" xr:uid="{00000000-0002-0000-2D00-000005000000}">
      <formula1>STATUS</formula1>
    </dataValidation>
    <dataValidation type="list" allowBlank="1" showInputMessage="1" showErrorMessage="1" sqref="B90:E94" xr:uid="{00000000-0002-0000-2D00-000006000000}">
      <formula1>ZAL</formula1>
    </dataValidation>
  </dataValidations>
  <hyperlinks>
    <hyperlink ref="O13" r:id="rId1" xr:uid="{5CDD362C-A523-4B2E-8CCD-80326FC292F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8">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Z1_ZPe!B59</f>
        <v>Moduł Z1/11</v>
      </c>
      <c r="B3" s="416"/>
      <c r="C3" s="416"/>
      <c r="D3" s="420" t="str">
        <f>Z1_ZPe!C59</f>
        <v>Moduł specjalnościowy (2) ZARZĄDZANIE PROJEKTAMI</v>
      </c>
      <c r="E3" s="421"/>
      <c r="F3" s="421"/>
      <c r="G3" s="421"/>
      <c r="H3" s="421"/>
      <c r="I3" s="422"/>
      <c r="J3" s="3"/>
      <c r="K3" s="3"/>
      <c r="L3" s="4"/>
      <c r="M3" s="4"/>
      <c r="N3" s="4"/>
      <c r="O3" s="4"/>
      <c r="P3" s="4"/>
      <c r="Q3" s="4"/>
      <c r="R3" s="4"/>
    </row>
    <row r="4" spans="1:19" ht="18.75" thickBot="1" x14ac:dyDescent="0.3">
      <c r="A4" s="315" t="s">
        <v>110</v>
      </c>
      <c r="B4" s="315"/>
      <c r="C4" s="315"/>
      <c r="D4" s="417" t="str">
        <f>Z1_ZPe!B62</f>
        <v>Kurs 11.3.</v>
      </c>
      <c r="E4" s="418"/>
      <c r="F4" s="418"/>
      <c r="G4" s="418"/>
      <c r="H4" s="418"/>
      <c r="I4" s="419"/>
      <c r="J4" s="3"/>
      <c r="K4" s="3"/>
      <c r="L4" s="4"/>
      <c r="M4" s="4"/>
      <c r="N4" s="4"/>
      <c r="O4" s="4"/>
      <c r="P4" s="4"/>
      <c r="Q4" s="4"/>
      <c r="R4" s="4"/>
    </row>
    <row r="5" spans="1:19" ht="23.25" thickBot="1" x14ac:dyDescent="0.3">
      <c r="A5" s="316" t="s">
        <v>111</v>
      </c>
      <c r="B5" s="316"/>
      <c r="C5" s="316"/>
      <c r="D5" s="317" t="str">
        <f>Z1_ZPe!C62</f>
        <v>Narzędzia IT wspomagajace zarządzanie projektami</v>
      </c>
      <c r="E5" s="317"/>
      <c r="F5" s="317"/>
      <c r="G5" s="317"/>
      <c r="H5" s="317"/>
      <c r="I5" s="317"/>
      <c r="J5" s="317"/>
      <c r="K5" s="317"/>
      <c r="L5" s="318" t="s">
        <v>96</v>
      </c>
      <c r="M5" s="318"/>
      <c r="N5" s="16">
        <f>Z1_ZPe!D62</f>
        <v>5</v>
      </c>
      <c r="O5" s="318" t="s">
        <v>97</v>
      </c>
      <c r="P5" s="318"/>
      <c r="Q5" s="319" t="str">
        <f>Z1_ZPe!F59</f>
        <v>dr D. Dżega-Pietruszkiewicz</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(11)'!G6</f>
        <v>III</v>
      </c>
      <c r="H7" s="155" t="s">
        <v>101</v>
      </c>
      <c r="I7" s="44">
        <f>'M (11)'!I6</f>
        <v>5</v>
      </c>
      <c r="J7" s="237" t="s">
        <v>289</v>
      </c>
      <c r="K7" s="238"/>
      <c r="L7" s="424" t="s">
        <v>102</v>
      </c>
      <c r="M7" s="425"/>
      <c r="N7" s="7" t="s">
        <v>103</v>
      </c>
      <c r="O7" s="340" t="s">
        <v>104</v>
      </c>
      <c r="P7" s="340"/>
      <c r="Q7" s="341" t="s">
        <v>105</v>
      </c>
      <c r="R7" s="341"/>
      <c r="S7" s="17">
        <f>Z1_ZPe!G62</f>
        <v>30</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827</v>
      </c>
      <c r="C14" s="384"/>
      <c r="D14" s="384"/>
      <c r="E14" s="384"/>
      <c r="F14" s="384"/>
      <c r="G14" s="384"/>
      <c r="H14" s="384"/>
      <c r="I14" s="384"/>
      <c r="J14" s="384"/>
      <c r="K14" s="384"/>
      <c r="L14" s="384"/>
      <c r="M14" s="385"/>
      <c r="N14" s="342" t="s">
        <v>262</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265</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828</v>
      </c>
      <c r="C19" s="330"/>
      <c r="D19" s="330"/>
      <c r="E19" s="330"/>
      <c r="F19" s="330"/>
      <c r="G19" s="330"/>
      <c r="H19" s="330"/>
      <c r="I19" s="330"/>
      <c r="J19" s="330"/>
      <c r="K19" s="330"/>
      <c r="L19" s="330"/>
      <c r="M19" s="331"/>
      <c r="N19" s="380" t="s">
        <v>254</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t="s">
        <v>257</v>
      </c>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829</v>
      </c>
      <c r="C24" s="330"/>
      <c r="D24" s="330"/>
      <c r="E24" s="330"/>
      <c r="F24" s="330"/>
      <c r="G24" s="330"/>
      <c r="H24" s="330"/>
      <c r="I24" s="330"/>
      <c r="J24" s="330"/>
      <c r="K24" s="330"/>
      <c r="L24" s="330"/>
      <c r="M24" s="331"/>
      <c r="N24" s="380" t="s">
        <v>266</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thickBot="1" x14ac:dyDescent="0.3">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830</v>
      </c>
      <c r="C34" s="384"/>
      <c r="D34" s="384"/>
      <c r="E34" s="384"/>
      <c r="F34" s="384"/>
      <c r="G34" s="384"/>
      <c r="H34" s="384"/>
      <c r="I34" s="384"/>
      <c r="J34" s="384"/>
      <c r="K34" s="384"/>
      <c r="L34" s="384"/>
      <c r="M34" s="385"/>
      <c r="N34" s="342" t="s">
        <v>270</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831</v>
      </c>
      <c r="C39" s="330"/>
      <c r="D39" s="330"/>
      <c r="E39" s="330"/>
      <c r="F39" s="330"/>
      <c r="G39" s="330"/>
      <c r="H39" s="330"/>
      <c r="I39" s="330"/>
      <c r="J39" s="330"/>
      <c r="K39" s="330"/>
      <c r="L39" s="330"/>
      <c r="M39" s="331"/>
      <c r="N39" s="380" t="s">
        <v>279</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832</v>
      </c>
      <c r="C44" s="330"/>
      <c r="D44" s="330"/>
      <c r="E44" s="330"/>
      <c r="F44" s="330"/>
      <c r="G44" s="330"/>
      <c r="H44" s="330"/>
      <c r="I44" s="330"/>
      <c r="J44" s="330"/>
      <c r="K44" s="330"/>
      <c r="L44" s="330"/>
      <c r="M44" s="331"/>
      <c r="N44" s="380" t="s">
        <v>276</v>
      </c>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t="s">
        <v>275</v>
      </c>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customHeight="1" thickBot="1" x14ac:dyDescent="0.3">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7"/>
      <c r="B53" s="335"/>
      <c r="C53" s="336"/>
      <c r="D53" s="336"/>
      <c r="E53" s="336"/>
      <c r="F53" s="336"/>
      <c r="G53" s="336"/>
      <c r="H53" s="336"/>
      <c r="I53" s="336"/>
      <c r="J53" s="336"/>
      <c r="K53" s="336"/>
      <c r="L53" s="336"/>
      <c r="M53" s="337"/>
      <c r="N53" s="413"/>
      <c r="O53" s="414"/>
      <c r="P53" s="414"/>
      <c r="Q53" s="414"/>
      <c r="R53" s="414"/>
      <c r="S53" s="415"/>
    </row>
    <row r="54" spans="1:19" ht="15" customHeight="1" x14ac:dyDescent="0.25">
      <c r="A54" s="466" t="s">
        <v>118</v>
      </c>
      <c r="B54" s="383" t="s">
        <v>833</v>
      </c>
      <c r="C54" s="384"/>
      <c r="D54" s="384"/>
      <c r="E54" s="384"/>
      <c r="F54" s="384"/>
      <c r="G54" s="384"/>
      <c r="H54" s="384"/>
      <c r="I54" s="384"/>
      <c r="J54" s="384"/>
      <c r="K54" s="384"/>
      <c r="L54" s="384"/>
      <c r="M54" s="385"/>
      <c r="N54" s="342" t="s">
        <v>284</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834</v>
      </c>
      <c r="C59" s="330"/>
      <c r="D59" s="330"/>
      <c r="E59" s="330"/>
      <c r="F59" s="330"/>
      <c r="G59" s="330"/>
      <c r="H59" s="330"/>
      <c r="I59" s="330"/>
      <c r="J59" s="330"/>
      <c r="K59" s="330"/>
      <c r="L59" s="330"/>
      <c r="M59" s="331"/>
      <c r="N59" s="380" t="s">
        <v>281</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835</v>
      </c>
      <c r="C64" s="330"/>
      <c r="D64" s="330"/>
      <c r="E64" s="330"/>
      <c r="F64" s="330"/>
      <c r="G64" s="330"/>
      <c r="H64" s="330"/>
      <c r="I64" s="330"/>
      <c r="J64" s="330"/>
      <c r="K64" s="330"/>
      <c r="L64" s="330"/>
      <c r="M64" s="331"/>
      <c r="N64" s="380" t="s">
        <v>288</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86"/>
      <c r="C68" s="387"/>
      <c r="D68" s="387"/>
      <c r="E68" s="387"/>
      <c r="F68" s="387"/>
      <c r="G68" s="387"/>
      <c r="H68" s="387"/>
      <c r="I68" s="387"/>
      <c r="J68" s="387"/>
      <c r="K68" s="387"/>
      <c r="L68" s="387"/>
      <c r="M68" s="388"/>
      <c r="N68" s="345"/>
      <c r="O68" s="346"/>
      <c r="P68" s="346"/>
      <c r="Q68" s="346"/>
      <c r="R68" s="346"/>
      <c r="S68" s="347"/>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Z1_ZPe!G62</f>
        <v>30</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30</v>
      </c>
      <c r="H72" s="433"/>
      <c r="I72" s="434"/>
      <c r="J72" s="407"/>
      <c r="K72" s="442"/>
      <c r="L72" s="426" t="s">
        <v>173</v>
      </c>
      <c r="M72" s="427"/>
      <c r="N72" s="427"/>
      <c r="O72" s="427"/>
      <c r="P72" s="427"/>
      <c r="Q72" s="427"/>
      <c r="R72" s="427"/>
      <c r="S72" s="428"/>
    </row>
    <row r="73" spans="1:19" ht="15" customHeight="1" x14ac:dyDescent="0.25">
      <c r="A73" s="321"/>
      <c r="B73" s="409" t="s">
        <v>123</v>
      </c>
      <c r="C73" s="410"/>
      <c r="D73" s="410"/>
      <c r="E73" s="410"/>
      <c r="F73" s="411"/>
      <c r="G73" s="429"/>
      <c r="H73" s="430"/>
      <c r="I73" s="431"/>
      <c r="J73" s="407"/>
      <c r="K73" s="442"/>
      <c r="L73" s="426" t="s">
        <v>165</v>
      </c>
      <c r="M73" s="427"/>
      <c r="N73" s="427"/>
      <c r="O73" s="427"/>
      <c r="P73" s="427"/>
      <c r="Q73" s="427"/>
      <c r="R73" s="427"/>
      <c r="S73" s="428"/>
    </row>
    <row r="74" spans="1:19" ht="15" customHeight="1" x14ac:dyDescent="0.25">
      <c r="A74" s="321"/>
      <c r="B74" s="409" t="s">
        <v>124</v>
      </c>
      <c r="C74" s="410"/>
      <c r="D74" s="410"/>
      <c r="E74" s="410"/>
      <c r="F74" s="411"/>
      <c r="G74" s="429"/>
      <c r="H74" s="430"/>
      <c r="I74" s="431"/>
      <c r="J74" s="407"/>
      <c r="K74" s="442"/>
      <c r="L74" s="426" t="s">
        <v>161</v>
      </c>
      <c r="M74" s="427"/>
      <c r="N74" s="427"/>
      <c r="O74" s="427"/>
      <c r="P74" s="427"/>
      <c r="Q74" s="427"/>
      <c r="R74" s="427"/>
      <c r="S74" s="428"/>
    </row>
    <row r="75" spans="1:19" ht="15" customHeight="1" x14ac:dyDescent="0.25">
      <c r="A75" s="321"/>
      <c r="B75" s="409" t="s">
        <v>125</v>
      </c>
      <c r="C75" s="410"/>
      <c r="D75" s="410"/>
      <c r="E75" s="410"/>
      <c r="F75" s="411"/>
      <c r="G75" s="429">
        <f>Z1_ZPe!H62</f>
        <v>16</v>
      </c>
      <c r="H75" s="430"/>
      <c r="I75" s="431"/>
      <c r="J75" s="407"/>
      <c r="K75" s="442"/>
      <c r="L75" s="426"/>
      <c r="M75" s="427"/>
      <c r="N75" s="427"/>
      <c r="O75" s="427"/>
      <c r="P75" s="427"/>
      <c r="Q75" s="427"/>
      <c r="R75" s="427"/>
      <c r="S75" s="428"/>
    </row>
    <row r="76" spans="1:19" ht="15" customHeight="1" x14ac:dyDescent="0.25">
      <c r="A76" s="321"/>
      <c r="B76" s="409" t="s">
        <v>126</v>
      </c>
      <c r="C76" s="410"/>
      <c r="D76" s="410"/>
      <c r="E76" s="410"/>
      <c r="F76" s="411"/>
      <c r="G76" s="429">
        <v>14</v>
      </c>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173</v>
      </c>
      <c r="M81" s="427"/>
      <c r="N81" s="427"/>
      <c r="O81" s="427"/>
      <c r="P81" s="427"/>
      <c r="Q81" s="427"/>
      <c r="R81" s="427"/>
      <c r="S81" s="428"/>
    </row>
    <row r="82" spans="1:19" ht="15" customHeight="1" x14ac:dyDescent="0.25">
      <c r="A82" s="321"/>
      <c r="B82" s="409" t="s">
        <v>132</v>
      </c>
      <c r="C82" s="410"/>
      <c r="D82" s="410"/>
      <c r="E82" s="410"/>
      <c r="F82" s="411"/>
      <c r="G82" s="429"/>
      <c r="H82" s="430"/>
      <c r="I82" s="431"/>
      <c r="J82" s="407"/>
      <c r="K82" s="442"/>
      <c r="L82" s="426" t="s">
        <v>156</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t="s">
        <v>150</v>
      </c>
      <c r="M83" s="427"/>
      <c r="N83" s="427"/>
      <c r="O83" s="427"/>
      <c r="P83" s="427"/>
      <c r="Q83" s="427"/>
      <c r="R83" s="427"/>
      <c r="S83" s="428"/>
    </row>
    <row r="84" spans="1:19" ht="15" customHeight="1" x14ac:dyDescent="0.25">
      <c r="A84" s="321"/>
      <c r="B84" s="453" t="s">
        <v>134</v>
      </c>
      <c r="C84" s="454"/>
      <c r="D84" s="454"/>
      <c r="E84" s="454"/>
      <c r="F84" s="455"/>
      <c r="G84" s="463">
        <f>Z1_ZPe!J62</f>
        <v>95</v>
      </c>
      <c r="H84" s="464"/>
      <c r="I84" s="465"/>
      <c r="J84" s="407"/>
      <c r="K84" s="442"/>
      <c r="L84" s="426" t="s">
        <v>170</v>
      </c>
      <c r="M84" s="427"/>
      <c r="N84" s="427"/>
      <c r="O84" s="427"/>
      <c r="P84" s="427"/>
      <c r="Q84" s="427"/>
      <c r="R84" s="427"/>
      <c r="S84" s="428"/>
    </row>
    <row r="85" spans="1:19" ht="15" customHeight="1" x14ac:dyDescent="0.25">
      <c r="A85" s="321"/>
      <c r="B85" s="460" t="s">
        <v>204</v>
      </c>
      <c r="C85" s="461"/>
      <c r="D85" s="461"/>
      <c r="E85" s="461"/>
      <c r="F85" s="462"/>
      <c r="G85" s="432">
        <f>SUM(G84,G71)</f>
        <v>125</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Z1_ZPe!E62</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155</v>
      </c>
      <c r="C90" s="375"/>
      <c r="D90" s="375"/>
      <c r="E90" s="376"/>
      <c r="F90" s="377">
        <v>60</v>
      </c>
      <c r="G90" s="378"/>
      <c r="H90" s="378"/>
      <c r="I90" s="379"/>
      <c r="J90" s="352"/>
      <c r="K90" s="365"/>
      <c r="L90" s="356" t="s">
        <v>292</v>
      </c>
      <c r="M90" s="357"/>
      <c r="N90" s="357"/>
      <c r="O90" s="357"/>
      <c r="P90" s="357"/>
      <c r="Q90" s="357"/>
      <c r="R90" s="357"/>
      <c r="S90" s="358"/>
    </row>
    <row r="91" spans="1:19" ht="15" customHeight="1" x14ac:dyDescent="0.25">
      <c r="A91" s="348"/>
      <c r="B91" s="374" t="s">
        <v>161</v>
      </c>
      <c r="C91" s="375"/>
      <c r="D91" s="375"/>
      <c r="E91" s="376"/>
      <c r="F91" s="377">
        <v>40</v>
      </c>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03.5" customHeight="1" x14ac:dyDescent="0.25">
      <c r="A98" s="412"/>
      <c r="B98" s="370" t="s">
        <v>836</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45" customHeight="1" x14ac:dyDescent="0.25">
      <c r="A100" s="412"/>
      <c r="B100" s="370" t="s">
        <v>837</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30" customHeight="1" x14ac:dyDescent="0.25">
      <c r="A102" s="412"/>
      <c r="B102" s="370"/>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vo6ztsV1NRf+o6UtSe++GBELL1NPFRUg3BHSDEy0aH1N302DYE/JsljLqSacg89KfBRif0mTYIpeOlfL0SygYQ==" saltValue="DjmNiGkMcHSpoSAuPh4Dm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E00-000000000000}">
      <formula1>ZAL</formula1>
    </dataValidation>
    <dataValidation type="list" allowBlank="1" showInputMessage="1" showErrorMessage="1" sqref="L7" xr:uid="{00000000-0002-0000-2E00-000001000000}">
      <formula1>STATUS</formula1>
    </dataValidation>
    <dataValidation type="list" allowBlank="1" showInputMessage="1" showErrorMessage="1" sqref="L72:L79" xr:uid="{00000000-0002-0000-2E00-000002000000}">
      <formula1>METODY</formula1>
    </dataValidation>
    <dataValidation type="list" allowBlank="1" showInputMessage="1" showErrorMessage="1" sqref="L81:L85" xr:uid="{00000000-0002-0000-2E00-000003000000}">
      <formula1>PRAC_STUD</formula1>
    </dataValidation>
    <dataValidation type="list" allowBlank="1" showInputMessage="1" showErrorMessage="1" sqref="N14:S33" xr:uid="{2EF25C70-7A30-4590-A792-869CEE366D32}">
      <formula1>KEW_Z1</formula1>
    </dataValidation>
    <dataValidation type="list" allowBlank="1" showInputMessage="1" showErrorMessage="1" sqref="N34:S53" xr:uid="{BDD63F39-FBB9-4DA1-B083-09566A68404C}">
      <formula1>KEU_Z1</formula1>
    </dataValidation>
    <dataValidation type="list" allowBlank="1" showInputMessage="1" showErrorMessage="1" sqref="N54:S68" xr:uid="{A72B439F-545A-4D19-AF4A-CEAE152DD8DC}">
      <formula1>KEK_Z1</formula1>
    </dataValidation>
  </dataValidations>
  <hyperlinks>
    <hyperlink ref="O13" r:id="rId1" xr:uid="{6849C983-AE40-47F1-A499-C6CE3C94432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49">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6" t="str">
        <f>Z1_ZPe!B2</f>
        <v>2020/2021</v>
      </c>
      <c r="B1" s="227"/>
      <c r="C1" s="39"/>
      <c r="D1" s="1"/>
    </row>
    <row r="2" spans="1:19" ht="10.15" customHeight="1" thickBot="1" x14ac:dyDescent="0.3"/>
    <row r="3" spans="1:19" ht="39" customHeight="1" thickBot="1" x14ac:dyDescent="0.3">
      <c r="A3" s="228" t="s">
        <v>94</v>
      </c>
      <c r="B3" s="229"/>
      <c r="C3" s="231" t="str">
        <f>Z1_ZPe!B63</f>
        <v>Moduł Z1/12</v>
      </c>
      <c r="D3" s="232"/>
      <c r="E3" s="232"/>
      <c r="F3" s="233"/>
      <c r="G3" s="3"/>
      <c r="H3" s="3"/>
      <c r="I3" s="3"/>
      <c r="J3" s="3"/>
      <c r="K3" s="3"/>
      <c r="L3" s="4"/>
      <c r="M3" s="4"/>
      <c r="N3" s="4"/>
      <c r="O3" s="4"/>
      <c r="P3" s="4"/>
      <c r="Q3" s="4"/>
    </row>
    <row r="4" spans="1:19" s="139" customFormat="1" ht="39.75" customHeight="1" thickBot="1" x14ac:dyDescent="0.3">
      <c r="A4" s="230" t="s">
        <v>95</v>
      </c>
      <c r="B4" s="230"/>
      <c r="C4" s="220" t="str">
        <f>Z1_ZPe!C63</f>
        <v>Moduł aktywności praktycznej (1)</v>
      </c>
      <c r="D4" s="221"/>
      <c r="E4" s="221"/>
      <c r="F4" s="221"/>
      <c r="G4" s="221"/>
      <c r="H4" s="221"/>
      <c r="I4" s="221"/>
      <c r="J4" s="222"/>
      <c r="K4" s="225" t="s">
        <v>96</v>
      </c>
      <c r="L4" s="225"/>
      <c r="M4" s="156">
        <f>Z1_ZPe!D63</f>
        <v>2</v>
      </c>
      <c r="N4" s="223" t="s">
        <v>97</v>
      </c>
      <c r="O4" s="224"/>
      <c r="P4" s="217" t="str">
        <f>Z1_ZPe!F63</f>
        <v>dr R. Nowak-Lewandowska</v>
      </c>
      <c r="Q4" s="218"/>
      <c r="R4" s="219"/>
    </row>
    <row r="5" spans="1:19" s="140" customFormat="1" ht="10.15" customHeight="1" thickBot="1" x14ac:dyDescent="0.3">
      <c r="A5" s="234"/>
      <c r="B5" s="234"/>
      <c r="C5" s="234"/>
      <c r="D5" s="234"/>
      <c r="E5" s="234"/>
      <c r="F5" s="234"/>
      <c r="G5" s="234"/>
      <c r="H5" s="234"/>
      <c r="I5" s="234"/>
      <c r="J5" s="234"/>
      <c r="K5" s="234"/>
      <c r="L5" s="234"/>
      <c r="M5" s="234"/>
      <c r="N5" s="234"/>
      <c r="O5" s="234"/>
      <c r="P5" s="234"/>
      <c r="Q5" s="234"/>
      <c r="R5" s="234"/>
    </row>
    <row r="6" spans="1:19" s="139" customFormat="1" ht="43.15" customHeight="1" thickBot="1" x14ac:dyDescent="0.3">
      <c r="A6" s="230" t="s">
        <v>98</v>
      </c>
      <c r="B6" s="230"/>
      <c r="C6" s="231" t="str">
        <f>Z1_ZPe!B3</f>
        <v>ZARZĄDZANIE</v>
      </c>
      <c r="D6" s="233"/>
      <c r="E6" s="6" t="str">
        <f>Z1_ZPe!B4</f>
        <v>I stopnia</v>
      </c>
      <c r="F6" s="154" t="s">
        <v>99</v>
      </c>
      <c r="G6" s="44" t="s">
        <v>361</v>
      </c>
      <c r="H6" s="154" t="s">
        <v>101</v>
      </c>
      <c r="I6" s="44">
        <v>5</v>
      </c>
      <c r="J6" s="7" t="s">
        <v>290</v>
      </c>
      <c r="K6" s="235" t="s">
        <v>102</v>
      </c>
      <c r="L6" s="235"/>
      <c r="M6" s="236" t="s">
        <v>103</v>
      </c>
      <c r="N6" s="236"/>
      <c r="O6" s="156" t="s">
        <v>104</v>
      </c>
      <c r="P6" s="237" t="s">
        <v>105</v>
      </c>
      <c r="Q6" s="238"/>
      <c r="R6" s="156">
        <f>Z1_ZPe!G63</f>
        <v>40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9"/>
      <c r="B8" s="240"/>
      <c r="C8" s="240"/>
      <c r="D8" s="240"/>
      <c r="E8" s="240"/>
      <c r="F8" s="240"/>
      <c r="G8" s="240"/>
      <c r="H8" s="240"/>
      <c r="I8" s="240"/>
      <c r="J8" s="240"/>
      <c r="K8" s="240"/>
      <c r="L8" s="240"/>
      <c r="M8" s="240"/>
      <c r="N8" s="240"/>
      <c r="O8" s="240"/>
      <c r="P8" s="240"/>
      <c r="Q8" s="240"/>
      <c r="R8" s="241"/>
      <c r="S8" s="139"/>
    </row>
    <row r="9" spans="1:19" ht="30" customHeight="1" x14ac:dyDescent="0.25">
      <c r="A9" s="242" t="s">
        <v>106</v>
      </c>
      <c r="B9" s="243"/>
      <c r="C9" s="243"/>
      <c r="D9" s="243"/>
      <c r="E9" s="243"/>
      <c r="F9" s="243"/>
      <c r="G9" s="243"/>
      <c r="H9" s="243"/>
      <c r="I9" s="243"/>
      <c r="J9" s="243"/>
      <c r="K9" s="243"/>
      <c r="L9" s="243"/>
      <c r="M9" s="243"/>
      <c r="N9" s="243"/>
      <c r="O9" s="243"/>
      <c r="P9" s="243"/>
      <c r="Q9" s="243"/>
      <c r="R9" s="244"/>
    </row>
    <row r="10" spans="1:19" ht="15" customHeight="1" x14ac:dyDescent="0.25">
      <c r="A10" s="245" t="s">
        <v>565</v>
      </c>
      <c r="B10" s="246"/>
      <c r="C10" s="246"/>
      <c r="D10" s="246"/>
      <c r="E10" s="246"/>
      <c r="F10" s="246"/>
      <c r="G10" s="246"/>
      <c r="H10" s="246"/>
      <c r="I10" s="246"/>
      <c r="J10" s="246"/>
      <c r="K10" s="246"/>
      <c r="L10" s="246"/>
      <c r="M10" s="246"/>
      <c r="N10" s="246"/>
      <c r="O10" s="246"/>
      <c r="P10" s="246"/>
      <c r="Q10" s="246"/>
      <c r="R10" s="247"/>
    </row>
    <row r="11" spans="1:19" ht="100.15" customHeight="1" thickBot="1" x14ac:dyDescent="0.3">
      <c r="A11" s="472" t="s">
        <v>406</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1"/>
      <c r="B12" s="251"/>
      <c r="C12" s="251"/>
      <c r="D12" s="251"/>
      <c r="E12" s="251"/>
      <c r="F12" s="251"/>
      <c r="G12" s="251"/>
      <c r="H12" s="251"/>
      <c r="I12" s="251"/>
      <c r="J12" s="251"/>
      <c r="K12" s="251"/>
      <c r="L12" s="251"/>
      <c r="M12" s="251"/>
      <c r="N12" s="251"/>
      <c r="O12" s="251"/>
      <c r="P12" s="251"/>
      <c r="Q12" s="251"/>
      <c r="R12" s="251"/>
    </row>
    <row r="13" spans="1:19" ht="15" customHeight="1" x14ac:dyDescent="0.25">
      <c r="A13" s="151"/>
      <c r="B13" s="152"/>
      <c r="C13" s="152"/>
      <c r="D13" s="152"/>
      <c r="E13" s="152"/>
      <c r="F13" s="152"/>
      <c r="G13" s="152"/>
      <c r="H13" s="152"/>
      <c r="I13" s="152"/>
      <c r="J13" s="152"/>
      <c r="K13" s="152"/>
      <c r="L13" s="152"/>
      <c r="M13" s="152"/>
      <c r="N13" s="152"/>
      <c r="O13" s="152"/>
      <c r="P13" s="152"/>
      <c r="Q13" s="152"/>
      <c r="R13" s="153"/>
      <c r="S13" s="139"/>
    </row>
    <row r="14" spans="1:19" ht="30" customHeight="1" x14ac:dyDescent="0.25">
      <c r="A14" s="242" t="s">
        <v>107</v>
      </c>
      <c r="B14" s="243"/>
      <c r="C14" s="243"/>
      <c r="D14" s="243"/>
      <c r="E14" s="243"/>
      <c r="F14" s="243"/>
      <c r="G14" s="243"/>
      <c r="H14" s="243"/>
      <c r="I14" s="243"/>
      <c r="J14" s="243"/>
      <c r="K14" s="243"/>
      <c r="L14" s="243"/>
      <c r="M14" s="243"/>
      <c r="N14" s="243"/>
      <c r="O14" s="243"/>
      <c r="P14" s="243"/>
      <c r="Q14" s="243"/>
      <c r="R14" s="244"/>
    </row>
    <row r="15" spans="1:19" s="141" customFormat="1" ht="15" customHeight="1" x14ac:dyDescent="0.25">
      <c r="A15" s="264" t="s">
        <v>197</v>
      </c>
      <c r="B15" s="265"/>
      <c r="C15" s="265"/>
      <c r="D15" s="265"/>
      <c r="E15" s="265"/>
      <c r="F15" s="265"/>
      <c r="G15" s="265"/>
      <c r="H15" s="265"/>
      <c r="I15" s="265"/>
      <c r="J15" s="265"/>
      <c r="K15" s="265"/>
      <c r="L15" s="265"/>
      <c r="M15" s="265"/>
      <c r="N15" s="265"/>
      <c r="O15" s="265"/>
      <c r="P15" s="265"/>
      <c r="Q15" s="265"/>
      <c r="R15" s="266"/>
    </row>
    <row r="16" spans="1:19" ht="48.75" customHeight="1" thickBot="1" x14ac:dyDescent="0.3">
      <c r="A16" s="248" t="s">
        <v>757</v>
      </c>
      <c r="B16" s="249"/>
      <c r="C16" s="249"/>
      <c r="D16" s="249"/>
      <c r="E16" s="249"/>
      <c r="F16" s="249"/>
      <c r="G16" s="249"/>
      <c r="H16" s="249"/>
      <c r="I16" s="249"/>
      <c r="J16" s="249"/>
      <c r="K16" s="249"/>
      <c r="L16" s="249"/>
      <c r="M16" s="249"/>
      <c r="N16" s="249"/>
      <c r="O16" s="249"/>
      <c r="P16" s="249"/>
      <c r="Q16" s="249"/>
      <c r="R16" s="250"/>
    </row>
    <row r="17" spans="1:19" ht="10.15" customHeight="1" thickBot="1" x14ac:dyDescent="0.3">
      <c r="A17" s="251"/>
      <c r="B17" s="251"/>
      <c r="C17" s="251"/>
      <c r="D17" s="251"/>
      <c r="E17" s="251"/>
      <c r="F17" s="251"/>
      <c r="G17" s="251"/>
      <c r="H17" s="251"/>
      <c r="I17" s="251"/>
      <c r="J17" s="251"/>
      <c r="K17" s="251"/>
      <c r="L17" s="251"/>
      <c r="M17" s="251"/>
      <c r="N17" s="251"/>
      <c r="O17" s="251"/>
      <c r="P17" s="251"/>
      <c r="Q17" s="251"/>
      <c r="R17" s="251"/>
    </row>
    <row r="18" spans="1:19" ht="15" customHeight="1" x14ac:dyDescent="0.25">
      <c r="A18" s="239"/>
      <c r="B18" s="240"/>
      <c r="C18" s="240"/>
      <c r="D18" s="240"/>
      <c r="E18" s="240"/>
      <c r="F18" s="240"/>
      <c r="G18" s="240"/>
      <c r="H18" s="240"/>
      <c r="I18" s="240"/>
      <c r="J18" s="240"/>
      <c r="K18" s="240"/>
      <c r="L18" s="240"/>
      <c r="M18" s="240"/>
      <c r="N18" s="240"/>
      <c r="O18" s="240"/>
      <c r="P18" s="240"/>
      <c r="Q18" s="240"/>
      <c r="R18" s="241"/>
      <c r="S18" s="139"/>
    </row>
    <row r="19" spans="1:19" ht="30" customHeight="1" x14ac:dyDescent="0.25">
      <c r="A19" s="242" t="s">
        <v>108</v>
      </c>
      <c r="B19" s="243"/>
      <c r="C19" s="243"/>
      <c r="D19" s="243"/>
      <c r="E19" s="243"/>
      <c r="F19" s="243"/>
      <c r="G19" s="243"/>
      <c r="H19" s="243"/>
      <c r="I19" s="243"/>
      <c r="J19" s="243"/>
      <c r="K19" s="243"/>
      <c r="L19" s="243"/>
      <c r="M19" s="243"/>
      <c r="N19" s="243"/>
      <c r="O19" s="243"/>
      <c r="P19" s="243"/>
      <c r="Q19" s="243"/>
      <c r="R19" s="244"/>
    </row>
    <row r="20" spans="1:19" ht="15" customHeight="1" x14ac:dyDescent="0.25">
      <c r="A20" s="264" t="s">
        <v>566</v>
      </c>
      <c r="B20" s="265"/>
      <c r="C20" s="265"/>
      <c r="D20" s="265"/>
      <c r="E20" s="265"/>
      <c r="F20" s="265"/>
      <c r="G20" s="265"/>
      <c r="H20" s="265"/>
      <c r="I20" s="265"/>
      <c r="J20" s="265"/>
      <c r="K20" s="265"/>
      <c r="L20" s="265"/>
      <c r="M20" s="265"/>
      <c r="N20" s="265"/>
      <c r="O20" s="265"/>
      <c r="P20" s="265"/>
      <c r="Q20" s="265"/>
      <c r="R20" s="266"/>
    </row>
    <row r="21" spans="1:19" ht="40.15" customHeight="1" x14ac:dyDescent="0.25">
      <c r="A21" s="475" t="s">
        <v>570</v>
      </c>
      <c r="B21" s="256"/>
      <c r="C21" s="256"/>
      <c r="D21" s="256"/>
      <c r="E21" s="257"/>
      <c r="F21" s="476" t="s">
        <v>571</v>
      </c>
      <c r="G21" s="259"/>
      <c r="H21" s="259"/>
      <c r="I21" s="259"/>
      <c r="J21" s="259"/>
      <c r="K21" s="261"/>
      <c r="L21" s="476" t="s">
        <v>572</v>
      </c>
      <c r="M21" s="259"/>
      <c r="N21" s="259"/>
      <c r="O21" s="259"/>
      <c r="P21" s="259"/>
      <c r="Q21" s="259"/>
      <c r="R21" s="260"/>
    </row>
    <row r="22" spans="1:19" ht="127.5" customHeight="1" thickBot="1" x14ac:dyDescent="0.3">
      <c r="A22" s="252" t="s">
        <v>550</v>
      </c>
      <c r="B22" s="253"/>
      <c r="C22" s="253"/>
      <c r="D22" s="253"/>
      <c r="E22" s="253"/>
      <c r="F22" s="253" t="s">
        <v>551</v>
      </c>
      <c r="G22" s="253"/>
      <c r="H22" s="253"/>
      <c r="I22" s="253"/>
      <c r="J22" s="253"/>
      <c r="K22" s="253"/>
      <c r="L22" s="253" t="s">
        <v>552</v>
      </c>
      <c r="M22" s="253"/>
      <c r="N22" s="253"/>
      <c r="O22" s="253"/>
      <c r="P22" s="253"/>
      <c r="Q22" s="253"/>
      <c r="R22" s="254"/>
    </row>
    <row r="23" spans="1:19" ht="10.15" customHeight="1" thickBot="1" x14ac:dyDescent="0.3">
      <c r="A23" s="251"/>
      <c r="B23" s="251"/>
      <c r="C23" s="251"/>
      <c r="D23" s="251"/>
      <c r="E23" s="251"/>
      <c r="F23" s="251"/>
      <c r="G23" s="251"/>
      <c r="H23" s="251"/>
      <c r="I23" s="251"/>
      <c r="J23" s="251"/>
      <c r="K23" s="251"/>
      <c r="L23" s="251"/>
      <c r="M23" s="251"/>
      <c r="N23" s="251"/>
      <c r="O23" s="251"/>
      <c r="P23" s="251"/>
      <c r="Q23" s="251"/>
      <c r="R23" s="25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70" t="s">
        <v>109</v>
      </c>
      <c r="B25" s="271"/>
      <c r="C25" s="271"/>
      <c r="D25" s="271"/>
      <c r="E25" s="271"/>
      <c r="F25" s="271"/>
      <c r="G25" s="271"/>
      <c r="H25" s="271"/>
      <c r="I25" s="271"/>
      <c r="J25" s="271"/>
      <c r="K25" s="271"/>
      <c r="L25" s="271"/>
      <c r="M25" s="271"/>
      <c r="N25" s="271"/>
      <c r="O25" s="271"/>
      <c r="P25" s="271"/>
      <c r="Q25" s="271"/>
      <c r="R25" s="272"/>
    </row>
    <row r="26" spans="1:19" ht="25.15" customHeight="1" x14ac:dyDescent="0.25">
      <c r="A26" s="29" t="s">
        <v>110</v>
      </c>
      <c r="B26" s="273" t="str">
        <f>Z1_ZPe!B63</f>
        <v>Moduł Z1/12</v>
      </c>
      <c r="C26" s="274"/>
      <c r="D26" s="37" t="str">
        <f>Z1_ZPe!B64</f>
        <v>Kurs 12.1.</v>
      </c>
      <c r="E26" s="142"/>
      <c r="F26" s="278"/>
      <c r="G26" s="279"/>
      <c r="H26" s="283"/>
      <c r="I26" s="284"/>
      <c r="J26" s="38"/>
      <c r="K26" s="288"/>
      <c r="L26" s="289"/>
      <c r="M26" s="288"/>
      <c r="N26" s="289"/>
      <c r="O26" s="290"/>
      <c r="P26" s="291"/>
      <c r="Q26" s="290"/>
      <c r="R26" s="292"/>
    </row>
    <row r="27" spans="1:19" s="143" customFormat="1" ht="59.25" customHeight="1" x14ac:dyDescent="0.25">
      <c r="A27" s="128" t="s">
        <v>111</v>
      </c>
      <c r="B27" s="477" t="str">
        <f>Z1_ZPe!C64</f>
        <v>Aktywności dodatkowe z katalogu aktywności</v>
      </c>
      <c r="C27" s="478"/>
      <c r="D27" s="479"/>
      <c r="E27" s="480"/>
      <c r="F27" s="481"/>
      <c r="G27" s="482"/>
      <c r="H27" s="483"/>
      <c r="I27" s="484"/>
      <c r="J27" s="485"/>
      <c r="K27" s="486"/>
      <c r="L27" s="487"/>
      <c r="M27" s="487"/>
      <c r="N27" s="488"/>
      <c r="O27" s="489"/>
      <c r="P27" s="490"/>
      <c r="Q27" s="490"/>
      <c r="R27" s="491"/>
    </row>
    <row r="28" spans="1:19" s="143" customFormat="1" ht="30" customHeight="1" thickBot="1" x14ac:dyDescent="0.3">
      <c r="A28" s="43" t="s">
        <v>112</v>
      </c>
      <c r="B28" s="299">
        <f>Z1_ZPe!D64</f>
        <v>2</v>
      </c>
      <c r="C28" s="300"/>
      <c r="D28" s="301"/>
      <c r="E28" s="302"/>
      <c r="F28" s="303"/>
      <c r="G28" s="304"/>
      <c r="H28" s="305"/>
      <c r="I28" s="306"/>
      <c r="J28" s="307"/>
      <c r="K28" s="308"/>
      <c r="L28" s="309"/>
      <c r="M28" s="309"/>
      <c r="N28" s="310"/>
      <c r="O28" s="311"/>
      <c r="P28" s="312"/>
      <c r="Q28" s="312"/>
      <c r="R28" s="313"/>
    </row>
    <row r="29" spans="1:19" s="143" customFormat="1" ht="30" hidden="1" customHeight="1" thickBot="1" x14ac:dyDescent="0.3">
      <c r="A29" s="157"/>
      <c r="B29" s="158"/>
      <c r="C29" s="159" t="s">
        <v>574</v>
      </c>
      <c r="D29" s="160"/>
      <c r="E29" s="161"/>
      <c r="F29" s="178"/>
      <c r="G29" s="163"/>
      <c r="H29" s="164"/>
      <c r="I29" s="176"/>
      <c r="J29" s="166"/>
      <c r="K29" s="167"/>
      <c r="L29" s="177"/>
      <c r="M29" s="169"/>
      <c r="N29" s="170"/>
      <c r="O29" s="171"/>
      <c r="P29" s="175"/>
      <c r="Q29" s="173"/>
      <c r="R29" s="174"/>
    </row>
    <row r="30" spans="1:19" s="143" customFormat="1" x14ac:dyDescent="0.25"/>
    <row r="31" spans="1:19" s="143" customFormat="1" x14ac:dyDescent="0.25"/>
    <row r="32" spans="1:19" s="143" customFormat="1" x14ac:dyDescent="0.25"/>
    <row r="33" s="143" customFormat="1" x14ac:dyDescent="0.25"/>
    <row r="34" s="143" customFormat="1" x14ac:dyDescent="0.25"/>
    <row r="35" s="143" customFormat="1" x14ac:dyDescent="0.25"/>
    <row r="36" s="143" customFormat="1" x14ac:dyDescent="0.25"/>
    <row r="37" s="143" customFormat="1" x14ac:dyDescent="0.25"/>
    <row r="38" s="143" customFormat="1" x14ac:dyDescent="0.25"/>
    <row r="39" s="143" customFormat="1" x14ac:dyDescent="0.25"/>
    <row r="40" s="143" customFormat="1" x14ac:dyDescent="0.25"/>
    <row r="41" s="143" customFormat="1" x14ac:dyDescent="0.25"/>
    <row r="42" s="143" customFormat="1" x14ac:dyDescent="0.25"/>
    <row r="43" s="143" customFormat="1" x14ac:dyDescent="0.25"/>
    <row r="44" s="143" customFormat="1" x14ac:dyDescent="0.25"/>
    <row r="45" s="143" customFormat="1" x14ac:dyDescent="0.25"/>
    <row r="46" s="143" customFormat="1" x14ac:dyDescent="0.25"/>
    <row r="47" s="143" customFormat="1" x14ac:dyDescent="0.25"/>
    <row r="48" s="143" customFormat="1" x14ac:dyDescent="0.25"/>
    <row r="49" spans="1:18" s="143" customFormat="1" x14ac:dyDescent="0.25"/>
    <row r="50" spans="1:18" s="143" customFormat="1" x14ac:dyDescent="0.25"/>
    <row r="51" spans="1:18" s="143" customFormat="1" x14ac:dyDescent="0.25"/>
    <row r="52" spans="1:18" s="143" customFormat="1" x14ac:dyDescent="0.25"/>
    <row r="53" spans="1:18" s="143" customFormat="1" x14ac:dyDescent="0.25"/>
    <row r="54" spans="1:18" s="143" customFormat="1" x14ac:dyDescent="0.25"/>
    <row r="55" spans="1:18" s="143" customFormat="1" x14ac:dyDescent="0.25"/>
    <row r="56" spans="1:18" s="143" customFormat="1" x14ac:dyDescent="0.25"/>
    <row r="57" spans="1:18" s="143" customFormat="1" x14ac:dyDescent="0.25"/>
    <row r="58" spans="1:18" s="143" customFormat="1" x14ac:dyDescent="0.25"/>
    <row r="59" spans="1:18" s="143" customFormat="1" x14ac:dyDescent="0.25"/>
    <row r="60" spans="1:18" s="143" customFormat="1" x14ac:dyDescent="0.25"/>
    <row r="61" spans="1:18" s="143" customFormat="1" x14ac:dyDescent="0.25"/>
    <row r="62" spans="1:18" s="143" customFormat="1" x14ac:dyDescent="0.25"/>
    <row r="63" spans="1:18" x14ac:dyDescent="0.25">
      <c r="A63" s="143"/>
      <c r="B63" s="143"/>
      <c r="C63" s="143"/>
      <c r="D63" s="143"/>
      <c r="E63" s="143"/>
      <c r="F63" s="143"/>
      <c r="G63" s="143"/>
      <c r="H63" s="143"/>
      <c r="I63" s="143"/>
      <c r="J63" s="143"/>
      <c r="K63" s="143"/>
      <c r="L63" s="143"/>
      <c r="M63" s="143"/>
      <c r="N63" s="143"/>
      <c r="O63" s="143"/>
      <c r="P63" s="143"/>
      <c r="Q63" s="143"/>
      <c r="R63" s="143"/>
    </row>
    <row r="64" spans="1:18" x14ac:dyDescent="0.25">
      <c r="A64" s="143"/>
      <c r="B64" s="143"/>
      <c r="C64" s="143"/>
      <c r="D64" s="143"/>
      <c r="E64" s="143"/>
      <c r="F64" s="143"/>
      <c r="G64" s="143"/>
      <c r="H64" s="143"/>
      <c r="I64" s="143"/>
      <c r="J64" s="143"/>
      <c r="K64" s="143"/>
      <c r="L64" s="143"/>
      <c r="M64" s="143"/>
      <c r="N64" s="143"/>
      <c r="O64" s="143"/>
      <c r="P64" s="143"/>
      <c r="Q64" s="143"/>
      <c r="R64" s="143"/>
    </row>
    <row r="65" spans="1:18" x14ac:dyDescent="0.25">
      <c r="A65" s="143"/>
      <c r="B65" s="143"/>
      <c r="C65" s="143"/>
      <c r="D65" s="143"/>
      <c r="E65" s="143"/>
      <c r="F65" s="143"/>
      <c r="G65" s="143"/>
      <c r="H65" s="143"/>
      <c r="I65" s="143"/>
      <c r="J65" s="143"/>
      <c r="K65" s="143"/>
      <c r="L65" s="143"/>
      <c r="M65" s="143"/>
      <c r="N65" s="143"/>
      <c r="O65" s="143"/>
      <c r="P65" s="143"/>
      <c r="Q65" s="143"/>
      <c r="R65" s="143"/>
    </row>
    <row r="66" spans="1:18" x14ac:dyDescent="0.25">
      <c r="A66" s="143"/>
      <c r="B66" s="143"/>
      <c r="C66" s="143"/>
      <c r="D66" s="143"/>
      <c r="E66" s="143"/>
      <c r="F66" s="143"/>
      <c r="G66" s="143"/>
      <c r="H66" s="143"/>
      <c r="I66" s="143"/>
      <c r="J66" s="143"/>
      <c r="K66" s="143"/>
      <c r="L66" s="143"/>
      <c r="M66" s="143"/>
      <c r="N66" s="143"/>
      <c r="O66" s="143"/>
      <c r="P66" s="143"/>
      <c r="Q66" s="143"/>
      <c r="R66" s="143"/>
    </row>
  </sheetData>
  <sheetProtection algorithmName="SHA-512" hashValue="46spoW8jEcG4YjJV0AIZztCri+kXoyoWRc5OaDenkEBdDaU0LmmVbY7nQQDKjvRjtEf+x+sQqpS9wB30hwhRQg==" saltValue="opCpWOnli1qxYXIZyWkgaw=="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2F00-000000000000}">
      <formula1>STATUS</formula1>
    </dataValidation>
    <dataValidation type="textLength" allowBlank="1" showInputMessage="1" showErrorMessage="1" errorTitle="ilość znaków" error="treść powinna mieć pomiędzy 20 a 1100 znaków" sqref="A11:R11" xr:uid="{00000000-0002-0000-2F00-000001000000}">
      <formula1>20</formula1>
      <formula2>1200</formula2>
    </dataValidation>
  </dataValidations>
  <hyperlinks>
    <hyperlink ref="C29" r:id="rId1" xr:uid="{1D3CF149-1ED8-4179-927B-3FF9EE798C6C}"/>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50">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Z1_ZPe!B63</f>
        <v>Moduł Z1/12</v>
      </c>
      <c r="B3" s="416"/>
      <c r="C3" s="416"/>
      <c r="D3" s="420" t="str">
        <f>Z1_ZPe!C63</f>
        <v>Moduł aktywności praktycznej (1)</v>
      </c>
      <c r="E3" s="421"/>
      <c r="F3" s="421"/>
      <c r="G3" s="421"/>
      <c r="H3" s="421"/>
      <c r="I3" s="422"/>
      <c r="J3" s="3"/>
      <c r="K3" s="3"/>
      <c r="L3" s="4"/>
      <c r="M3" s="4"/>
      <c r="N3" s="4"/>
      <c r="O3" s="4"/>
      <c r="P3" s="4"/>
      <c r="Q3" s="4"/>
      <c r="R3" s="4"/>
    </row>
    <row r="4" spans="1:19" ht="18.75" thickBot="1" x14ac:dyDescent="0.3">
      <c r="A4" s="315" t="s">
        <v>110</v>
      </c>
      <c r="B4" s="315"/>
      <c r="C4" s="315"/>
      <c r="D4" s="417" t="str">
        <f>Z1_ZPe!B64</f>
        <v>Kurs 12.1.</v>
      </c>
      <c r="E4" s="418"/>
      <c r="F4" s="418"/>
      <c r="G4" s="418"/>
      <c r="H4" s="418"/>
      <c r="I4" s="419"/>
      <c r="J4" s="3"/>
      <c r="K4" s="3"/>
      <c r="L4" s="4"/>
      <c r="M4" s="4"/>
      <c r="N4" s="4"/>
      <c r="O4" s="4"/>
      <c r="P4" s="4"/>
      <c r="Q4" s="4"/>
      <c r="R4" s="4"/>
    </row>
    <row r="5" spans="1:19" ht="23.25" thickBot="1" x14ac:dyDescent="0.3">
      <c r="A5" s="316" t="s">
        <v>111</v>
      </c>
      <c r="B5" s="316"/>
      <c r="C5" s="316"/>
      <c r="D5" s="317" t="str">
        <f>Z1_ZPe!C64</f>
        <v>Aktywności dodatkowe z katalogu aktywności</v>
      </c>
      <c r="E5" s="317"/>
      <c r="F5" s="317"/>
      <c r="G5" s="317"/>
      <c r="H5" s="317"/>
      <c r="I5" s="317"/>
      <c r="J5" s="317"/>
      <c r="K5" s="317"/>
      <c r="L5" s="318" t="s">
        <v>96</v>
      </c>
      <c r="M5" s="318"/>
      <c r="N5" s="16">
        <f>Z1_ZPe!D64</f>
        <v>2</v>
      </c>
      <c r="O5" s="318" t="s">
        <v>97</v>
      </c>
      <c r="P5" s="318"/>
      <c r="Q5" s="340" t="str">
        <f>Z1_ZPe!F63</f>
        <v>dr R. Nowak-Lewandowska</v>
      </c>
      <c r="R5" s="340"/>
      <c r="S5" s="340"/>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(12)'!G6</f>
        <v>III</v>
      </c>
      <c r="H7" s="155" t="s">
        <v>101</v>
      </c>
      <c r="I7" s="44">
        <f>'M (12)'!I6</f>
        <v>5</v>
      </c>
      <c r="J7" s="237" t="s">
        <v>289</v>
      </c>
      <c r="K7" s="238"/>
      <c r="L7" s="424" t="s">
        <v>102</v>
      </c>
      <c r="M7" s="425"/>
      <c r="N7" s="7" t="s">
        <v>103</v>
      </c>
      <c r="O7" s="340" t="s">
        <v>104</v>
      </c>
      <c r="P7" s="340"/>
      <c r="Q7" s="341" t="s">
        <v>105</v>
      </c>
      <c r="R7" s="341"/>
      <c r="S7" s="17">
        <f>Z1_ZPe!G64</f>
        <v>40</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553</v>
      </c>
      <c r="C14" s="384"/>
      <c r="D14" s="384"/>
      <c r="E14" s="384"/>
      <c r="F14" s="384"/>
      <c r="G14" s="384"/>
      <c r="H14" s="384"/>
      <c r="I14" s="384"/>
      <c r="J14" s="384"/>
      <c r="K14" s="384"/>
      <c r="L14" s="384"/>
      <c r="M14" s="385"/>
      <c r="N14" s="342" t="s">
        <v>266</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253</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554</v>
      </c>
      <c r="C19" s="330"/>
      <c r="D19" s="330"/>
      <c r="E19" s="330"/>
      <c r="F19" s="330"/>
      <c r="G19" s="330"/>
      <c r="H19" s="330"/>
      <c r="I19" s="330"/>
      <c r="J19" s="330"/>
      <c r="K19" s="330"/>
      <c r="L19" s="330"/>
      <c r="M19" s="331"/>
      <c r="N19" s="380" t="s">
        <v>253</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t="s">
        <v>263</v>
      </c>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thickBot="1" x14ac:dyDescent="0.3">
      <c r="A23" s="321"/>
      <c r="B23" s="386"/>
      <c r="C23" s="387"/>
      <c r="D23" s="387"/>
      <c r="E23" s="387"/>
      <c r="F23" s="387"/>
      <c r="G23" s="387"/>
      <c r="H23" s="387"/>
      <c r="I23" s="387"/>
      <c r="J23" s="387"/>
      <c r="K23" s="387"/>
      <c r="L23" s="387"/>
      <c r="M23" s="388"/>
      <c r="N23" s="345"/>
      <c r="O23" s="346"/>
      <c r="P23" s="346"/>
      <c r="Q23" s="346"/>
      <c r="R23" s="346"/>
      <c r="S23" s="347"/>
    </row>
    <row r="24" spans="1:19" ht="15" hidden="1" customHeight="1" x14ac:dyDescent="0.25">
      <c r="A24" s="321"/>
      <c r="B24" s="329"/>
      <c r="C24" s="330"/>
      <c r="D24" s="330"/>
      <c r="E24" s="330"/>
      <c r="F24" s="330"/>
      <c r="G24" s="330"/>
      <c r="H24" s="330"/>
      <c r="I24" s="330"/>
      <c r="J24" s="330"/>
      <c r="K24" s="330"/>
      <c r="L24" s="330"/>
      <c r="M24" s="331"/>
      <c r="N24" s="380"/>
      <c r="O24" s="381"/>
      <c r="P24" s="381"/>
      <c r="Q24" s="381"/>
      <c r="R24" s="381"/>
      <c r="S24" s="382"/>
    </row>
    <row r="25" spans="1:19" ht="15" hidden="1" customHeight="1" x14ac:dyDescent="0.25">
      <c r="A25" s="321"/>
      <c r="B25" s="332"/>
      <c r="C25" s="333"/>
      <c r="D25" s="333"/>
      <c r="E25" s="333"/>
      <c r="F25" s="333"/>
      <c r="G25" s="333"/>
      <c r="H25" s="333"/>
      <c r="I25" s="333"/>
      <c r="J25" s="333"/>
      <c r="K25" s="333"/>
      <c r="L25" s="333"/>
      <c r="M25" s="334"/>
      <c r="N25" s="323"/>
      <c r="O25" s="324"/>
      <c r="P25" s="324"/>
      <c r="Q25" s="324"/>
      <c r="R25" s="324"/>
      <c r="S25" s="325"/>
    </row>
    <row r="26" spans="1:19" ht="15" hidden="1"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hidden="1"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hidden="1"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758</v>
      </c>
      <c r="C34" s="384"/>
      <c r="D34" s="384"/>
      <c r="E34" s="384"/>
      <c r="F34" s="384"/>
      <c r="G34" s="384"/>
      <c r="H34" s="384"/>
      <c r="I34" s="384"/>
      <c r="J34" s="384"/>
      <c r="K34" s="384"/>
      <c r="L34" s="384"/>
      <c r="M34" s="385"/>
      <c r="N34" s="342" t="s">
        <v>279</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685</v>
      </c>
      <c r="C39" s="330"/>
      <c r="D39" s="330"/>
      <c r="E39" s="330"/>
      <c r="F39" s="330"/>
      <c r="G39" s="330"/>
      <c r="H39" s="330"/>
      <c r="I39" s="330"/>
      <c r="J39" s="330"/>
      <c r="K39" s="330"/>
      <c r="L39" s="330"/>
      <c r="M39" s="331"/>
      <c r="N39" s="380" t="s">
        <v>270</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t="s">
        <v>273</v>
      </c>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759</v>
      </c>
      <c r="C44" s="330"/>
      <c r="D44" s="330"/>
      <c r="E44" s="330"/>
      <c r="F44" s="330"/>
      <c r="G44" s="330"/>
      <c r="H44" s="330"/>
      <c r="I44" s="330"/>
      <c r="J44" s="330"/>
      <c r="K44" s="330"/>
      <c r="L44" s="330"/>
      <c r="M44" s="331"/>
      <c r="N44" s="380" t="s">
        <v>279</v>
      </c>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customHeight="1" thickBot="1" x14ac:dyDescent="0.3">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466" t="s">
        <v>585</v>
      </c>
      <c r="B54" s="383" t="s">
        <v>760</v>
      </c>
      <c r="C54" s="384"/>
      <c r="D54" s="384"/>
      <c r="E54" s="384"/>
      <c r="F54" s="384"/>
      <c r="G54" s="384"/>
      <c r="H54" s="384"/>
      <c r="I54" s="384"/>
      <c r="J54" s="384"/>
      <c r="K54" s="384"/>
      <c r="L54" s="384"/>
      <c r="M54" s="385"/>
      <c r="N54" s="342" t="s">
        <v>283</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282</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555</v>
      </c>
      <c r="C59" s="330"/>
      <c r="D59" s="330"/>
      <c r="E59" s="330"/>
      <c r="F59" s="330"/>
      <c r="G59" s="330"/>
      <c r="H59" s="330"/>
      <c r="I59" s="330"/>
      <c r="J59" s="330"/>
      <c r="K59" s="330"/>
      <c r="L59" s="330"/>
      <c r="M59" s="331"/>
      <c r="N59" s="380" t="s">
        <v>286</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t="s">
        <v>288</v>
      </c>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hidden="1" customHeight="1" x14ac:dyDescent="0.25">
      <c r="A64" s="321"/>
      <c r="B64" s="329"/>
      <c r="C64" s="330"/>
      <c r="D64" s="330"/>
      <c r="E64" s="330"/>
      <c r="F64" s="330"/>
      <c r="G64" s="330"/>
      <c r="H64" s="330"/>
      <c r="I64" s="330"/>
      <c r="J64" s="330"/>
      <c r="K64" s="330"/>
      <c r="L64" s="330"/>
      <c r="M64" s="331"/>
      <c r="N64" s="380"/>
      <c r="O64" s="381"/>
      <c r="P64" s="381"/>
      <c r="Q64" s="381"/>
      <c r="R64" s="381"/>
      <c r="S64" s="382"/>
    </row>
    <row r="65" spans="1:19" ht="15" hidden="1"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hidden="1"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hidden="1"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hidden="1"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Z1_ZPe!G64</f>
        <v>40</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40</v>
      </c>
      <c r="H72" s="433"/>
      <c r="I72" s="434"/>
      <c r="J72" s="407"/>
      <c r="K72" s="442"/>
      <c r="L72" s="426" t="s">
        <v>147</v>
      </c>
      <c r="M72" s="427"/>
      <c r="N72" s="427"/>
      <c r="O72" s="427"/>
      <c r="P72" s="427"/>
      <c r="Q72" s="427"/>
      <c r="R72" s="427"/>
      <c r="S72" s="428"/>
    </row>
    <row r="73" spans="1:19" ht="15" customHeight="1" x14ac:dyDescent="0.25">
      <c r="A73" s="321"/>
      <c r="B73" s="409" t="s">
        <v>123</v>
      </c>
      <c r="C73" s="410"/>
      <c r="D73" s="410"/>
      <c r="E73" s="410"/>
      <c r="F73" s="411"/>
      <c r="G73" s="429"/>
      <c r="H73" s="430"/>
      <c r="I73" s="431"/>
      <c r="J73" s="407"/>
      <c r="K73" s="442"/>
      <c r="L73" s="426" t="s">
        <v>165</v>
      </c>
      <c r="M73" s="427"/>
      <c r="N73" s="427"/>
      <c r="O73" s="427"/>
      <c r="P73" s="427"/>
      <c r="Q73" s="427"/>
      <c r="R73" s="427"/>
      <c r="S73" s="428"/>
    </row>
    <row r="74" spans="1:19" ht="15" customHeight="1" x14ac:dyDescent="0.25">
      <c r="A74" s="321"/>
      <c r="B74" s="409" t="s">
        <v>124</v>
      </c>
      <c r="C74" s="410"/>
      <c r="D74" s="410"/>
      <c r="E74" s="410"/>
      <c r="F74" s="411"/>
      <c r="G74" s="429"/>
      <c r="H74" s="430"/>
      <c r="I74" s="431"/>
      <c r="J74" s="407"/>
      <c r="K74" s="442"/>
      <c r="L74" s="426" t="s">
        <v>154</v>
      </c>
      <c r="M74" s="427"/>
      <c r="N74" s="427"/>
      <c r="O74" s="427"/>
      <c r="P74" s="427"/>
      <c r="Q74" s="427"/>
      <c r="R74" s="427"/>
      <c r="S74" s="428"/>
    </row>
    <row r="75" spans="1:19" ht="15" customHeight="1" x14ac:dyDescent="0.25">
      <c r="A75" s="321"/>
      <c r="B75" s="409" t="s">
        <v>125</v>
      </c>
      <c r="C75" s="410"/>
      <c r="D75" s="410"/>
      <c r="E75" s="410"/>
      <c r="F75" s="411"/>
      <c r="G75" s="429">
        <f>Z1_ZPe!H64</f>
        <v>0</v>
      </c>
      <c r="H75" s="430"/>
      <c r="I75" s="431"/>
      <c r="J75" s="407"/>
      <c r="K75" s="442"/>
      <c r="L75" s="426" t="s">
        <v>181</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v>40</v>
      </c>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344</v>
      </c>
      <c r="M81" s="427"/>
      <c r="N81" s="427"/>
      <c r="O81" s="427"/>
      <c r="P81" s="427"/>
      <c r="Q81" s="427"/>
      <c r="R81" s="427"/>
      <c r="S81" s="428"/>
    </row>
    <row r="82" spans="1:19" ht="15" customHeight="1" x14ac:dyDescent="0.25">
      <c r="A82" s="321"/>
      <c r="B82" s="409" t="s">
        <v>132</v>
      </c>
      <c r="C82" s="410"/>
      <c r="D82" s="410"/>
      <c r="E82" s="410"/>
      <c r="F82" s="411"/>
      <c r="G82" s="429"/>
      <c r="H82" s="430"/>
      <c r="I82" s="431"/>
      <c r="J82" s="407"/>
      <c r="K82" s="442"/>
      <c r="L82" s="426"/>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c r="M83" s="427"/>
      <c r="N83" s="427"/>
      <c r="O83" s="427"/>
      <c r="P83" s="427"/>
      <c r="Q83" s="427"/>
      <c r="R83" s="427"/>
      <c r="S83" s="428"/>
    </row>
    <row r="84" spans="1:19" ht="15" customHeight="1" x14ac:dyDescent="0.25">
      <c r="A84" s="321"/>
      <c r="B84" s="453" t="s">
        <v>134</v>
      </c>
      <c r="C84" s="454"/>
      <c r="D84" s="454"/>
      <c r="E84" s="454"/>
      <c r="F84" s="455"/>
      <c r="G84" s="463">
        <f>Z1_ZPe!J64</f>
        <v>10</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50</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Z1_ZPe!E64</f>
        <v>zal. bez oceny</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166</v>
      </c>
      <c r="C90" s="375"/>
      <c r="D90" s="375"/>
      <c r="E90" s="376"/>
      <c r="F90" s="377">
        <v>10</v>
      </c>
      <c r="G90" s="378"/>
      <c r="H90" s="378"/>
      <c r="I90" s="379"/>
      <c r="J90" s="352"/>
      <c r="K90" s="365"/>
      <c r="L90" s="356" t="s">
        <v>292</v>
      </c>
      <c r="M90" s="357"/>
      <c r="N90" s="357"/>
      <c r="O90" s="357"/>
      <c r="P90" s="357"/>
      <c r="Q90" s="357"/>
      <c r="R90" s="357"/>
      <c r="S90" s="358"/>
    </row>
    <row r="91" spans="1:19" ht="15" customHeight="1" x14ac:dyDescent="0.25">
      <c r="A91" s="348"/>
      <c r="B91" s="374" t="s">
        <v>175</v>
      </c>
      <c r="C91" s="375"/>
      <c r="D91" s="375"/>
      <c r="E91" s="376"/>
      <c r="F91" s="377">
        <v>90</v>
      </c>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56" customHeight="1" x14ac:dyDescent="0.25">
      <c r="A98" s="412"/>
      <c r="B98" s="370" t="s">
        <v>686</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39.950000000000003" customHeight="1" x14ac:dyDescent="0.25">
      <c r="A100" s="412"/>
      <c r="B100" s="370" t="s">
        <v>386</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30" customHeight="1" x14ac:dyDescent="0.25">
      <c r="A102" s="412"/>
      <c r="B102" s="370"/>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6ekhhduKLX6FZL3FI4JsEnyamPJ4+5zHzJWTlVSGqJUOm/xQ0WGHlo6ThENhF3v3pb7lFUqaQ6WcLO3kX0tk6Q==" saltValue="1NVbh2kGaRxAqdYl9rwaT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3000-000000000000}">
      <formula1>KEK_Z1</formula1>
    </dataValidation>
    <dataValidation type="list" allowBlank="1" showInputMessage="1" showErrorMessage="1" sqref="N34:S53" xr:uid="{00000000-0002-0000-3000-000001000000}">
      <formula1>KEU_Z1</formula1>
    </dataValidation>
    <dataValidation type="list" allowBlank="1" showInputMessage="1" showErrorMessage="1" sqref="N14:S33" xr:uid="{00000000-0002-0000-3000-000002000000}">
      <formula1>KEW_Z1</formula1>
    </dataValidation>
    <dataValidation type="list" allowBlank="1" showInputMessage="1" showErrorMessage="1" sqref="L81:L85" xr:uid="{00000000-0002-0000-3000-000003000000}">
      <formula1>PRAC_STUD</formula1>
    </dataValidation>
    <dataValidation type="list" allowBlank="1" showInputMessage="1" showErrorMessage="1" sqref="L72:L79" xr:uid="{00000000-0002-0000-3000-000004000000}">
      <formula1>METODY</formula1>
    </dataValidation>
    <dataValidation type="list" allowBlank="1" showInputMessage="1" showErrorMessage="1" sqref="L7" xr:uid="{00000000-0002-0000-3000-000005000000}">
      <formula1>STATUS</formula1>
    </dataValidation>
    <dataValidation type="list" allowBlank="1" showInputMessage="1" showErrorMessage="1" sqref="B90:E94" xr:uid="{00000000-0002-0000-3000-000006000000}">
      <formula1>ZAL</formula1>
    </dataValidation>
  </dataValidations>
  <hyperlinks>
    <hyperlink ref="O13" r:id="rId1" xr:uid="{8541D307-0FB1-45E8-9794-46E7C54F0F0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6">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Z1_ZPe!B10</f>
        <v>Moduł Z1/1</v>
      </c>
      <c r="B3" s="416"/>
      <c r="C3" s="416"/>
      <c r="D3" s="420" t="str">
        <f>Z1_ZPe!C10</f>
        <v>Biznes w działaniu</v>
      </c>
      <c r="E3" s="421"/>
      <c r="F3" s="421"/>
      <c r="G3" s="421"/>
      <c r="H3" s="421"/>
      <c r="I3" s="422"/>
      <c r="J3" s="3"/>
      <c r="K3" s="3"/>
      <c r="L3" s="4"/>
      <c r="M3" s="4"/>
      <c r="N3" s="4"/>
      <c r="O3" s="4"/>
      <c r="P3" s="4"/>
      <c r="Q3" s="4"/>
      <c r="R3" s="4"/>
    </row>
    <row r="4" spans="1:19" ht="18.75" thickBot="1" x14ac:dyDescent="0.3">
      <c r="A4" s="315" t="s">
        <v>110</v>
      </c>
      <c r="B4" s="315"/>
      <c r="C4" s="315"/>
      <c r="D4" s="417" t="str">
        <f>Z1_ZPe!B13</f>
        <v>Kurs 1.3.</v>
      </c>
      <c r="E4" s="418"/>
      <c r="F4" s="418"/>
      <c r="G4" s="418"/>
      <c r="H4" s="418"/>
      <c r="I4" s="419"/>
      <c r="J4" s="3"/>
      <c r="K4" s="3"/>
      <c r="L4" s="4"/>
      <c r="M4" s="4"/>
      <c r="N4" s="4"/>
      <c r="O4" s="4"/>
      <c r="P4" s="4"/>
      <c r="Q4" s="4"/>
      <c r="R4" s="4"/>
    </row>
    <row r="5" spans="1:19" ht="23.25" thickBot="1" x14ac:dyDescent="0.3">
      <c r="A5" s="316" t="s">
        <v>111</v>
      </c>
      <c r="B5" s="316"/>
      <c r="C5" s="316"/>
      <c r="D5" s="317" t="str">
        <f>Z1_ZPe!C13</f>
        <v>Realne problemy zarządzania - warsztat</v>
      </c>
      <c r="E5" s="317"/>
      <c r="F5" s="317"/>
      <c r="G5" s="317"/>
      <c r="H5" s="317"/>
      <c r="I5" s="317"/>
      <c r="J5" s="317"/>
      <c r="K5" s="317"/>
      <c r="L5" s="318" t="s">
        <v>96</v>
      </c>
      <c r="M5" s="318"/>
      <c r="N5" s="16">
        <f>Z1_ZPe!D13</f>
        <v>2</v>
      </c>
      <c r="O5" s="318" t="s">
        <v>97</v>
      </c>
      <c r="P5" s="318"/>
      <c r="Q5" s="319" t="str">
        <f>Z1_ZPe!F10</f>
        <v>prof. A. Zelek</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(1)'!G6</f>
        <v>I</v>
      </c>
      <c r="H7" s="155" t="s">
        <v>101</v>
      </c>
      <c r="I7" s="44">
        <f>'M (1)'!I6</f>
        <v>1</v>
      </c>
      <c r="J7" s="237" t="s">
        <v>289</v>
      </c>
      <c r="K7" s="238"/>
      <c r="L7" s="424" t="s">
        <v>102</v>
      </c>
      <c r="M7" s="425"/>
      <c r="N7" s="7" t="s">
        <v>103</v>
      </c>
      <c r="O7" s="340" t="s">
        <v>104</v>
      </c>
      <c r="P7" s="340"/>
      <c r="Q7" s="341" t="s">
        <v>105</v>
      </c>
      <c r="R7" s="341"/>
      <c r="S7" s="17">
        <f>Z1_ZPe!G13</f>
        <v>12</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693</v>
      </c>
      <c r="C14" s="384"/>
      <c r="D14" s="384"/>
      <c r="E14" s="384"/>
      <c r="F14" s="384"/>
      <c r="G14" s="384"/>
      <c r="H14" s="384"/>
      <c r="I14" s="384"/>
      <c r="J14" s="384"/>
      <c r="K14" s="384"/>
      <c r="L14" s="384"/>
      <c r="M14" s="385"/>
      <c r="N14" s="342" t="s">
        <v>252</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253</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t="s">
        <v>261</v>
      </c>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424</v>
      </c>
      <c r="C19" s="330"/>
      <c r="D19" s="330"/>
      <c r="E19" s="330"/>
      <c r="F19" s="330"/>
      <c r="G19" s="330"/>
      <c r="H19" s="330"/>
      <c r="I19" s="330"/>
      <c r="J19" s="330"/>
      <c r="K19" s="330"/>
      <c r="L19" s="330"/>
      <c r="M19" s="331"/>
      <c r="N19" s="380" t="s">
        <v>253</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t="s">
        <v>254</v>
      </c>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t="s">
        <v>255</v>
      </c>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t="s">
        <v>256</v>
      </c>
      <c r="O22" s="324"/>
      <c r="P22" s="324"/>
      <c r="Q22" s="324"/>
      <c r="R22" s="324"/>
      <c r="S22" s="325"/>
    </row>
    <row r="23" spans="1:19" ht="15" customHeight="1" thickBot="1" x14ac:dyDescent="0.3">
      <c r="A23" s="321"/>
      <c r="B23" s="386"/>
      <c r="C23" s="387"/>
      <c r="D23" s="387"/>
      <c r="E23" s="387"/>
      <c r="F23" s="387"/>
      <c r="G23" s="387"/>
      <c r="H23" s="387"/>
      <c r="I23" s="387"/>
      <c r="J23" s="387"/>
      <c r="K23" s="387"/>
      <c r="L23" s="387"/>
      <c r="M23" s="388"/>
      <c r="N23" s="345"/>
      <c r="O23" s="346"/>
      <c r="P23" s="346"/>
      <c r="Q23" s="346"/>
      <c r="R23" s="346"/>
      <c r="S23" s="347"/>
    </row>
    <row r="24" spans="1:19" ht="15" hidden="1" customHeight="1" x14ac:dyDescent="0.25">
      <c r="A24" s="321"/>
      <c r="B24" s="329"/>
      <c r="C24" s="330"/>
      <c r="D24" s="330"/>
      <c r="E24" s="330"/>
      <c r="F24" s="330"/>
      <c r="G24" s="330"/>
      <c r="H24" s="330"/>
      <c r="I24" s="330"/>
      <c r="J24" s="330"/>
      <c r="K24" s="330"/>
      <c r="L24" s="330"/>
      <c r="M24" s="331"/>
      <c r="N24" s="380"/>
      <c r="O24" s="381"/>
      <c r="P24" s="381"/>
      <c r="Q24" s="381"/>
      <c r="R24" s="381"/>
      <c r="S24" s="382"/>
    </row>
    <row r="25" spans="1:19" ht="15" hidden="1" customHeight="1" x14ac:dyDescent="0.25">
      <c r="A25" s="321"/>
      <c r="B25" s="332"/>
      <c r="C25" s="333"/>
      <c r="D25" s="333"/>
      <c r="E25" s="333"/>
      <c r="F25" s="333"/>
      <c r="G25" s="333"/>
      <c r="H25" s="333"/>
      <c r="I25" s="333"/>
      <c r="J25" s="333"/>
      <c r="K25" s="333"/>
      <c r="L25" s="333"/>
      <c r="M25" s="334"/>
      <c r="N25" s="323"/>
      <c r="O25" s="324"/>
      <c r="P25" s="324"/>
      <c r="Q25" s="324"/>
      <c r="R25" s="324"/>
      <c r="S25" s="325"/>
    </row>
    <row r="26" spans="1:19" ht="15" hidden="1"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hidden="1"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hidden="1"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425</v>
      </c>
      <c r="C34" s="384"/>
      <c r="D34" s="384"/>
      <c r="E34" s="384"/>
      <c r="F34" s="384"/>
      <c r="G34" s="384"/>
      <c r="H34" s="384"/>
      <c r="I34" s="384"/>
      <c r="J34" s="384"/>
      <c r="K34" s="384"/>
      <c r="L34" s="384"/>
      <c r="M34" s="385"/>
      <c r="N34" s="342" t="s">
        <v>268</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t="s">
        <v>269</v>
      </c>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t="s">
        <v>270</v>
      </c>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c r="C39" s="330"/>
      <c r="D39" s="330"/>
      <c r="E39" s="330"/>
      <c r="F39" s="330"/>
      <c r="G39" s="330"/>
      <c r="H39" s="330"/>
      <c r="I39" s="330"/>
      <c r="J39" s="330"/>
      <c r="K39" s="330"/>
      <c r="L39" s="330"/>
      <c r="M39" s="331"/>
      <c r="N39" s="380"/>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thickBot="1" x14ac:dyDescent="0.3">
      <c r="A43" s="327"/>
      <c r="B43" s="386"/>
      <c r="C43" s="387"/>
      <c r="D43" s="387"/>
      <c r="E43" s="387"/>
      <c r="F43" s="387"/>
      <c r="G43" s="387"/>
      <c r="H43" s="387"/>
      <c r="I43" s="387"/>
      <c r="J43" s="387"/>
      <c r="K43" s="387"/>
      <c r="L43" s="387"/>
      <c r="M43" s="388"/>
      <c r="N43" s="345"/>
      <c r="O43" s="346"/>
      <c r="P43" s="346"/>
      <c r="Q43" s="346"/>
      <c r="R43" s="346"/>
      <c r="S43" s="347"/>
    </row>
    <row r="44" spans="1:19" ht="15" hidden="1" customHeight="1" x14ac:dyDescent="0.25">
      <c r="A44" s="327"/>
      <c r="B44" s="329"/>
      <c r="C44" s="330"/>
      <c r="D44" s="330"/>
      <c r="E44" s="330"/>
      <c r="F44" s="330"/>
      <c r="G44" s="330"/>
      <c r="H44" s="330"/>
      <c r="I44" s="330"/>
      <c r="J44" s="330"/>
      <c r="K44" s="330"/>
      <c r="L44" s="330"/>
      <c r="M44" s="331"/>
      <c r="N44" s="380"/>
      <c r="O44" s="381"/>
      <c r="P44" s="381"/>
      <c r="Q44" s="381"/>
      <c r="R44" s="381"/>
      <c r="S44" s="382"/>
    </row>
    <row r="45" spans="1:19" ht="15" hidden="1" customHeight="1" x14ac:dyDescent="0.25">
      <c r="A45" s="327"/>
      <c r="B45" s="332"/>
      <c r="C45" s="333"/>
      <c r="D45" s="333"/>
      <c r="E45" s="333"/>
      <c r="F45" s="333"/>
      <c r="G45" s="333"/>
      <c r="H45" s="333"/>
      <c r="I45" s="333"/>
      <c r="J45" s="333"/>
      <c r="K45" s="333"/>
      <c r="L45" s="333"/>
      <c r="M45" s="334"/>
      <c r="N45" s="323"/>
      <c r="O45" s="324"/>
      <c r="P45" s="324"/>
      <c r="Q45" s="324"/>
      <c r="R45" s="324"/>
      <c r="S45" s="325"/>
    </row>
    <row r="46" spans="1:19" ht="15" hidden="1"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hidden="1"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hidden="1"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466" t="s">
        <v>585</v>
      </c>
      <c r="B54" s="383" t="s">
        <v>426</v>
      </c>
      <c r="C54" s="384"/>
      <c r="D54" s="384"/>
      <c r="E54" s="384"/>
      <c r="F54" s="384"/>
      <c r="G54" s="384"/>
      <c r="H54" s="384"/>
      <c r="I54" s="384"/>
      <c r="J54" s="384"/>
      <c r="K54" s="384"/>
      <c r="L54" s="384"/>
      <c r="M54" s="385"/>
      <c r="N54" s="342" t="s">
        <v>281</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285</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t="s">
        <v>286</v>
      </c>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c r="C59" s="330"/>
      <c r="D59" s="330"/>
      <c r="E59" s="330"/>
      <c r="F59" s="330"/>
      <c r="G59" s="330"/>
      <c r="H59" s="330"/>
      <c r="I59" s="330"/>
      <c r="J59" s="330"/>
      <c r="K59" s="330"/>
      <c r="L59" s="330"/>
      <c r="M59" s="331"/>
      <c r="N59" s="380"/>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hidden="1" customHeight="1" x14ac:dyDescent="0.25">
      <c r="A64" s="321"/>
      <c r="B64" s="329"/>
      <c r="C64" s="330"/>
      <c r="D64" s="330"/>
      <c r="E64" s="330"/>
      <c r="F64" s="330"/>
      <c r="G64" s="330"/>
      <c r="H64" s="330"/>
      <c r="I64" s="330"/>
      <c r="J64" s="330"/>
      <c r="K64" s="330"/>
      <c r="L64" s="330"/>
      <c r="M64" s="331"/>
      <c r="N64" s="380"/>
      <c r="O64" s="381"/>
      <c r="P64" s="381"/>
      <c r="Q64" s="381"/>
      <c r="R64" s="381"/>
      <c r="S64" s="382"/>
    </row>
    <row r="65" spans="1:19" ht="15" hidden="1"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hidden="1"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hidden="1"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hidden="1"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Z1_ZPe!G13</f>
        <v>12</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12</v>
      </c>
      <c r="H72" s="433"/>
      <c r="I72" s="434"/>
      <c r="J72" s="407"/>
      <c r="K72" s="442"/>
      <c r="L72" s="426" t="s">
        <v>178</v>
      </c>
      <c r="M72" s="427"/>
      <c r="N72" s="427"/>
      <c r="O72" s="427"/>
      <c r="P72" s="427"/>
      <c r="Q72" s="427"/>
      <c r="R72" s="427"/>
      <c r="S72" s="428"/>
    </row>
    <row r="73" spans="1:19" ht="15" customHeight="1" x14ac:dyDescent="0.25">
      <c r="A73" s="321"/>
      <c r="B73" s="409" t="s">
        <v>123</v>
      </c>
      <c r="C73" s="410"/>
      <c r="D73" s="410"/>
      <c r="E73" s="410"/>
      <c r="F73" s="411"/>
      <c r="G73" s="429"/>
      <c r="H73" s="430"/>
      <c r="I73" s="431"/>
      <c r="J73" s="407"/>
      <c r="K73" s="442"/>
      <c r="L73" s="426" t="s">
        <v>157</v>
      </c>
      <c r="M73" s="427"/>
      <c r="N73" s="427"/>
      <c r="O73" s="427"/>
      <c r="P73" s="427"/>
      <c r="Q73" s="427"/>
      <c r="R73" s="427"/>
      <c r="S73" s="428"/>
    </row>
    <row r="74" spans="1:19" ht="15" customHeight="1" x14ac:dyDescent="0.25">
      <c r="A74" s="321"/>
      <c r="B74" s="409" t="s">
        <v>124</v>
      </c>
      <c r="C74" s="410"/>
      <c r="D74" s="410"/>
      <c r="E74" s="410"/>
      <c r="F74" s="411"/>
      <c r="G74" s="429"/>
      <c r="H74" s="430"/>
      <c r="I74" s="431"/>
      <c r="J74" s="407"/>
      <c r="K74" s="442"/>
      <c r="L74" s="426" t="s">
        <v>176</v>
      </c>
      <c r="M74" s="427"/>
      <c r="N74" s="427"/>
      <c r="O74" s="427"/>
      <c r="P74" s="427"/>
      <c r="Q74" s="427"/>
      <c r="R74" s="427"/>
      <c r="S74" s="428"/>
    </row>
    <row r="75" spans="1:19" ht="15" customHeight="1" x14ac:dyDescent="0.25">
      <c r="A75" s="321"/>
      <c r="B75" s="409" t="s">
        <v>125</v>
      </c>
      <c r="C75" s="410"/>
      <c r="D75" s="410"/>
      <c r="E75" s="410"/>
      <c r="F75" s="411"/>
      <c r="G75" s="429">
        <f>Z1_ZPe!H13</f>
        <v>0</v>
      </c>
      <c r="H75" s="430"/>
      <c r="I75" s="431"/>
      <c r="J75" s="407"/>
      <c r="K75" s="442"/>
      <c r="L75" s="426" t="s">
        <v>177</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v>6</v>
      </c>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v>6</v>
      </c>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170</v>
      </c>
      <c r="M81" s="427"/>
      <c r="N81" s="427"/>
      <c r="O81" s="427"/>
      <c r="P81" s="427"/>
      <c r="Q81" s="427"/>
      <c r="R81" s="427"/>
      <c r="S81" s="428"/>
    </row>
    <row r="82" spans="1:19" ht="15" customHeight="1" x14ac:dyDescent="0.25">
      <c r="A82" s="321"/>
      <c r="B82" s="409" t="s">
        <v>132</v>
      </c>
      <c r="C82" s="410"/>
      <c r="D82" s="410"/>
      <c r="E82" s="410"/>
      <c r="F82" s="411"/>
      <c r="G82" s="429"/>
      <c r="H82" s="430"/>
      <c r="I82" s="431"/>
      <c r="J82" s="407"/>
      <c r="K82" s="442"/>
      <c r="L82" s="426"/>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c r="M83" s="427"/>
      <c r="N83" s="427"/>
      <c r="O83" s="427"/>
      <c r="P83" s="427"/>
      <c r="Q83" s="427"/>
      <c r="R83" s="427"/>
      <c r="S83" s="428"/>
    </row>
    <row r="84" spans="1:19" ht="15" customHeight="1" x14ac:dyDescent="0.25">
      <c r="A84" s="321"/>
      <c r="B84" s="453" t="s">
        <v>134</v>
      </c>
      <c r="C84" s="454"/>
      <c r="D84" s="454"/>
      <c r="E84" s="454"/>
      <c r="F84" s="455"/>
      <c r="G84" s="463">
        <f>Z1_ZPe!J13</f>
        <v>38</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50</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Z1_ZPe!E13</f>
        <v>zal. bez oceny</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148</v>
      </c>
      <c r="C90" s="375"/>
      <c r="D90" s="375"/>
      <c r="E90" s="376"/>
      <c r="F90" s="377">
        <v>90</v>
      </c>
      <c r="G90" s="378"/>
      <c r="H90" s="378"/>
      <c r="I90" s="379"/>
      <c r="J90" s="352"/>
      <c r="K90" s="365"/>
      <c r="L90" s="356" t="s">
        <v>292</v>
      </c>
      <c r="M90" s="357"/>
      <c r="N90" s="357"/>
      <c r="O90" s="357"/>
      <c r="P90" s="357"/>
      <c r="Q90" s="357"/>
      <c r="R90" s="357"/>
      <c r="S90" s="358"/>
    </row>
    <row r="91" spans="1:19" ht="15" customHeight="1" x14ac:dyDescent="0.25">
      <c r="A91" s="348"/>
      <c r="B91" s="374" t="s">
        <v>166</v>
      </c>
      <c r="C91" s="375"/>
      <c r="D91" s="375"/>
      <c r="E91" s="376"/>
      <c r="F91" s="377">
        <v>10</v>
      </c>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20" customHeight="1" x14ac:dyDescent="0.25">
      <c r="A98" s="412"/>
      <c r="B98" s="370" t="s">
        <v>587</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30" customHeight="1" x14ac:dyDescent="0.25">
      <c r="A100" s="412"/>
      <c r="B100" s="370"/>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30" customHeight="1" x14ac:dyDescent="0.25">
      <c r="A102" s="412"/>
      <c r="B102" s="370"/>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htpJJCiZf6h8dsRaLX2QNhL41OHEQII1fSeP8Gf82MRy3hJH5qJN5gN5bmVjHg3G3QrszFqCCb5DOwy5bWb1rQ==" saltValue="Gw/jCjCqu6AgNZsc4zcow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400-000000000000}">
      <formula1>ZAL</formula1>
    </dataValidation>
    <dataValidation type="list" allowBlank="1" showInputMessage="1" showErrorMessage="1" sqref="L7" xr:uid="{00000000-0002-0000-0400-000001000000}">
      <formula1>STATUS</formula1>
    </dataValidation>
    <dataValidation type="list" allowBlank="1" showInputMessage="1" showErrorMessage="1" sqref="L72:L79" xr:uid="{00000000-0002-0000-0400-000002000000}">
      <formula1>METODY</formula1>
    </dataValidation>
    <dataValidation type="list" allowBlank="1" showInputMessage="1" showErrorMessage="1" sqref="L81:L85" xr:uid="{00000000-0002-0000-0400-000003000000}">
      <formula1>PRAC_STUD</formula1>
    </dataValidation>
    <dataValidation type="list" allowBlank="1" showInputMessage="1" showErrorMessage="1" sqref="N14:S33" xr:uid="{00000000-0002-0000-0400-000004000000}">
      <formula1>KEW_Z1</formula1>
    </dataValidation>
    <dataValidation type="list" allowBlank="1" showInputMessage="1" showErrorMessage="1" sqref="N34:S53" xr:uid="{00000000-0002-0000-0400-000005000000}">
      <formula1>KEU_Z1</formula1>
    </dataValidation>
    <dataValidation type="list" allowBlank="1" showInputMessage="1" showErrorMessage="1" sqref="N54:S68" xr:uid="{00000000-0002-0000-0400-000006000000}">
      <formula1>KEK_Z1</formula1>
    </dataValidation>
  </dataValidations>
  <hyperlinks>
    <hyperlink ref="O13" r:id="rId1" xr:uid="{45DA2AB7-FFB8-4C4F-AA64-A9EADB5E39A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51">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6" t="str">
        <f>Z1_ZPe!B2</f>
        <v>2020/2021</v>
      </c>
      <c r="B1" s="227"/>
      <c r="C1" s="39"/>
      <c r="D1" s="1"/>
    </row>
    <row r="2" spans="1:19" ht="10.15" customHeight="1" thickBot="1" x14ac:dyDescent="0.3"/>
    <row r="3" spans="1:19" ht="39" customHeight="1" thickBot="1" x14ac:dyDescent="0.3">
      <c r="A3" s="228" t="s">
        <v>94</v>
      </c>
      <c r="B3" s="229"/>
      <c r="C3" s="231" t="str">
        <f>Z1_ZPe!B66</f>
        <v>Moduł Z1/13</v>
      </c>
      <c r="D3" s="232"/>
      <c r="E3" s="232"/>
      <c r="F3" s="233"/>
      <c r="G3" s="3"/>
      <c r="H3" s="3"/>
      <c r="I3" s="3"/>
      <c r="J3" s="3"/>
      <c r="K3" s="3"/>
      <c r="L3" s="4"/>
      <c r="M3" s="4"/>
      <c r="N3" s="4"/>
      <c r="O3" s="4"/>
      <c r="P3" s="4"/>
      <c r="Q3" s="4"/>
    </row>
    <row r="4" spans="1:19" s="139" customFormat="1" ht="39.75" customHeight="1" thickBot="1" x14ac:dyDescent="0.3">
      <c r="A4" s="230" t="s">
        <v>95</v>
      </c>
      <c r="B4" s="230"/>
      <c r="C4" s="220" t="str">
        <f>Z1_ZPe!C66</f>
        <v>Moduł dyplomowy (2)</v>
      </c>
      <c r="D4" s="221"/>
      <c r="E4" s="221"/>
      <c r="F4" s="221"/>
      <c r="G4" s="221"/>
      <c r="H4" s="221"/>
      <c r="I4" s="221"/>
      <c r="J4" s="222"/>
      <c r="K4" s="225" t="s">
        <v>96</v>
      </c>
      <c r="L4" s="225"/>
      <c r="M4" s="156">
        <f>Z1_ZPe!D66</f>
        <v>6</v>
      </c>
      <c r="N4" s="223" t="s">
        <v>97</v>
      </c>
      <c r="O4" s="224"/>
      <c r="P4" s="217" t="str">
        <f>Z1_ZPe!F66</f>
        <v>prof. A. Zelek</v>
      </c>
      <c r="Q4" s="218"/>
      <c r="R4" s="219"/>
    </row>
    <row r="5" spans="1:19" s="140" customFormat="1" ht="10.15" customHeight="1" thickBot="1" x14ac:dyDescent="0.3">
      <c r="A5" s="234"/>
      <c r="B5" s="234"/>
      <c r="C5" s="234"/>
      <c r="D5" s="234"/>
      <c r="E5" s="234"/>
      <c r="F5" s="234"/>
      <c r="G5" s="234"/>
      <c r="H5" s="234"/>
      <c r="I5" s="234"/>
      <c r="J5" s="234"/>
      <c r="K5" s="234"/>
      <c r="L5" s="234"/>
      <c r="M5" s="234"/>
      <c r="N5" s="234"/>
      <c r="O5" s="234"/>
      <c r="P5" s="234"/>
      <c r="Q5" s="234"/>
      <c r="R5" s="234"/>
    </row>
    <row r="6" spans="1:19" s="139" customFormat="1" ht="43.15" customHeight="1" thickBot="1" x14ac:dyDescent="0.3">
      <c r="A6" s="230" t="s">
        <v>98</v>
      </c>
      <c r="B6" s="230"/>
      <c r="C6" s="231" t="str">
        <f>Z1_ZPe!B3</f>
        <v>ZARZĄDZANIE</v>
      </c>
      <c r="D6" s="233"/>
      <c r="E6" s="6" t="str">
        <f>Z1_ZPe!B4</f>
        <v>I stopnia</v>
      </c>
      <c r="F6" s="154" t="s">
        <v>99</v>
      </c>
      <c r="G6" s="44" t="s">
        <v>361</v>
      </c>
      <c r="H6" s="154" t="s">
        <v>101</v>
      </c>
      <c r="I6" s="44">
        <v>6</v>
      </c>
      <c r="J6" s="7" t="s">
        <v>290</v>
      </c>
      <c r="K6" s="235" t="s">
        <v>102</v>
      </c>
      <c r="L6" s="235"/>
      <c r="M6" s="236" t="s">
        <v>103</v>
      </c>
      <c r="N6" s="236"/>
      <c r="O6" s="156" t="s">
        <v>104</v>
      </c>
      <c r="P6" s="237" t="s">
        <v>105</v>
      </c>
      <c r="Q6" s="238"/>
      <c r="R6" s="156">
        <f>Z1_ZPe!G66</f>
        <v>18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9"/>
      <c r="B8" s="240"/>
      <c r="C8" s="240"/>
      <c r="D8" s="240"/>
      <c r="E8" s="240"/>
      <c r="F8" s="240"/>
      <c r="G8" s="240"/>
      <c r="H8" s="240"/>
      <c r="I8" s="240"/>
      <c r="J8" s="240"/>
      <c r="K8" s="240"/>
      <c r="L8" s="240"/>
      <c r="M8" s="240"/>
      <c r="N8" s="240"/>
      <c r="O8" s="240"/>
      <c r="P8" s="240"/>
      <c r="Q8" s="240"/>
      <c r="R8" s="241"/>
      <c r="S8" s="139"/>
    </row>
    <row r="9" spans="1:19" ht="30" customHeight="1" x14ac:dyDescent="0.25">
      <c r="A9" s="242" t="s">
        <v>106</v>
      </c>
      <c r="B9" s="243"/>
      <c r="C9" s="243"/>
      <c r="D9" s="243"/>
      <c r="E9" s="243"/>
      <c r="F9" s="243"/>
      <c r="G9" s="243"/>
      <c r="H9" s="243"/>
      <c r="I9" s="243"/>
      <c r="J9" s="243"/>
      <c r="K9" s="243"/>
      <c r="L9" s="243"/>
      <c r="M9" s="243"/>
      <c r="N9" s="243"/>
      <c r="O9" s="243"/>
      <c r="P9" s="243"/>
      <c r="Q9" s="243"/>
      <c r="R9" s="244"/>
    </row>
    <row r="10" spans="1:19" ht="15" customHeight="1" x14ac:dyDescent="0.25">
      <c r="A10" s="245" t="s">
        <v>565</v>
      </c>
      <c r="B10" s="246"/>
      <c r="C10" s="246"/>
      <c r="D10" s="246"/>
      <c r="E10" s="246"/>
      <c r="F10" s="246"/>
      <c r="G10" s="246"/>
      <c r="H10" s="246"/>
      <c r="I10" s="246"/>
      <c r="J10" s="246"/>
      <c r="K10" s="246"/>
      <c r="L10" s="246"/>
      <c r="M10" s="246"/>
      <c r="N10" s="246"/>
      <c r="O10" s="246"/>
      <c r="P10" s="246"/>
      <c r="Q10" s="246"/>
      <c r="R10" s="247"/>
    </row>
    <row r="11" spans="1:19" ht="100.15" customHeight="1" thickBot="1" x14ac:dyDescent="0.3">
      <c r="A11" s="493" t="s">
        <v>397</v>
      </c>
      <c r="B11" s="494"/>
      <c r="C11" s="494"/>
      <c r="D11" s="494"/>
      <c r="E11" s="494"/>
      <c r="F11" s="494"/>
      <c r="G11" s="494"/>
      <c r="H11" s="494"/>
      <c r="I11" s="494"/>
      <c r="J11" s="494"/>
      <c r="K11" s="494"/>
      <c r="L11" s="494"/>
      <c r="M11" s="494"/>
      <c r="N11" s="494"/>
      <c r="O11" s="494"/>
      <c r="P11" s="494"/>
      <c r="Q11" s="494"/>
      <c r="R11" s="495"/>
    </row>
    <row r="12" spans="1:19" ht="10.15" customHeight="1" thickBot="1" x14ac:dyDescent="0.3">
      <c r="A12" s="251"/>
      <c r="B12" s="251"/>
      <c r="C12" s="251"/>
      <c r="D12" s="251"/>
      <c r="E12" s="251"/>
      <c r="F12" s="251"/>
      <c r="G12" s="251"/>
      <c r="H12" s="251"/>
      <c r="I12" s="251"/>
      <c r="J12" s="251"/>
      <c r="K12" s="251"/>
      <c r="L12" s="251"/>
      <c r="M12" s="251"/>
      <c r="N12" s="251"/>
      <c r="O12" s="251"/>
      <c r="P12" s="251"/>
      <c r="Q12" s="251"/>
      <c r="R12" s="251"/>
    </row>
    <row r="13" spans="1:19" ht="15" customHeight="1" x14ac:dyDescent="0.25">
      <c r="A13" s="151"/>
      <c r="B13" s="152"/>
      <c r="C13" s="152"/>
      <c r="D13" s="152"/>
      <c r="E13" s="152"/>
      <c r="F13" s="152"/>
      <c r="G13" s="152"/>
      <c r="H13" s="152"/>
      <c r="I13" s="152"/>
      <c r="J13" s="152"/>
      <c r="K13" s="152"/>
      <c r="L13" s="152"/>
      <c r="M13" s="152"/>
      <c r="N13" s="152"/>
      <c r="O13" s="152"/>
      <c r="P13" s="152"/>
      <c r="Q13" s="152"/>
      <c r="R13" s="153"/>
      <c r="S13" s="139"/>
    </row>
    <row r="14" spans="1:19" ht="30" customHeight="1" x14ac:dyDescent="0.25">
      <c r="A14" s="242" t="s">
        <v>107</v>
      </c>
      <c r="B14" s="243"/>
      <c r="C14" s="243"/>
      <c r="D14" s="243"/>
      <c r="E14" s="243"/>
      <c r="F14" s="243"/>
      <c r="G14" s="243"/>
      <c r="H14" s="243"/>
      <c r="I14" s="243"/>
      <c r="J14" s="243"/>
      <c r="K14" s="243"/>
      <c r="L14" s="243"/>
      <c r="M14" s="243"/>
      <c r="N14" s="243"/>
      <c r="O14" s="243"/>
      <c r="P14" s="243"/>
      <c r="Q14" s="243"/>
      <c r="R14" s="244"/>
    </row>
    <row r="15" spans="1:19" s="141" customFormat="1" ht="15" customHeight="1" x14ac:dyDescent="0.25">
      <c r="A15" s="264" t="s">
        <v>197</v>
      </c>
      <c r="B15" s="265"/>
      <c r="C15" s="265"/>
      <c r="D15" s="265"/>
      <c r="E15" s="265"/>
      <c r="F15" s="265"/>
      <c r="G15" s="265"/>
      <c r="H15" s="265"/>
      <c r="I15" s="265"/>
      <c r="J15" s="265"/>
      <c r="K15" s="265"/>
      <c r="L15" s="265"/>
      <c r="M15" s="265"/>
      <c r="N15" s="265"/>
      <c r="O15" s="265"/>
      <c r="P15" s="265"/>
      <c r="Q15" s="265"/>
      <c r="R15" s="266"/>
    </row>
    <row r="16" spans="1:19" ht="48.75" customHeight="1" thickBot="1" x14ac:dyDescent="0.3">
      <c r="A16" s="248" t="s">
        <v>398</v>
      </c>
      <c r="B16" s="249"/>
      <c r="C16" s="249"/>
      <c r="D16" s="249"/>
      <c r="E16" s="249"/>
      <c r="F16" s="249"/>
      <c r="G16" s="249"/>
      <c r="H16" s="249"/>
      <c r="I16" s="249"/>
      <c r="J16" s="249"/>
      <c r="K16" s="249"/>
      <c r="L16" s="249"/>
      <c r="M16" s="249"/>
      <c r="N16" s="249"/>
      <c r="O16" s="249"/>
      <c r="P16" s="249"/>
      <c r="Q16" s="249"/>
      <c r="R16" s="250"/>
    </row>
    <row r="17" spans="1:19" ht="10.15" customHeight="1" thickBot="1" x14ac:dyDescent="0.3">
      <c r="A17" s="251"/>
      <c r="B17" s="251"/>
      <c r="C17" s="251"/>
      <c r="D17" s="251"/>
      <c r="E17" s="251"/>
      <c r="F17" s="251"/>
      <c r="G17" s="251"/>
      <c r="H17" s="251"/>
      <c r="I17" s="251"/>
      <c r="J17" s="251"/>
      <c r="K17" s="251"/>
      <c r="L17" s="251"/>
      <c r="M17" s="251"/>
      <c r="N17" s="251"/>
      <c r="O17" s="251"/>
      <c r="P17" s="251"/>
      <c r="Q17" s="251"/>
      <c r="R17" s="251"/>
    </row>
    <row r="18" spans="1:19" ht="15" customHeight="1" x14ac:dyDescent="0.25">
      <c r="A18" s="239"/>
      <c r="B18" s="240"/>
      <c r="C18" s="240"/>
      <c r="D18" s="240"/>
      <c r="E18" s="240"/>
      <c r="F18" s="240"/>
      <c r="G18" s="240"/>
      <c r="H18" s="240"/>
      <c r="I18" s="240"/>
      <c r="J18" s="240"/>
      <c r="K18" s="240"/>
      <c r="L18" s="240"/>
      <c r="M18" s="240"/>
      <c r="N18" s="240"/>
      <c r="O18" s="240"/>
      <c r="P18" s="240"/>
      <c r="Q18" s="240"/>
      <c r="R18" s="241"/>
      <c r="S18" s="139"/>
    </row>
    <row r="19" spans="1:19" ht="30" customHeight="1" x14ac:dyDescent="0.25">
      <c r="A19" s="242" t="s">
        <v>108</v>
      </c>
      <c r="B19" s="243"/>
      <c r="C19" s="243"/>
      <c r="D19" s="243"/>
      <c r="E19" s="243"/>
      <c r="F19" s="243"/>
      <c r="G19" s="243"/>
      <c r="H19" s="243"/>
      <c r="I19" s="243"/>
      <c r="J19" s="243"/>
      <c r="K19" s="243"/>
      <c r="L19" s="243"/>
      <c r="M19" s="243"/>
      <c r="N19" s="243"/>
      <c r="O19" s="243"/>
      <c r="P19" s="243"/>
      <c r="Q19" s="243"/>
      <c r="R19" s="244"/>
    </row>
    <row r="20" spans="1:19" ht="15" customHeight="1" x14ac:dyDescent="0.25">
      <c r="A20" s="264" t="s">
        <v>566</v>
      </c>
      <c r="B20" s="265"/>
      <c r="C20" s="265"/>
      <c r="D20" s="265"/>
      <c r="E20" s="265"/>
      <c r="F20" s="265"/>
      <c r="G20" s="265"/>
      <c r="H20" s="265"/>
      <c r="I20" s="265"/>
      <c r="J20" s="265"/>
      <c r="K20" s="265"/>
      <c r="L20" s="265"/>
      <c r="M20" s="265"/>
      <c r="N20" s="265"/>
      <c r="O20" s="265"/>
      <c r="P20" s="265"/>
      <c r="Q20" s="265"/>
      <c r="R20" s="266"/>
    </row>
    <row r="21" spans="1:19" ht="40.15" customHeight="1" x14ac:dyDescent="0.25">
      <c r="A21" s="475" t="s">
        <v>570</v>
      </c>
      <c r="B21" s="256"/>
      <c r="C21" s="256"/>
      <c r="D21" s="256"/>
      <c r="E21" s="257"/>
      <c r="F21" s="476" t="s">
        <v>571</v>
      </c>
      <c r="G21" s="259"/>
      <c r="H21" s="259"/>
      <c r="I21" s="259"/>
      <c r="J21" s="259"/>
      <c r="K21" s="261"/>
      <c r="L21" s="476" t="s">
        <v>572</v>
      </c>
      <c r="M21" s="259"/>
      <c r="N21" s="259"/>
      <c r="O21" s="259"/>
      <c r="P21" s="259"/>
      <c r="Q21" s="259"/>
      <c r="R21" s="260"/>
    </row>
    <row r="22" spans="1:19" ht="127.5" customHeight="1" thickBot="1" x14ac:dyDescent="0.3">
      <c r="A22" s="252" t="s">
        <v>399</v>
      </c>
      <c r="B22" s="253"/>
      <c r="C22" s="253"/>
      <c r="D22" s="253"/>
      <c r="E22" s="253"/>
      <c r="F22" s="253" t="s">
        <v>400</v>
      </c>
      <c r="G22" s="253"/>
      <c r="H22" s="253"/>
      <c r="I22" s="253"/>
      <c r="J22" s="253"/>
      <c r="K22" s="253"/>
      <c r="L22" s="253" t="s">
        <v>761</v>
      </c>
      <c r="M22" s="253"/>
      <c r="N22" s="253"/>
      <c r="O22" s="253"/>
      <c r="P22" s="253"/>
      <c r="Q22" s="253"/>
      <c r="R22" s="254"/>
    </row>
    <row r="23" spans="1:19" ht="10.15" customHeight="1" thickBot="1" x14ac:dyDescent="0.3">
      <c r="A23" s="251"/>
      <c r="B23" s="251"/>
      <c r="C23" s="251"/>
      <c r="D23" s="251"/>
      <c r="E23" s="251"/>
      <c r="F23" s="251"/>
      <c r="G23" s="251"/>
      <c r="H23" s="251"/>
      <c r="I23" s="251"/>
      <c r="J23" s="251"/>
      <c r="K23" s="251"/>
      <c r="L23" s="251"/>
      <c r="M23" s="251"/>
      <c r="N23" s="251"/>
      <c r="O23" s="251"/>
      <c r="P23" s="251"/>
      <c r="Q23" s="251"/>
      <c r="R23" s="25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70" t="s">
        <v>109</v>
      </c>
      <c r="B25" s="271"/>
      <c r="C25" s="271"/>
      <c r="D25" s="271"/>
      <c r="E25" s="271"/>
      <c r="F25" s="271"/>
      <c r="G25" s="271"/>
      <c r="H25" s="271"/>
      <c r="I25" s="271"/>
      <c r="J25" s="271"/>
      <c r="K25" s="271"/>
      <c r="L25" s="271"/>
      <c r="M25" s="271"/>
      <c r="N25" s="271"/>
      <c r="O25" s="271"/>
      <c r="P25" s="271"/>
      <c r="Q25" s="271"/>
      <c r="R25" s="272"/>
    </row>
    <row r="26" spans="1:19" ht="25.15" customHeight="1" x14ac:dyDescent="0.25">
      <c r="A26" s="29" t="s">
        <v>110</v>
      </c>
      <c r="B26" s="273" t="str">
        <f>Z1_ZPe!B66</f>
        <v>Moduł Z1/13</v>
      </c>
      <c r="C26" s="274"/>
      <c r="D26" s="37" t="str">
        <f>Z1_ZPe!B67</f>
        <v>Kurs 13.1.</v>
      </c>
      <c r="E26" s="142"/>
      <c r="F26" s="278"/>
      <c r="G26" s="279"/>
      <c r="H26" s="283"/>
      <c r="I26" s="284"/>
      <c r="J26" s="38"/>
      <c r="K26" s="288"/>
      <c r="L26" s="289"/>
      <c r="M26" s="288"/>
      <c r="N26" s="289"/>
      <c r="O26" s="290"/>
      <c r="P26" s="291"/>
      <c r="Q26" s="290"/>
      <c r="R26" s="292"/>
    </row>
    <row r="27" spans="1:19" s="143" customFormat="1" ht="59.25" customHeight="1" x14ac:dyDescent="0.25">
      <c r="A27" s="128" t="s">
        <v>111</v>
      </c>
      <c r="B27" s="477" t="str">
        <f>Z1_ZPe!C67</f>
        <v>Praca z promotorem</v>
      </c>
      <c r="C27" s="478"/>
      <c r="D27" s="479"/>
      <c r="E27" s="480"/>
      <c r="F27" s="481"/>
      <c r="G27" s="482"/>
      <c r="H27" s="483"/>
      <c r="I27" s="484"/>
      <c r="J27" s="485"/>
      <c r="K27" s="486"/>
      <c r="L27" s="487"/>
      <c r="M27" s="487"/>
      <c r="N27" s="488"/>
      <c r="O27" s="489"/>
      <c r="P27" s="490"/>
      <c r="Q27" s="490"/>
      <c r="R27" s="491"/>
    </row>
    <row r="28" spans="1:19" s="143" customFormat="1" ht="30" customHeight="1" thickBot="1" x14ac:dyDescent="0.3">
      <c r="A28" s="43" t="s">
        <v>112</v>
      </c>
      <c r="B28" s="299">
        <f>Z1_ZPe!D67</f>
        <v>6</v>
      </c>
      <c r="C28" s="300"/>
      <c r="D28" s="301"/>
      <c r="E28" s="302"/>
      <c r="F28" s="303"/>
      <c r="G28" s="304"/>
      <c r="H28" s="305"/>
      <c r="I28" s="306"/>
      <c r="J28" s="307"/>
      <c r="K28" s="308"/>
      <c r="L28" s="309"/>
      <c r="M28" s="309"/>
      <c r="N28" s="310"/>
      <c r="O28" s="311"/>
      <c r="P28" s="312"/>
      <c r="Q28" s="312"/>
      <c r="R28" s="313"/>
    </row>
    <row r="29" spans="1:19" s="143" customFormat="1" ht="30" hidden="1" customHeight="1" thickBot="1" x14ac:dyDescent="0.3">
      <c r="A29" s="157"/>
      <c r="B29" s="158"/>
      <c r="C29" s="159" t="s">
        <v>574</v>
      </c>
      <c r="D29" s="160"/>
      <c r="E29" s="161"/>
      <c r="F29" s="178"/>
      <c r="G29" s="163"/>
      <c r="H29" s="164"/>
      <c r="I29" s="176"/>
      <c r="J29" s="166"/>
      <c r="K29" s="167"/>
      <c r="L29" s="177"/>
      <c r="M29" s="169"/>
      <c r="N29" s="170"/>
      <c r="O29" s="171"/>
      <c r="P29" s="175"/>
      <c r="Q29" s="173"/>
      <c r="R29" s="174"/>
    </row>
    <row r="30" spans="1:19" s="143" customFormat="1" x14ac:dyDescent="0.25"/>
    <row r="31" spans="1:19" s="143" customFormat="1" x14ac:dyDescent="0.25"/>
    <row r="32" spans="1:19" s="143" customFormat="1" x14ac:dyDescent="0.25"/>
    <row r="33" s="143" customFormat="1" x14ac:dyDescent="0.25"/>
    <row r="34" s="143" customFormat="1" x14ac:dyDescent="0.25"/>
    <row r="35" s="143" customFormat="1" x14ac:dyDescent="0.25"/>
    <row r="36" s="143" customFormat="1" x14ac:dyDescent="0.25"/>
    <row r="37" s="143" customFormat="1" x14ac:dyDescent="0.25"/>
    <row r="38" s="143" customFormat="1" x14ac:dyDescent="0.25"/>
    <row r="39" s="143" customFormat="1" x14ac:dyDescent="0.25"/>
    <row r="40" s="143" customFormat="1" x14ac:dyDescent="0.25"/>
    <row r="41" s="143" customFormat="1" x14ac:dyDescent="0.25"/>
    <row r="42" s="143" customFormat="1" x14ac:dyDescent="0.25"/>
    <row r="43" s="143" customFormat="1" x14ac:dyDescent="0.25"/>
    <row r="44" s="143" customFormat="1" x14ac:dyDescent="0.25"/>
    <row r="45" s="143" customFormat="1" x14ac:dyDescent="0.25"/>
    <row r="46" s="143" customFormat="1" x14ac:dyDescent="0.25"/>
    <row r="47" s="143" customFormat="1" x14ac:dyDescent="0.25"/>
    <row r="48" s="143" customFormat="1" x14ac:dyDescent="0.25"/>
    <row r="49" spans="1:18" s="143" customFormat="1" x14ac:dyDescent="0.25"/>
    <row r="50" spans="1:18" s="143" customFormat="1" x14ac:dyDescent="0.25"/>
    <row r="51" spans="1:18" s="143" customFormat="1" x14ac:dyDescent="0.25"/>
    <row r="52" spans="1:18" s="143" customFormat="1" x14ac:dyDescent="0.25"/>
    <row r="53" spans="1:18" s="143" customFormat="1" x14ac:dyDescent="0.25"/>
    <row r="54" spans="1:18" s="143" customFormat="1" x14ac:dyDescent="0.25"/>
    <row r="55" spans="1:18" s="143" customFormat="1" x14ac:dyDescent="0.25"/>
    <row r="56" spans="1:18" s="143" customFormat="1" x14ac:dyDescent="0.25"/>
    <row r="57" spans="1:18" s="143" customFormat="1" x14ac:dyDescent="0.25"/>
    <row r="58" spans="1:18" s="143" customFormat="1" x14ac:dyDescent="0.25"/>
    <row r="59" spans="1:18" s="143" customFormat="1" x14ac:dyDescent="0.25"/>
    <row r="60" spans="1:18" s="143" customFormat="1" x14ac:dyDescent="0.25"/>
    <row r="61" spans="1:18" s="143" customFormat="1" x14ac:dyDescent="0.25"/>
    <row r="62" spans="1:18" s="143" customFormat="1" x14ac:dyDescent="0.25"/>
    <row r="63" spans="1:18" x14ac:dyDescent="0.25">
      <c r="A63" s="143"/>
      <c r="B63" s="143"/>
      <c r="C63" s="143"/>
      <c r="D63" s="143"/>
      <c r="E63" s="143"/>
      <c r="F63" s="143"/>
      <c r="G63" s="143"/>
      <c r="H63" s="143"/>
      <c r="I63" s="143"/>
      <c r="J63" s="143"/>
      <c r="K63" s="143"/>
      <c r="L63" s="143"/>
      <c r="M63" s="143"/>
      <c r="N63" s="143"/>
      <c r="O63" s="143"/>
      <c r="P63" s="143"/>
      <c r="Q63" s="143"/>
      <c r="R63" s="143"/>
    </row>
    <row r="64" spans="1:18" x14ac:dyDescent="0.25">
      <c r="A64" s="143"/>
      <c r="B64" s="143"/>
      <c r="C64" s="143"/>
      <c r="D64" s="143"/>
      <c r="E64" s="143"/>
      <c r="F64" s="143"/>
      <c r="G64" s="143"/>
      <c r="H64" s="143"/>
      <c r="I64" s="143"/>
      <c r="J64" s="143"/>
      <c r="K64" s="143"/>
      <c r="L64" s="143"/>
      <c r="M64" s="143"/>
      <c r="N64" s="143"/>
      <c r="O64" s="143"/>
      <c r="P64" s="143"/>
      <c r="Q64" s="143"/>
      <c r="R64" s="143"/>
    </row>
    <row r="65" spans="1:18" x14ac:dyDescent="0.25">
      <c r="A65" s="143"/>
      <c r="B65" s="143"/>
      <c r="C65" s="143"/>
      <c r="D65" s="143"/>
      <c r="E65" s="143"/>
      <c r="F65" s="143"/>
      <c r="G65" s="143"/>
      <c r="H65" s="143"/>
      <c r="I65" s="143"/>
      <c r="J65" s="143"/>
      <c r="K65" s="143"/>
      <c r="L65" s="143"/>
      <c r="M65" s="143"/>
      <c r="N65" s="143"/>
      <c r="O65" s="143"/>
      <c r="P65" s="143"/>
      <c r="Q65" s="143"/>
      <c r="R65" s="143"/>
    </row>
    <row r="66" spans="1:18" x14ac:dyDescent="0.25">
      <c r="A66" s="143"/>
      <c r="B66" s="143"/>
      <c r="C66" s="143"/>
      <c r="D66" s="143"/>
      <c r="E66" s="143"/>
      <c r="F66" s="143"/>
      <c r="G66" s="143"/>
      <c r="H66" s="143"/>
      <c r="I66" s="143"/>
      <c r="J66" s="143"/>
      <c r="K66" s="143"/>
      <c r="L66" s="143"/>
      <c r="M66" s="143"/>
      <c r="N66" s="143"/>
      <c r="O66" s="143"/>
      <c r="P66" s="143"/>
      <c r="Q66" s="143"/>
      <c r="R66" s="143"/>
    </row>
  </sheetData>
  <sheetProtection algorithmName="SHA-512" hashValue="72D9ExNnTHJmJ/58Mv1Lrzv9Cu4W67M/GibTajTmH9lZTL7Ei7qNTUqzFkTB3Xf1f2WvNkIlwYF8U7gq3C7uGA==" saltValue="q8v9P3A4zdk1Duy/jl+/uA=="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3100-000000000000}">
      <formula1>20</formula1>
      <formula2>1200</formula2>
    </dataValidation>
    <dataValidation type="list" allowBlank="1" showInputMessage="1" showErrorMessage="1" sqref="K6:L6" xr:uid="{00000000-0002-0000-3100-000001000000}">
      <formula1>STATUS</formula1>
    </dataValidation>
  </dataValidations>
  <hyperlinks>
    <hyperlink ref="C29" r:id="rId1" xr:uid="{1BBFD11F-0676-40E0-9963-0801279E459F}"/>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52">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Z1_ZPe!B66</f>
        <v>Moduł Z1/13</v>
      </c>
      <c r="B3" s="416"/>
      <c r="C3" s="416"/>
      <c r="D3" s="420" t="str">
        <f>Z1_ZPe!C66</f>
        <v>Moduł dyplomowy (2)</v>
      </c>
      <c r="E3" s="421"/>
      <c r="F3" s="421"/>
      <c r="G3" s="421"/>
      <c r="H3" s="421"/>
      <c r="I3" s="422"/>
      <c r="J3" s="3"/>
      <c r="K3" s="3"/>
      <c r="L3" s="4"/>
      <c r="M3" s="4"/>
      <c r="N3" s="4"/>
      <c r="O3" s="4"/>
      <c r="P3" s="4"/>
      <c r="Q3" s="4"/>
      <c r="R3" s="4"/>
    </row>
    <row r="4" spans="1:19" ht="18.75" thickBot="1" x14ac:dyDescent="0.3">
      <c r="A4" s="315" t="s">
        <v>110</v>
      </c>
      <c r="B4" s="315"/>
      <c r="C4" s="315"/>
      <c r="D4" s="417" t="str">
        <f>Z1_ZPe!B67</f>
        <v>Kurs 13.1.</v>
      </c>
      <c r="E4" s="418"/>
      <c r="F4" s="418"/>
      <c r="G4" s="418"/>
      <c r="H4" s="418"/>
      <c r="I4" s="419"/>
      <c r="J4" s="3"/>
      <c r="K4" s="3"/>
      <c r="L4" s="4"/>
      <c r="M4" s="4"/>
      <c r="N4" s="4"/>
      <c r="O4" s="4"/>
      <c r="P4" s="4"/>
      <c r="Q4" s="4"/>
      <c r="R4" s="4"/>
    </row>
    <row r="5" spans="1:19" ht="23.25" thickBot="1" x14ac:dyDescent="0.3">
      <c r="A5" s="316" t="s">
        <v>111</v>
      </c>
      <c r="B5" s="316"/>
      <c r="C5" s="316"/>
      <c r="D5" s="317" t="str">
        <f>Z1_ZPe!C67</f>
        <v>Praca z promotorem</v>
      </c>
      <c r="E5" s="317"/>
      <c r="F5" s="317"/>
      <c r="G5" s="317"/>
      <c r="H5" s="317"/>
      <c r="I5" s="317"/>
      <c r="J5" s="317"/>
      <c r="K5" s="317"/>
      <c r="L5" s="318" t="s">
        <v>96</v>
      </c>
      <c r="M5" s="318"/>
      <c r="N5" s="16">
        <f>Z1_ZPe!D67</f>
        <v>6</v>
      </c>
      <c r="O5" s="318" t="s">
        <v>97</v>
      </c>
      <c r="P5" s="318"/>
      <c r="Q5" s="319" t="str">
        <f>Z1_ZPe!F66</f>
        <v>prof. A. Zelek</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(13)'!G6</f>
        <v>III</v>
      </c>
      <c r="H7" s="155" t="s">
        <v>101</v>
      </c>
      <c r="I7" s="44">
        <f>'M (13)'!I6</f>
        <v>6</v>
      </c>
      <c r="J7" s="237" t="s">
        <v>289</v>
      </c>
      <c r="K7" s="238"/>
      <c r="L7" s="424" t="s">
        <v>102</v>
      </c>
      <c r="M7" s="425"/>
      <c r="N7" s="7" t="s">
        <v>103</v>
      </c>
      <c r="O7" s="340" t="s">
        <v>104</v>
      </c>
      <c r="P7" s="340"/>
      <c r="Q7" s="341" t="s">
        <v>105</v>
      </c>
      <c r="R7" s="341"/>
      <c r="S7" s="17">
        <f>Z1_ZPe!G67</f>
        <v>18</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548</v>
      </c>
      <c r="C14" s="384"/>
      <c r="D14" s="384"/>
      <c r="E14" s="384"/>
      <c r="F14" s="384"/>
      <c r="G14" s="384"/>
      <c r="H14" s="384"/>
      <c r="I14" s="384"/>
      <c r="J14" s="384"/>
      <c r="K14" s="384"/>
      <c r="L14" s="384"/>
      <c r="M14" s="385"/>
      <c r="N14" s="342" t="s">
        <v>251</v>
      </c>
      <c r="O14" s="343"/>
      <c r="P14" s="343"/>
      <c r="Q14" s="343"/>
      <c r="R14" s="343"/>
      <c r="S14" s="344"/>
    </row>
    <row r="15" spans="1:19" ht="15" customHeight="1" x14ac:dyDescent="0.25">
      <c r="A15" s="321"/>
      <c r="B15" s="332"/>
      <c r="C15" s="492"/>
      <c r="D15" s="492"/>
      <c r="E15" s="492"/>
      <c r="F15" s="492"/>
      <c r="G15" s="492"/>
      <c r="H15" s="492"/>
      <c r="I15" s="492"/>
      <c r="J15" s="492"/>
      <c r="K15" s="492"/>
      <c r="L15" s="492"/>
      <c r="M15" s="334"/>
      <c r="N15" s="323" t="s">
        <v>257</v>
      </c>
      <c r="O15" s="324"/>
      <c r="P15" s="324"/>
      <c r="Q15" s="324"/>
      <c r="R15" s="324"/>
      <c r="S15" s="325"/>
    </row>
    <row r="16" spans="1:19" ht="15" customHeight="1" x14ac:dyDescent="0.25">
      <c r="A16" s="321"/>
      <c r="B16" s="332"/>
      <c r="C16" s="492"/>
      <c r="D16" s="492"/>
      <c r="E16" s="492"/>
      <c r="F16" s="492"/>
      <c r="G16" s="492"/>
      <c r="H16" s="492"/>
      <c r="I16" s="492"/>
      <c r="J16" s="492"/>
      <c r="K16" s="492"/>
      <c r="L16" s="492"/>
      <c r="M16" s="334"/>
      <c r="N16" s="323" t="s">
        <v>262</v>
      </c>
      <c r="O16" s="324"/>
      <c r="P16" s="324"/>
      <c r="Q16" s="324"/>
      <c r="R16" s="324"/>
      <c r="S16" s="325"/>
    </row>
    <row r="17" spans="1:19" ht="15" customHeight="1" x14ac:dyDescent="0.25">
      <c r="A17" s="321"/>
      <c r="B17" s="332"/>
      <c r="C17" s="492"/>
      <c r="D17" s="492"/>
      <c r="E17" s="492"/>
      <c r="F17" s="492"/>
      <c r="G17" s="492"/>
      <c r="H17" s="492"/>
      <c r="I17" s="492"/>
      <c r="J17" s="492"/>
      <c r="K17" s="492"/>
      <c r="L17" s="492"/>
      <c r="M17" s="334"/>
      <c r="N17" s="323" t="s">
        <v>267</v>
      </c>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c r="C19" s="330"/>
      <c r="D19" s="330"/>
      <c r="E19" s="330"/>
      <c r="F19" s="330"/>
      <c r="G19" s="330"/>
      <c r="H19" s="330"/>
      <c r="I19" s="330"/>
      <c r="J19" s="330"/>
      <c r="K19" s="330"/>
      <c r="L19" s="330"/>
      <c r="M19" s="331"/>
      <c r="N19" s="380"/>
      <c r="O19" s="381"/>
      <c r="P19" s="381"/>
      <c r="Q19" s="381"/>
      <c r="R19" s="381"/>
      <c r="S19" s="382"/>
    </row>
    <row r="20" spans="1:19" ht="15" customHeight="1" x14ac:dyDescent="0.25">
      <c r="A20" s="321"/>
      <c r="B20" s="332"/>
      <c r="C20" s="492"/>
      <c r="D20" s="492"/>
      <c r="E20" s="492"/>
      <c r="F20" s="492"/>
      <c r="G20" s="492"/>
      <c r="H20" s="492"/>
      <c r="I20" s="492"/>
      <c r="J20" s="492"/>
      <c r="K20" s="492"/>
      <c r="L20" s="492"/>
      <c r="M20" s="334"/>
      <c r="N20" s="323"/>
      <c r="O20" s="324"/>
      <c r="P20" s="324"/>
      <c r="Q20" s="324"/>
      <c r="R20" s="324"/>
      <c r="S20" s="325"/>
    </row>
    <row r="21" spans="1:19" ht="15" customHeight="1" x14ac:dyDescent="0.25">
      <c r="A21" s="321"/>
      <c r="B21" s="332"/>
      <c r="C21" s="492"/>
      <c r="D21" s="492"/>
      <c r="E21" s="492"/>
      <c r="F21" s="492"/>
      <c r="G21" s="492"/>
      <c r="H21" s="492"/>
      <c r="I21" s="492"/>
      <c r="J21" s="492"/>
      <c r="K21" s="492"/>
      <c r="L21" s="492"/>
      <c r="M21" s="334"/>
      <c r="N21" s="323"/>
      <c r="O21" s="324"/>
      <c r="P21" s="324"/>
      <c r="Q21" s="324"/>
      <c r="R21" s="324"/>
      <c r="S21" s="325"/>
    </row>
    <row r="22" spans="1:19" ht="15" customHeight="1" x14ac:dyDescent="0.25">
      <c r="A22" s="321"/>
      <c r="B22" s="332"/>
      <c r="C22" s="492"/>
      <c r="D22" s="492"/>
      <c r="E22" s="492"/>
      <c r="F22" s="492"/>
      <c r="G22" s="492"/>
      <c r="H22" s="492"/>
      <c r="I22" s="492"/>
      <c r="J22" s="492"/>
      <c r="K22" s="492"/>
      <c r="L22" s="492"/>
      <c r="M22" s="334"/>
      <c r="N22" s="323"/>
      <c r="O22" s="324"/>
      <c r="P22" s="324"/>
      <c r="Q22" s="324"/>
      <c r="R22" s="324"/>
      <c r="S22" s="325"/>
    </row>
    <row r="23" spans="1:19" ht="15" customHeight="1" thickBot="1" x14ac:dyDescent="0.3">
      <c r="A23" s="321"/>
      <c r="B23" s="386"/>
      <c r="C23" s="387"/>
      <c r="D23" s="387"/>
      <c r="E23" s="387"/>
      <c r="F23" s="387"/>
      <c r="G23" s="387"/>
      <c r="H23" s="387"/>
      <c r="I23" s="387"/>
      <c r="J23" s="387"/>
      <c r="K23" s="387"/>
      <c r="L23" s="387"/>
      <c r="M23" s="388"/>
      <c r="N23" s="345"/>
      <c r="O23" s="346"/>
      <c r="P23" s="346"/>
      <c r="Q23" s="346"/>
      <c r="R23" s="346"/>
      <c r="S23" s="347"/>
    </row>
    <row r="24" spans="1:19" ht="15" hidden="1" customHeight="1" x14ac:dyDescent="0.25">
      <c r="A24" s="321"/>
      <c r="B24" s="329"/>
      <c r="C24" s="330"/>
      <c r="D24" s="330"/>
      <c r="E24" s="330"/>
      <c r="F24" s="330"/>
      <c r="G24" s="330"/>
      <c r="H24" s="330"/>
      <c r="I24" s="330"/>
      <c r="J24" s="330"/>
      <c r="K24" s="330"/>
      <c r="L24" s="330"/>
      <c r="M24" s="331"/>
      <c r="N24" s="380"/>
      <c r="O24" s="381"/>
      <c r="P24" s="381"/>
      <c r="Q24" s="381"/>
      <c r="R24" s="381"/>
      <c r="S24" s="382"/>
    </row>
    <row r="25" spans="1:19" ht="15" hidden="1" customHeight="1" x14ac:dyDescent="0.25">
      <c r="A25" s="321"/>
      <c r="B25" s="332"/>
      <c r="C25" s="492"/>
      <c r="D25" s="492"/>
      <c r="E25" s="492"/>
      <c r="F25" s="492"/>
      <c r="G25" s="492"/>
      <c r="H25" s="492"/>
      <c r="I25" s="492"/>
      <c r="J25" s="492"/>
      <c r="K25" s="492"/>
      <c r="L25" s="492"/>
      <c r="M25" s="334"/>
      <c r="N25" s="323"/>
      <c r="O25" s="324"/>
      <c r="P25" s="324"/>
      <c r="Q25" s="324"/>
      <c r="R25" s="324"/>
      <c r="S25" s="325"/>
    </row>
    <row r="26" spans="1:19" ht="15" hidden="1" customHeight="1" x14ac:dyDescent="0.25">
      <c r="A26" s="321"/>
      <c r="B26" s="332"/>
      <c r="C26" s="492"/>
      <c r="D26" s="492"/>
      <c r="E26" s="492"/>
      <c r="F26" s="492"/>
      <c r="G26" s="492"/>
      <c r="H26" s="492"/>
      <c r="I26" s="492"/>
      <c r="J26" s="492"/>
      <c r="K26" s="492"/>
      <c r="L26" s="492"/>
      <c r="M26" s="334"/>
      <c r="N26" s="323"/>
      <c r="O26" s="324"/>
      <c r="P26" s="324"/>
      <c r="Q26" s="324"/>
      <c r="R26" s="324"/>
      <c r="S26" s="325"/>
    </row>
    <row r="27" spans="1:19" ht="15" hidden="1" customHeight="1" x14ac:dyDescent="0.25">
      <c r="A27" s="321"/>
      <c r="B27" s="332"/>
      <c r="C27" s="492"/>
      <c r="D27" s="492"/>
      <c r="E27" s="492"/>
      <c r="F27" s="492"/>
      <c r="G27" s="492"/>
      <c r="H27" s="492"/>
      <c r="I27" s="492"/>
      <c r="J27" s="492"/>
      <c r="K27" s="492"/>
      <c r="L27" s="492"/>
      <c r="M27" s="334"/>
      <c r="N27" s="323"/>
      <c r="O27" s="324"/>
      <c r="P27" s="324"/>
      <c r="Q27" s="324"/>
      <c r="R27" s="324"/>
      <c r="S27" s="325"/>
    </row>
    <row r="28" spans="1:19" ht="15" hidden="1"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492"/>
      <c r="D30" s="492"/>
      <c r="E30" s="492"/>
      <c r="F30" s="492"/>
      <c r="G30" s="492"/>
      <c r="H30" s="492"/>
      <c r="I30" s="492"/>
      <c r="J30" s="492"/>
      <c r="K30" s="492"/>
      <c r="L30" s="492"/>
      <c r="M30" s="334"/>
      <c r="N30" s="323"/>
      <c r="O30" s="324"/>
      <c r="P30" s="324"/>
      <c r="Q30" s="324"/>
      <c r="R30" s="324"/>
      <c r="S30" s="325"/>
    </row>
    <row r="31" spans="1:19" ht="15" hidden="1" customHeight="1" x14ac:dyDescent="0.25">
      <c r="A31" s="321"/>
      <c r="B31" s="332"/>
      <c r="C31" s="492"/>
      <c r="D31" s="492"/>
      <c r="E31" s="492"/>
      <c r="F31" s="492"/>
      <c r="G31" s="492"/>
      <c r="H31" s="492"/>
      <c r="I31" s="492"/>
      <c r="J31" s="492"/>
      <c r="K31" s="492"/>
      <c r="L31" s="492"/>
      <c r="M31" s="334"/>
      <c r="N31" s="323"/>
      <c r="O31" s="324"/>
      <c r="P31" s="324"/>
      <c r="Q31" s="324"/>
      <c r="R31" s="324"/>
      <c r="S31" s="325"/>
    </row>
    <row r="32" spans="1:19" ht="15" hidden="1" customHeight="1" x14ac:dyDescent="0.25">
      <c r="A32" s="321"/>
      <c r="B32" s="332"/>
      <c r="C32" s="492"/>
      <c r="D32" s="492"/>
      <c r="E32" s="492"/>
      <c r="F32" s="492"/>
      <c r="G32" s="492"/>
      <c r="H32" s="492"/>
      <c r="I32" s="492"/>
      <c r="J32" s="492"/>
      <c r="K32" s="492"/>
      <c r="L32" s="492"/>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756</v>
      </c>
      <c r="C34" s="384"/>
      <c r="D34" s="384"/>
      <c r="E34" s="384"/>
      <c r="F34" s="384"/>
      <c r="G34" s="384"/>
      <c r="H34" s="384"/>
      <c r="I34" s="384"/>
      <c r="J34" s="384"/>
      <c r="K34" s="384"/>
      <c r="L34" s="384"/>
      <c r="M34" s="385"/>
      <c r="N34" s="342" t="s">
        <v>268</v>
      </c>
      <c r="O34" s="343"/>
      <c r="P34" s="343"/>
      <c r="Q34" s="343"/>
      <c r="R34" s="343"/>
      <c r="S34" s="344"/>
    </row>
    <row r="35" spans="1:19" ht="15" customHeight="1" x14ac:dyDescent="0.25">
      <c r="A35" s="327"/>
      <c r="B35" s="332"/>
      <c r="C35" s="492"/>
      <c r="D35" s="492"/>
      <c r="E35" s="492"/>
      <c r="F35" s="492"/>
      <c r="G35" s="492"/>
      <c r="H35" s="492"/>
      <c r="I35" s="492"/>
      <c r="J35" s="492"/>
      <c r="K35" s="492"/>
      <c r="L35" s="492"/>
      <c r="M35" s="334"/>
      <c r="N35" s="323" t="s">
        <v>277</v>
      </c>
      <c r="O35" s="324"/>
      <c r="P35" s="324"/>
      <c r="Q35" s="324"/>
      <c r="R35" s="324"/>
      <c r="S35" s="325"/>
    </row>
    <row r="36" spans="1:19" ht="15" customHeight="1" x14ac:dyDescent="0.25">
      <c r="A36" s="327"/>
      <c r="B36" s="332"/>
      <c r="C36" s="492"/>
      <c r="D36" s="492"/>
      <c r="E36" s="492"/>
      <c r="F36" s="492"/>
      <c r="G36" s="492"/>
      <c r="H36" s="492"/>
      <c r="I36" s="492"/>
      <c r="J36" s="492"/>
      <c r="K36" s="492"/>
      <c r="L36" s="492"/>
      <c r="M36" s="334"/>
      <c r="N36" s="323" t="s">
        <v>280</v>
      </c>
      <c r="O36" s="324"/>
      <c r="P36" s="324"/>
      <c r="Q36" s="324"/>
      <c r="R36" s="324"/>
      <c r="S36" s="325"/>
    </row>
    <row r="37" spans="1:19" ht="15" customHeight="1" x14ac:dyDescent="0.25">
      <c r="A37" s="327"/>
      <c r="B37" s="332"/>
      <c r="C37" s="492"/>
      <c r="D37" s="492"/>
      <c r="E37" s="492"/>
      <c r="F37" s="492"/>
      <c r="G37" s="492"/>
      <c r="H37" s="492"/>
      <c r="I37" s="492"/>
      <c r="J37" s="492"/>
      <c r="K37" s="492"/>
      <c r="L37" s="492"/>
      <c r="M37" s="334"/>
      <c r="N37" s="323" t="s">
        <v>269</v>
      </c>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c r="C39" s="330"/>
      <c r="D39" s="330"/>
      <c r="E39" s="330"/>
      <c r="F39" s="330"/>
      <c r="G39" s="330"/>
      <c r="H39" s="330"/>
      <c r="I39" s="330"/>
      <c r="J39" s="330"/>
      <c r="K39" s="330"/>
      <c r="L39" s="330"/>
      <c r="M39" s="331"/>
      <c r="N39" s="380"/>
      <c r="O39" s="381"/>
      <c r="P39" s="381"/>
      <c r="Q39" s="381"/>
      <c r="R39" s="381"/>
      <c r="S39" s="382"/>
    </row>
    <row r="40" spans="1:19" ht="15" customHeight="1" x14ac:dyDescent="0.25">
      <c r="A40" s="327"/>
      <c r="B40" s="332"/>
      <c r="C40" s="492"/>
      <c r="D40" s="492"/>
      <c r="E40" s="492"/>
      <c r="F40" s="492"/>
      <c r="G40" s="492"/>
      <c r="H40" s="492"/>
      <c r="I40" s="492"/>
      <c r="J40" s="492"/>
      <c r="K40" s="492"/>
      <c r="L40" s="492"/>
      <c r="M40" s="334"/>
      <c r="N40" s="323"/>
      <c r="O40" s="324"/>
      <c r="P40" s="324"/>
      <c r="Q40" s="324"/>
      <c r="R40" s="324"/>
      <c r="S40" s="325"/>
    </row>
    <row r="41" spans="1:19" ht="15" customHeight="1" x14ac:dyDescent="0.25">
      <c r="A41" s="327"/>
      <c r="B41" s="332"/>
      <c r="C41" s="492"/>
      <c r="D41" s="492"/>
      <c r="E41" s="492"/>
      <c r="F41" s="492"/>
      <c r="G41" s="492"/>
      <c r="H41" s="492"/>
      <c r="I41" s="492"/>
      <c r="J41" s="492"/>
      <c r="K41" s="492"/>
      <c r="L41" s="492"/>
      <c r="M41" s="334"/>
      <c r="N41" s="323"/>
      <c r="O41" s="324"/>
      <c r="P41" s="324"/>
      <c r="Q41" s="324"/>
      <c r="R41" s="324"/>
      <c r="S41" s="325"/>
    </row>
    <row r="42" spans="1:19" ht="15" customHeight="1" x14ac:dyDescent="0.25">
      <c r="A42" s="327"/>
      <c r="B42" s="332"/>
      <c r="C42" s="492"/>
      <c r="D42" s="492"/>
      <c r="E42" s="492"/>
      <c r="F42" s="492"/>
      <c r="G42" s="492"/>
      <c r="H42" s="492"/>
      <c r="I42" s="492"/>
      <c r="J42" s="492"/>
      <c r="K42" s="492"/>
      <c r="L42" s="492"/>
      <c r="M42" s="334"/>
      <c r="N42" s="323"/>
      <c r="O42" s="324"/>
      <c r="P42" s="324"/>
      <c r="Q42" s="324"/>
      <c r="R42" s="324"/>
      <c r="S42" s="325"/>
    </row>
    <row r="43" spans="1:19" ht="15" customHeight="1" thickBot="1" x14ac:dyDescent="0.3">
      <c r="A43" s="327"/>
      <c r="B43" s="386"/>
      <c r="C43" s="387"/>
      <c r="D43" s="387"/>
      <c r="E43" s="387"/>
      <c r="F43" s="387"/>
      <c r="G43" s="387"/>
      <c r="H43" s="387"/>
      <c r="I43" s="387"/>
      <c r="J43" s="387"/>
      <c r="K43" s="387"/>
      <c r="L43" s="387"/>
      <c r="M43" s="388"/>
      <c r="N43" s="345"/>
      <c r="O43" s="346"/>
      <c r="P43" s="346"/>
      <c r="Q43" s="346"/>
      <c r="R43" s="346"/>
      <c r="S43" s="347"/>
    </row>
    <row r="44" spans="1:19" ht="15" hidden="1" customHeight="1" x14ac:dyDescent="0.25">
      <c r="A44" s="327"/>
      <c r="B44" s="329"/>
      <c r="C44" s="330"/>
      <c r="D44" s="330"/>
      <c r="E44" s="330"/>
      <c r="F44" s="330"/>
      <c r="G44" s="330"/>
      <c r="H44" s="330"/>
      <c r="I44" s="330"/>
      <c r="J44" s="330"/>
      <c r="K44" s="330"/>
      <c r="L44" s="330"/>
      <c r="M44" s="331"/>
      <c r="N44" s="380"/>
      <c r="O44" s="381"/>
      <c r="P44" s="381"/>
      <c r="Q44" s="381"/>
      <c r="R44" s="381"/>
      <c r="S44" s="382"/>
    </row>
    <row r="45" spans="1:19" ht="15" hidden="1" customHeight="1" x14ac:dyDescent="0.25">
      <c r="A45" s="327"/>
      <c r="B45" s="332"/>
      <c r="C45" s="492"/>
      <c r="D45" s="492"/>
      <c r="E45" s="492"/>
      <c r="F45" s="492"/>
      <c r="G45" s="492"/>
      <c r="H45" s="492"/>
      <c r="I45" s="492"/>
      <c r="J45" s="492"/>
      <c r="K45" s="492"/>
      <c r="L45" s="492"/>
      <c r="M45" s="334"/>
      <c r="N45" s="323"/>
      <c r="O45" s="324"/>
      <c r="P45" s="324"/>
      <c r="Q45" s="324"/>
      <c r="R45" s="324"/>
      <c r="S45" s="325"/>
    </row>
    <row r="46" spans="1:19" ht="15" hidden="1" customHeight="1" x14ac:dyDescent="0.25">
      <c r="A46" s="327"/>
      <c r="B46" s="332"/>
      <c r="C46" s="492"/>
      <c r="D46" s="492"/>
      <c r="E46" s="492"/>
      <c r="F46" s="492"/>
      <c r="G46" s="492"/>
      <c r="H46" s="492"/>
      <c r="I46" s="492"/>
      <c r="J46" s="492"/>
      <c r="K46" s="492"/>
      <c r="L46" s="492"/>
      <c r="M46" s="334"/>
      <c r="N46" s="323"/>
      <c r="O46" s="324"/>
      <c r="P46" s="324"/>
      <c r="Q46" s="324"/>
      <c r="R46" s="324"/>
      <c r="S46" s="325"/>
    </row>
    <row r="47" spans="1:19" ht="15" hidden="1" customHeight="1" x14ac:dyDescent="0.25">
      <c r="A47" s="327"/>
      <c r="B47" s="332"/>
      <c r="C47" s="492"/>
      <c r="D47" s="492"/>
      <c r="E47" s="492"/>
      <c r="F47" s="492"/>
      <c r="G47" s="492"/>
      <c r="H47" s="492"/>
      <c r="I47" s="492"/>
      <c r="J47" s="492"/>
      <c r="K47" s="492"/>
      <c r="L47" s="492"/>
      <c r="M47" s="334"/>
      <c r="N47" s="323"/>
      <c r="O47" s="324"/>
      <c r="P47" s="324"/>
      <c r="Q47" s="324"/>
      <c r="R47" s="324"/>
      <c r="S47" s="325"/>
    </row>
    <row r="48" spans="1:19" ht="15" hidden="1"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492"/>
      <c r="D50" s="492"/>
      <c r="E50" s="492"/>
      <c r="F50" s="492"/>
      <c r="G50" s="492"/>
      <c r="H50" s="492"/>
      <c r="I50" s="492"/>
      <c r="J50" s="492"/>
      <c r="K50" s="492"/>
      <c r="L50" s="492"/>
      <c r="M50" s="334"/>
      <c r="N50" s="323"/>
      <c r="O50" s="324"/>
      <c r="P50" s="324"/>
      <c r="Q50" s="324"/>
      <c r="R50" s="324"/>
      <c r="S50" s="325"/>
    </row>
    <row r="51" spans="1:19" ht="15" hidden="1" customHeight="1" x14ac:dyDescent="0.25">
      <c r="A51" s="327"/>
      <c r="B51" s="332"/>
      <c r="C51" s="492"/>
      <c r="D51" s="492"/>
      <c r="E51" s="492"/>
      <c r="F51" s="492"/>
      <c r="G51" s="492"/>
      <c r="H51" s="492"/>
      <c r="I51" s="492"/>
      <c r="J51" s="492"/>
      <c r="K51" s="492"/>
      <c r="L51" s="492"/>
      <c r="M51" s="334"/>
      <c r="N51" s="323"/>
      <c r="O51" s="324"/>
      <c r="P51" s="324"/>
      <c r="Q51" s="324"/>
      <c r="R51" s="324"/>
      <c r="S51" s="325"/>
    </row>
    <row r="52" spans="1:19" ht="15" hidden="1" customHeight="1" x14ac:dyDescent="0.25">
      <c r="A52" s="327"/>
      <c r="B52" s="332"/>
      <c r="C52" s="492"/>
      <c r="D52" s="492"/>
      <c r="E52" s="492"/>
      <c r="F52" s="492"/>
      <c r="G52" s="492"/>
      <c r="H52" s="492"/>
      <c r="I52" s="492"/>
      <c r="J52" s="492"/>
      <c r="K52" s="492"/>
      <c r="L52" s="492"/>
      <c r="M52" s="334"/>
      <c r="N52" s="323"/>
      <c r="O52" s="324"/>
      <c r="P52" s="324"/>
      <c r="Q52" s="324"/>
      <c r="R52" s="324"/>
      <c r="S52" s="325"/>
    </row>
    <row r="53" spans="1:19" ht="15" hidden="1"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466" t="s">
        <v>585</v>
      </c>
      <c r="B54" s="383" t="s">
        <v>549</v>
      </c>
      <c r="C54" s="384"/>
      <c r="D54" s="384"/>
      <c r="E54" s="384"/>
      <c r="F54" s="384"/>
      <c r="G54" s="384"/>
      <c r="H54" s="384"/>
      <c r="I54" s="384"/>
      <c r="J54" s="384"/>
      <c r="K54" s="384"/>
      <c r="L54" s="384"/>
      <c r="M54" s="385"/>
      <c r="N54" s="342" t="s">
        <v>281</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285</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t="s">
        <v>286</v>
      </c>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c r="C59" s="330"/>
      <c r="D59" s="330"/>
      <c r="E59" s="330"/>
      <c r="F59" s="330"/>
      <c r="G59" s="330"/>
      <c r="H59" s="330"/>
      <c r="I59" s="330"/>
      <c r="J59" s="330"/>
      <c r="K59" s="330"/>
      <c r="L59" s="330"/>
      <c r="M59" s="331"/>
      <c r="N59" s="380"/>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hidden="1" customHeight="1" x14ac:dyDescent="0.25">
      <c r="A64" s="321"/>
      <c r="B64" s="329"/>
      <c r="C64" s="330"/>
      <c r="D64" s="330"/>
      <c r="E64" s="330"/>
      <c r="F64" s="330"/>
      <c r="G64" s="330"/>
      <c r="H64" s="330"/>
      <c r="I64" s="330"/>
      <c r="J64" s="330"/>
      <c r="K64" s="330"/>
      <c r="L64" s="330"/>
      <c r="M64" s="331"/>
      <c r="N64" s="380"/>
      <c r="O64" s="381"/>
      <c r="P64" s="381"/>
      <c r="Q64" s="381"/>
      <c r="R64" s="381"/>
      <c r="S64" s="382"/>
    </row>
    <row r="65" spans="1:19" ht="15" hidden="1"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hidden="1"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hidden="1"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hidden="1"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Z1_ZPe!G67</f>
        <v>18</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18</v>
      </c>
      <c r="H72" s="433"/>
      <c r="I72" s="434"/>
      <c r="J72" s="407"/>
      <c r="K72" s="442"/>
      <c r="L72" s="496" t="s">
        <v>160</v>
      </c>
      <c r="M72" s="497"/>
      <c r="N72" s="497"/>
      <c r="O72" s="497"/>
      <c r="P72" s="497"/>
      <c r="Q72" s="497"/>
      <c r="R72" s="497"/>
      <c r="S72" s="498"/>
    </row>
    <row r="73" spans="1:19" ht="15" customHeight="1" x14ac:dyDescent="0.25">
      <c r="A73" s="321"/>
      <c r="B73" s="409" t="s">
        <v>123</v>
      </c>
      <c r="C73" s="410"/>
      <c r="D73" s="410"/>
      <c r="E73" s="410"/>
      <c r="F73" s="411"/>
      <c r="G73" s="429"/>
      <c r="H73" s="430"/>
      <c r="I73" s="431"/>
      <c r="J73" s="407"/>
      <c r="K73" s="442"/>
      <c r="L73" s="496" t="s">
        <v>154</v>
      </c>
      <c r="M73" s="497"/>
      <c r="N73" s="497"/>
      <c r="O73" s="497"/>
      <c r="P73" s="497"/>
      <c r="Q73" s="497"/>
      <c r="R73" s="497"/>
      <c r="S73" s="498"/>
    </row>
    <row r="74" spans="1:19" ht="15" customHeight="1" x14ac:dyDescent="0.25">
      <c r="A74" s="321"/>
      <c r="B74" s="409" t="s">
        <v>124</v>
      </c>
      <c r="C74" s="410"/>
      <c r="D74" s="410"/>
      <c r="E74" s="410"/>
      <c r="F74" s="411"/>
      <c r="G74" s="429"/>
      <c r="H74" s="430"/>
      <c r="I74" s="431"/>
      <c r="J74" s="407"/>
      <c r="K74" s="442"/>
      <c r="L74" s="496" t="s">
        <v>181</v>
      </c>
      <c r="M74" s="497"/>
      <c r="N74" s="497"/>
      <c r="O74" s="497"/>
      <c r="P74" s="497"/>
      <c r="Q74" s="497"/>
      <c r="R74" s="497"/>
      <c r="S74" s="498"/>
    </row>
    <row r="75" spans="1:19" ht="15" customHeight="1" x14ac:dyDescent="0.25">
      <c r="A75" s="321"/>
      <c r="B75" s="409" t="s">
        <v>125</v>
      </c>
      <c r="C75" s="410"/>
      <c r="D75" s="410"/>
      <c r="E75" s="410"/>
      <c r="F75" s="411"/>
      <c r="G75" s="429">
        <v>8</v>
      </c>
      <c r="H75" s="430"/>
      <c r="I75" s="431"/>
      <c r="J75" s="407"/>
      <c r="K75" s="442"/>
      <c r="L75" s="426"/>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v>6</v>
      </c>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v>4</v>
      </c>
      <c r="H81" s="430"/>
      <c r="I81" s="431"/>
      <c r="J81" s="407"/>
      <c r="K81" s="442"/>
      <c r="L81" s="496" t="s">
        <v>153</v>
      </c>
      <c r="M81" s="497"/>
      <c r="N81" s="497"/>
      <c r="O81" s="497"/>
      <c r="P81" s="497"/>
      <c r="Q81" s="497"/>
      <c r="R81" s="497"/>
      <c r="S81" s="498"/>
    </row>
    <row r="82" spans="1:19" ht="15" customHeight="1" x14ac:dyDescent="0.25">
      <c r="A82" s="321"/>
      <c r="B82" s="409" t="s">
        <v>132</v>
      </c>
      <c r="C82" s="410"/>
      <c r="D82" s="410"/>
      <c r="E82" s="410"/>
      <c r="F82" s="411"/>
      <c r="G82" s="429"/>
      <c r="H82" s="430"/>
      <c r="I82" s="431"/>
      <c r="J82" s="407"/>
      <c r="K82" s="442"/>
      <c r="L82" s="496" t="s">
        <v>162</v>
      </c>
      <c r="M82" s="497"/>
      <c r="N82" s="497"/>
      <c r="O82" s="497"/>
      <c r="P82" s="497"/>
      <c r="Q82" s="497"/>
      <c r="R82" s="497"/>
      <c r="S82" s="498"/>
    </row>
    <row r="83" spans="1:19" ht="15" customHeight="1" x14ac:dyDescent="0.25">
      <c r="A83" s="321"/>
      <c r="B83" s="409" t="s">
        <v>133</v>
      </c>
      <c r="C83" s="410"/>
      <c r="D83" s="410"/>
      <c r="E83" s="410"/>
      <c r="F83" s="411"/>
      <c r="G83" s="429"/>
      <c r="H83" s="430"/>
      <c r="I83" s="431"/>
      <c r="J83" s="407"/>
      <c r="K83" s="442"/>
      <c r="L83" s="496" t="s">
        <v>167</v>
      </c>
      <c r="M83" s="497"/>
      <c r="N83" s="497"/>
      <c r="O83" s="497"/>
      <c r="P83" s="497"/>
      <c r="Q83" s="497"/>
      <c r="R83" s="497"/>
      <c r="S83" s="498"/>
    </row>
    <row r="84" spans="1:19" ht="15" customHeight="1" x14ac:dyDescent="0.25">
      <c r="A84" s="321"/>
      <c r="B84" s="453" t="s">
        <v>134</v>
      </c>
      <c r="C84" s="454"/>
      <c r="D84" s="454"/>
      <c r="E84" s="454"/>
      <c r="F84" s="455"/>
      <c r="G84" s="463">
        <f>Z1_ZPe!J67</f>
        <v>132</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150</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Z1_ZPe!E67</f>
        <v>zal. bez oceny</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195</v>
      </c>
      <c r="C90" s="375"/>
      <c r="D90" s="375"/>
      <c r="E90" s="376"/>
      <c r="F90" s="377">
        <v>100</v>
      </c>
      <c r="G90" s="378"/>
      <c r="H90" s="378"/>
      <c r="I90" s="379"/>
      <c r="J90" s="352"/>
      <c r="K90" s="365"/>
      <c r="L90" s="356" t="s">
        <v>292</v>
      </c>
      <c r="M90" s="357"/>
      <c r="N90" s="357"/>
      <c r="O90" s="357"/>
      <c r="P90" s="357"/>
      <c r="Q90" s="357"/>
      <c r="R90" s="357"/>
      <c r="S90" s="358"/>
    </row>
    <row r="91" spans="1:19" ht="15" customHeight="1" x14ac:dyDescent="0.25">
      <c r="A91" s="348"/>
      <c r="B91" s="374"/>
      <c r="C91" s="375"/>
      <c r="D91" s="375"/>
      <c r="E91" s="376"/>
      <c r="F91" s="377"/>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52.5" customHeight="1" x14ac:dyDescent="0.25">
      <c r="A98" s="412"/>
      <c r="B98" s="370" t="s">
        <v>401</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30" customHeight="1" x14ac:dyDescent="0.25">
      <c r="A100" s="412"/>
      <c r="B100" s="370"/>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30" customHeight="1" x14ac:dyDescent="0.25">
      <c r="A102" s="412"/>
      <c r="B102" s="370"/>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iRIa08+3DasTpphH8apq795qFLLsBEiy2zSe3/kkRyr0ID92myUSozfvFsD1MV/BBgGoo6YfEdJqW1X5FqmBzg==" saltValue="wve8rShTwnzClb1N/tbfk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3200-000000000000}">
      <formula1>ZAL</formula1>
    </dataValidation>
    <dataValidation type="list" allowBlank="1" showInputMessage="1" showErrorMessage="1" sqref="L7" xr:uid="{00000000-0002-0000-3200-000001000000}">
      <formula1>STATUS</formula1>
    </dataValidation>
    <dataValidation type="list" allowBlank="1" showInputMessage="1" showErrorMessage="1" sqref="L72:L79" xr:uid="{00000000-0002-0000-3200-000002000000}">
      <formula1>METODY</formula1>
    </dataValidation>
    <dataValidation type="list" allowBlank="1" showInputMessage="1" showErrorMessage="1" sqref="L81:L85" xr:uid="{00000000-0002-0000-3200-000003000000}">
      <formula1>PRAC_STUD</formula1>
    </dataValidation>
    <dataValidation type="list" allowBlank="1" showInputMessage="1" showErrorMessage="1" sqref="N14:S33" xr:uid="{00000000-0002-0000-3200-000004000000}">
      <formula1>KEW_Z1</formula1>
    </dataValidation>
    <dataValidation type="list" allowBlank="1" showInputMessage="1" showErrorMessage="1" sqref="N34:S53" xr:uid="{00000000-0002-0000-3200-000005000000}">
      <formula1>KEU_Z1</formula1>
    </dataValidation>
    <dataValidation type="list" allowBlank="1" showInputMessage="1" showErrorMessage="1" sqref="N54:S68" xr:uid="{00000000-0002-0000-3200-000006000000}">
      <formula1>KEK_Z1</formula1>
    </dataValidation>
  </dataValidations>
  <hyperlinks>
    <hyperlink ref="O13" r:id="rId1" xr:uid="{0242FCC8-F8F2-4144-884A-5748BED6113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53">
    <tabColor rgb="FF92D050"/>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6" t="str">
        <f>Z1_ZPe!B2</f>
        <v>2020/2021</v>
      </c>
      <c r="B1" s="227"/>
      <c r="C1" s="39"/>
      <c r="D1" s="1"/>
    </row>
    <row r="2" spans="1:19" ht="10.15" customHeight="1" thickBot="1" x14ac:dyDescent="0.3"/>
    <row r="3" spans="1:19" ht="39" customHeight="1" thickBot="1" x14ac:dyDescent="0.3">
      <c r="A3" s="228" t="s">
        <v>94</v>
      </c>
      <c r="B3" s="229"/>
      <c r="C3" s="231" t="str">
        <f>Z1_ZPe!B68</f>
        <v>Moduł Z1/14</v>
      </c>
      <c r="D3" s="232"/>
      <c r="E3" s="232"/>
      <c r="F3" s="233"/>
      <c r="G3" s="3"/>
      <c r="H3" s="3"/>
      <c r="I3" s="3"/>
      <c r="J3" s="3"/>
      <c r="K3" s="3"/>
      <c r="L3" s="4"/>
      <c r="M3" s="4"/>
      <c r="N3" s="4"/>
      <c r="O3" s="4"/>
      <c r="P3" s="4"/>
      <c r="Q3" s="4"/>
    </row>
    <row r="4" spans="1:19" s="139" customFormat="1" ht="39.75" customHeight="1" thickBot="1" x14ac:dyDescent="0.3">
      <c r="A4" s="230" t="s">
        <v>95</v>
      </c>
      <c r="B4" s="230"/>
      <c r="C4" s="220" t="str">
        <f>Z1_ZPe!C68</f>
        <v>Moduł specjalnościowy (3) ZARZĄDZANIE PROJEKTAMI</v>
      </c>
      <c r="D4" s="221"/>
      <c r="E4" s="221"/>
      <c r="F4" s="221"/>
      <c r="G4" s="221"/>
      <c r="H4" s="221"/>
      <c r="I4" s="221"/>
      <c r="J4" s="222"/>
      <c r="K4" s="225" t="s">
        <v>96</v>
      </c>
      <c r="L4" s="225"/>
      <c r="M4" s="156">
        <f>Z1_ZPe!D68</f>
        <v>7</v>
      </c>
      <c r="N4" s="223" t="s">
        <v>97</v>
      </c>
      <c r="O4" s="224"/>
      <c r="P4" s="217" t="str">
        <f>Z1_ZPe!F68</f>
        <v>dr D. Dżega-Pietruszkiewicz</v>
      </c>
      <c r="Q4" s="218"/>
      <c r="R4" s="219"/>
    </row>
    <row r="5" spans="1:19" s="140" customFormat="1" ht="10.15" customHeight="1" thickBot="1" x14ac:dyDescent="0.3">
      <c r="A5" s="234"/>
      <c r="B5" s="234"/>
      <c r="C5" s="234"/>
      <c r="D5" s="234"/>
      <c r="E5" s="234"/>
      <c r="F5" s="234"/>
      <c r="G5" s="234"/>
      <c r="H5" s="234"/>
      <c r="I5" s="234"/>
      <c r="J5" s="234"/>
      <c r="K5" s="234"/>
      <c r="L5" s="234"/>
      <c r="M5" s="234"/>
      <c r="N5" s="234"/>
      <c r="O5" s="234"/>
      <c r="P5" s="234"/>
      <c r="Q5" s="234"/>
      <c r="R5" s="234"/>
    </row>
    <row r="6" spans="1:19" s="139" customFormat="1" ht="43.15" customHeight="1" thickBot="1" x14ac:dyDescent="0.3">
      <c r="A6" s="230" t="s">
        <v>98</v>
      </c>
      <c r="B6" s="230"/>
      <c r="C6" s="231" t="str">
        <f>Z1_ZPe!B3</f>
        <v>ZARZĄDZANIE</v>
      </c>
      <c r="D6" s="233"/>
      <c r="E6" s="6" t="str">
        <f>Z1_ZPe!B4</f>
        <v>I stopnia</v>
      </c>
      <c r="F6" s="154" t="s">
        <v>99</v>
      </c>
      <c r="G6" s="44" t="s">
        <v>361</v>
      </c>
      <c r="H6" s="154" t="s">
        <v>101</v>
      </c>
      <c r="I6" s="44">
        <v>6</v>
      </c>
      <c r="J6" s="7" t="s">
        <v>290</v>
      </c>
      <c r="K6" s="235" t="s">
        <v>102</v>
      </c>
      <c r="L6" s="235"/>
      <c r="M6" s="236" t="s">
        <v>103</v>
      </c>
      <c r="N6" s="236"/>
      <c r="O6" s="147" t="s">
        <v>878</v>
      </c>
      <c r="P6" s="237" t="s">
        <v>105</v>
      </c>
      <c r="Q6" s="238"/>
      <c r="R6" s="156">
        <f>Z1_ZPe!G68</f>
        <v>38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9"/>
      <c r="B8" s="240"/>
      <c r="C8" s="240"/>
      <c r="D8" s="240"/>
      <c r="E8" s="240"/>
      <c r="F8" s="240"/>
      <c r="G8" s="240"/>
      <c r="H8" s="240"/>
      <c r="I8" s="240"/>
      <c r="J8" s="240"/>
      <c r="K8" s="240"/>
      <c r="L8" s="240"/>
      <c r="M8" s="240"/>
      <c r="N8" s="240"/>
      <c r="O8" s="240"/>
      <c r="P8" s="240"/>
      <c r="Q8" s="240"/>
      <c r="R8" s="241"/>
      <c r="S8" s="139"/>
    </row>
    <row r="9" spans="1:19" ht="30" customHeight="1" x14ac:dyDescent="0.25">
      <c r="A9" s="242" t="s">
        <v>106</v>
      </c>
      <c r="B9" s="243"/>
      <c r="C9" s="243"/>
      <c r="D9" s="243"/>
      <c r="E9" s="243"/>
      <c r="F9" s="243"/>
      <c r="G9" s="243"/>
      <c r="H9" s="243"/>
      <c r="I9" s="243"/>
      <c r="J9" s="243"/>
      <c r="K9" s="243"/>
      <c r="L9" s="243"/>
      <c r="M9" s="243"/>
      <c r="N9" s="243"/>
      <c r="O9" s="243"/>
      <c r="P9" s="243"/>
      <c r="Q9" s="243"/>
      <c r="R9" s="244"/>
    </row>
    <row r="10" spans="1:19" ht="15" customHeight="1" x14ac:dyDescent="0.25">
      <c r="A10" s="245" t="s">
        <v>565</v>
      </c>
      <c r="B10" s="246"/>
      <c r="C10" s="246"/>
      <c r="D10" s="246"/>
      <c r="E10" s="246"/>
      <c r="F10" s="246"/>
      <c r="G10" s="246"/>
      <c r="H10" s="246"/>
      <c r="I10" s="246"/>
      <c r="J10" s="246"/>
      <c r="K10" s="246"/>
      <c r="L10" s="246"/>
      <c r="M10" s="246"/>
      <c r="N10" s="246"/>
      <c r="O10" s="246"/>
      <c r="P10" s="246"/>
      <c r="Q10" s="246"/>
      <c r="R10" s="247"/>
    </row>
    <row r="11" spans="1:19" ht="100.15" customHeight="1" thickBot="1" x14ac:dyDescent="0.3">
      <c r="A11" s="472" t="s">
        <v>774</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1"/>
      <c r="B12" s="251"/>
      <c r="C12" s="251"/>
      <c r="D12" s="251"/>
      <c r="E12" s="251"/>
      <c r="F12" s="251"/>
      <c r="G12" s="251"/>
      <c r="H12" s="251"/>
      <c r="I12" s="251"/>
      <c r="J12" s="251"/>
      <c r="K12" s="251"/>
      <c r="L12" s="251"/>
      <c r="M12" s="251"/>
      <c r="N12" s="251"/>
      <c r="O12" s="251"/>
      <c r="P12" s="251"/>
      <c r="Q12" s="251"/>
      <c r="R12" s="251"/>
    </row>
    <row r="13" spans="1:19" ht="15" customHeight="1" x14ac:dyDescent="0.25">
      <c r="A13" s="151"/>
      <c r="B13" s="152"/>
      <c r="C13" s="152"/>
      <c r="D13" s="152"/>
      <c r="E13" s="152"/>
      <c r="F13" s="152"/>
      <c r="G13" s="152"/>
      <c r="H13" s="152"/>
      <c r="I13" s="152"/>
      <c r="J13" s="152"/>
      <c r="K13" s="152"/>
      <c r="L13" s="152"/>
      <c r="M13" s="152"/>
      <c r="N13" s="152"/>
      <c r="O13" s="152"/>
      <c r="P13" s="152"/>
      <c r="Q13" s="152"/>
      <c r="R13" s="153"/>
      <c r="S13" s="139"/>
    </row>
    <row r="14" spans="1:19" ht="30" customHeight="1" x14ac:dyDescent="0.25">
      <c r="A14" s="242" t="s">
        <v>107</v>
      </c>
      <c r="B14" s="243"/>
      <c r="C14" s="243"/>
      <c r="D14" s="243"/>
      <c r="E14" s="243"/>
      <c r="F14" s="243"/>
      <c r="G14" s="243"/>
      <c r="H14" s="243"/>
      <c r="I14" s="243"/>
      <c r="J14" s="243"/>
      <c r="K14" s="243"/>
      <c r="L14" s="243"/>
      <c r="M14" s="243"/>
      <c r="N14" s="243"/>
      <c r="O14" s="243"/>
      <c r="P14" s="243"/>
      <c r="Q14" s="243"/>
      <c r="R14" s="244"/>
    </row>
    <row r="15" spans="1:19" s="141" customFormat="1" ht="15" customHeight="1" x14ac:dyDescent="0.25">
      <c r="A15" s="264" t="s">
        <v>197</v>
      </c>
      <c r="B15" s="265"/>
      <c r="C15" s="265"/>
      <c r="D15" s="265"/>
      <c r="E15" s="265"/>
      <c r="F15" s="265"/>
      <c r="G15" s="265"/>
      <c r="H15" s="265"/>
      <c r="I15" s="265"/>
      <c r="J15" s="265"/>
      <c r="K15" s="265"/>
      <c r="L15" s="265"/>
      <c r="M15" s="265"/>
      <c r="N15" s="265"/>
      <c r="O15" s="265"/>
      <c r="P15" s="265"/>
      <c r="Q15" s="265"/>
      <c r="R15" s="266"/>
    </row>
    <row r="16" spans="1:19" ht="48" customHeight="1" thickBot="1" x14ac:dyDescent="0.3">
      <c r="A16" s="248" t="s">
        <v>838</v>
      </c>
      <c r="B16" s="249"/>
      <c r="C16" s="249"/>
      <c r="D16" s="249"/>
      <c r="E16" s="249"/>
      <c r="F16" s="249"/>
      <c r="G16" s="249"/>
      <c r="H16" s="249"/>
      <c r="I16" s="249"/>
      <c r="J16" s="249"/>
      <c r="K16" s="249"/>
      <c r="L16" s="249"/>
      <c r="M16" s="249"/>
      <c r="N16" s="249"/>
      <c r="O16" s="249"/>
      <c r="P16" s="249"/>
      <c r="Q16" s="249"/>
      <c r="R16" s="250"/>
    </row>
    <row r="17" spans="1:19" ht="10.15" customHeight="1" thickBot="1" x14ac:dyDescent="0.3">
      <c r="A17" s="251"/>
      <c r="B17" s="251"/>
      <c r="C17" s="251"/>
      <c r="D17" s="251"/>
      <c r="E17" s="251"/>
      <c r="F17" s="251"/>
      <c r="G17" s="251"/>
      <c r="H17" s="251"/>
      <c r="I17" s="251"/>
      <c r="J17" s="251"/>
      <c r="K17" s="251"/>
      <c r="L17" s="251"/>
      <c r="M17" s="251"/>
      <c r="N17" s="251"/>
      <c r="O17" s="251"/>
      <c r="P17" s="251"/>
      <c r="Q17" s="251"/>
      <c r="R17" s="251"/>
    </row>
    <row r="18" spans="1:19" ht="15" customHeight="1" x14ac:dyDescent="0.25">
      <c r="A18" s="239"/>
      <c r="B18" s="240"/>
      <c r="C18" s="240"/>
      <c r="D18" s="240"/>
      <c r="E18" s="240"/>
      <c r="F18" s="240"/>
      <c r="G18" s="240"/>
      <c r="H18" s="240"/>
      <c r="I18" s="240"/>
      <c r="J18" s="240"/>
      <c r="K18" s="240"/>
      <c r="L18" s="240"/>
      <c r="M18" s="240"/>
      <c r="N18" s="240"/>
      <c r="O18" s="240"/>
      <c r="P18" s="240"/>
      <c r="Q18" s="240"/>
      <c r="R18" s="241"/>
      <c r="S18" s="139"/>
    </row>
    <row r="19" spans="1:19" ht="30" customHeight="1" x14ac:dyDescent="0.25">
      <c r="A19" s="242" t="s">
        <v>108</v>
      </c>
      <c r="B19" s="243"/>
      <c r="C19" s="243"/>
      <c r="D19" s="243"/>
      <c r="E19" s="243"/>
      <c r="F19" s="243"/>
      <c r="G19" s="243"/>
      <c r="H19" s="243"/>
      <c r="I19" s="243"/>
      <c r="J19" s="243"/>
      <c r="K19" s="243"/>
      <c r="L19" s="243"/>
      <c r="M19" s="243"/>
      <c r="N19" s="243"/>
      <c r="O19" s="243"/>
      <c r="P19" s="243"/>
      <c r="Q19" s="243"/>
      <c r="R19" s="244"/>
    </row>
    <row r="20" spans="1:19" ht="15" customHeight="1" x14ac:dyDescent="0.25">
      <c r="A20" s="264" t="s">
        <v>566</v>
      </c>
      <c r="B20" s="265"/>
      <c r="C20" s="265"/>
      <c r="D20" s="265"/>
      <c r="E20" s="265"/>
      <c r="F20" s="265"/>
      <c r="G20" s="265"/>
      <c r="H20" s="265"/>
      <c r="I20" s="265"/>
      <c r="J20" s="265"/>
      <c r="K20" s="265"/>
      <c r="L20" s="265"/>
      <c r="M20" s="265"/>
      <c r="N20" s="265"/>
      <c r="O20" s="265"/>
      <c r="P20" s="265"/>
      <c r="Q20" s="265"/>
      <c r="R20" s="266"/>
    </row>
    <row r="21" spans="1:19" ht="40.15" customHeight="1" x14ac:dyDescent="0.25">
      <c r="A21" s="475" t="s">
        <v>570</v>
      </c>
      <c r="B21" s="256"/>
      <c r="C21" s="256"/>
      <c r="D21" s="256"/>
      <c r="E21" s="257"/>
      <c r="F21" s="476" t="s">
        <v>571</v>
      </c>
      <c r="G21" s="259"/>
      <c r="H21" s="259"/>
      <c r="I21" s="259"/>
      <c r="J21" s="259"/>
      <c r="K21" s="261"/>
      <c r="L21" s="476" t="s">
        <v>572</v>
      </c>
      <c r="M21" s="259"/>
      <c r="N21" s="259"/>
      <c r="O21" s="259"/>
      <c r="P21" s="259"/>
      <c r="Q21" s="259"/>
      <c r="R21" s="260"/>
    </row>
    <row r="22" spans="1:19" ht="104.25" customHeight="1" thickBot="1" x14ac:dyDescent="0.3">
      <c r="A22" s="252" t="s">
        <v>839</v>
      </c>
      <c r="B22" s="253"/>
      <c r="C22" s="253"/>
      <c r="D22" s="253"/>
      <c r="E22" s="253"/>
      <c r="F22" s="253" t="s">
        <v>840</v>
      </c>
      <c r="G22" s="253"/>
      <c r="H22" s="253"/>
      <c r="I22" s="253"/>
      <c r="J22" s="253"/>
      <c r="K22" s="253"/>
      <c r="L22" s="253" t="s">
        <v>841</v>
      </c>
      <c r="M22" s="253"/>
      <c r="N22" s="253"/>
      <c r="O22" s="253"/>
      <c r="P22" s="253"/>
      <c r="Q22" s="253"/>
      <c r="R22" s="254"/>
    </row>
    <row r="23" spans="1:19" ht="10.15" customHeight="1" thickBot="1" x14ac:dyDescent="0.3">
      <c r="A23" s="251"/>
      <c r="B23" s="251"/>
      <c r="C23" s="251"/>
      <c r="D23" s="251"/>
      <c r="E23" s="251"/>
      <c r="F23" s="251"/>
      <c r="G23" s="251"/>
      <c r="H23" s="251"/>
      <c r="I23" s="251"/>
      <c r="J23" s="251"/>
      <c r="K23" s="251"/>
      <c r="L23" s="251"/>
      <c r="M23" s="251"/>
      <c r="N23" s="251"/>
      <c r="O23" s="251"/>
      <c r="P23" s="251"/>
      <c r="Q23" s="251"/>
      <c r="R23" s="25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70" t="s">
        <v>109</v>
      </c>
      <c r="B25" s="271"/>
      <c r="C25" s="271"/>
      <c r="D25" s="271"/>
      <c r="E25" s="271"/>
      <c r="F25" s="271"/>
      <c r="G25" s="271"/>
      <c r="H25" s="271"/>
      <c r="I25" s="271"/>
      <c r="J25" s="271"/>
      <c r="K25" s="271"/>
      <c r="L25" s="271"/>
      <c r="M25" s="271"/>
      <c r="N25" s="271"/>
      <c r="O25" s="271"/>
      <c r="P25" s="271"/>
      <c r="Q25" s="271"/>
      <c r="R25" s="272"/>
    </row>
    <row r="26" spans="1:19" ht="25.15" customHeight="1" x14ac:dyDescent="0.25">
      <c r="A26" s="29" t="s">
        <v>110</v>
      </c>
      <c r="B26" s="273" t="str">
        <f>Z1_ZPe!B68</f>
        <v>Moduł Z1/14</v>
      </c>
      <c r="C26" s="274"/>
      <c r="D26" s="37" t="str">
        <f>Z1_ZPe!B69</f>
        <v>Kurs 14.1.</v>
      </c>
      <c r="E26" s="142" t="str">
        <f>Z1_ZPe!B68</f>
        <v>Moduł Z1/14</v>
      </c>
      <c r="F26" s="278" t="str">
        <f>Z1_ZPe!B70</f>
        <v>Kurs 14.2.</v>
      </c>
      <c r="G26" s="279"/>
      <c r="H26" s="283" t="str">
        <f>Z1_ZPe!B68</f>
        <v>Moduł Z1/14</v>
      </c>
      <c r="I26" s="284"/>
      <c r="J26" s="38" t="str">
        <f>Z1_ZPe!B71</f>
        <v>Kurs 14.3.</v>
      </c>
      <c r="K26" s="288"/>
      <c r="L26" s="289"/>
      <c r="M26" s="288"/>
      <c r="N26" s="289"/>
      <c r="O26" s="290"/>
      <c r="P26" s="291"/>
      <c r="Q26" s="290"/>
      <c r="R26" s="292"/>
    </row>
    <row r="27" spans="1:19" s="143" customFormat="1" ht="59.25" customHeight="1" x14ac:dyDescent="0.25">
      <c r="A27" s="128" t="s">
        <v>111</v>
      </c>
      <c r="B27" s="477" t="str">
        <f>Z1_ZPe!C69</f>
        <v>Zarządzanie zespołem projektowym</v>
      </c>
      <c r="C27" s="478"/>
      <c r="D27" s="479"/>
      <c r="E27" s="480" t="str">
        <f>Z1_ZPe!C70</f>
        <v>Metodyki zarządzania projektami</v>
      </c>
      <c r="F27" s="481"/>
      <c r="G27" s="482"/>
      <c r="H27" s="483" t="str">
        <f>Z1_ZPe!C71</f>
        <v>Profesional workshop (kurs w języku obcym)</v>
      </c>
      <c r="I27" s="484"/>
      <c r="J27" s="485"/>
      <c r="K27" s="486"/>
      <c r="L27" s="487"/>
      <c r="M27" s="487"/>
      <c r="N27" s="488"/>
      <c r="O27" s="489"/>
      <c r="P27" s="490"/>
      <c r="Q27" s="490"/>
      <c r="R27" s="491"/>
    </row>
    <row r="28" spans="1:19" s="143" customFormat="1" ht="30" customHeight="1" thickBot="1" x14ac:dyDescent="0.3">
      <c r="A28" s="43" t="s">
        <v>112</v>
      </c>
      <c r="B28" s="299">
        <f>Z1_ZPe!D69</f>
        <v>2</v>
      </c>
      <c r="C28" s="300"/>
      <c r="D28" s="301"/>
      <c r="E28" s="302">
        <f>Z1_ZPe!D70</f>
        <v>3</v>
      </c>
      <c r="F28" s="303"/>
      <c r="G28" s="304"/>
      <c r="H28" s="305">
        <f>Z1_ZPe!D71</f>
        <v>2</v>
      </c>
      <c r="I28" s="306"/>
      <c r="J28" s="307"/>
      <c r="K28" s="308"/>
      <c r="L28" s="309"/>
      <c r="M28" s="309"/>
      <c r="N28" s="310"/>
      <c r="O28" s="311"/>
      <c r="P28" s="312"/>
      <c r="Q28" s="312"/>
      <c r="R28" s="313"/>
    </row>
    <row r="29" spans="1:19" s="143" customFormat="1" ht="30" hidden="1" customHeight="1" thickBot="1" x14ac:dyDescent="0.3">
      <c r="A29" s="157"/>
      <c r="B29" s="158"/>
      <c r="C29" s="159" t="s">
        <v>574</v>
      </c>
      <c r="D29" s="160"/>
      <c r="E29" s="161"/>
      <c r="F29" s="162" t="s">
        <v>574</v>
      </c>
      <c r="G29" s="163"/>
      <c r="H29" s="164"/>
      <c r="I29" s="165" t="s">
        <v>574</v>
      </c>
      <c r="J29" s="166"/>
      <c r="K29" s="167"/>
      <c r="L29" s="177"/>
      <c r="M29" s="169"/>
      <c r="N29" s="170"/>
      <c r="O29" s="171"/>
      <c r="P29" s="175"/>
      <c r="Q29" s="173"/>
      <c r="R29" s="174"/>
    </row>
    <row r="30" spans="1:19" s="143" customFormat="1" x14ac:dyDescent="0.25"/>
    <row r="31" spans="1:19" s="143" customFormat="1" x14ac:dyDescent="0.25"/>
    <row r="32" spans="1:19" s="143" customFormat="1" x14ac:dyDescent="0.25"/>
    <row r="33" s="143" customFormat="1" x14ac:dyDescent="0.25"/>
    <row r="34" s="143" customFormat="1" x14ac:dyDescent="0.25"/>
    <row r="35" s="143" customFormat="1" x14ac:dyDescent="0.25"/>
    <row r="36" s="143" customFormat="1" x14ac:dyDescent="0.25"/>
    <row r="37" s="143" customFormat="1" x14ac:dyDescent="0.25"/>
    <row r="38" s="143" customFormat="1" x14ac:dyDescent="0.25"/>
    <row r="39" s="143" customFormat="1" x14ac:dyDescent="0.25"/>
    <row r="40" s="143" customFormat="1" x14ac:dyDescent="0.25"/>
    <row r="41" s="143" customFormat="1" x14ac:dyDescent="0.25"/>
    <row r="42" s="143" customFormat="1" x14ac:dyDescent="0.25"/>
    <row r="43" s="143" customFormat="1" x14ac:dyDescent="0.25"/>
    <row r="44" s="143" customFormat="1" x14ac:dyDescent="0.25"/>
    <row r="45" s="143" customFormat="1" x14ac:dyDescent="0.25"/>
    <row r="46" s="143" customFormat="1" x14ac:dyDescent="0.25"/>
    <row r="47" s="143" customFormat="1" x14ac:dyDescent="0.25"/>
    <row r="48" s="143" customFormat="1" x14ac:dyDescent="0.25"/>
    <row r="49" spans="1:18" s="143" customFormat="1" x14ac:dyDescent="0.25"/>
    <row r="50" spans="1:18" s="143" customFormat="1" x14ac:dyDescent="0.25"/>
    <row r="51" spans="1:18" s="143" customFormat="1" x14ac:dyDescent="0.25"/>
    <row r="52" spans="1:18" s="143" customFormat="1" x14ac:dyDescent="0.25"/>
    <row r="53" spans="1:18" s="143" customFormat="1" x14ac:dyDescent="0.25"/>
    <row r="54" spans="1:18" s="143" customFormat="1" x14ac:dyDescent="0.25"/>
    <row r="55" spans="1:18" s="143" customFormat="1" x14ac:dyDescent="0.25"/>
    <row r="56" spans="1:18" s="143" customFormat="1" x14ac:dyDescent="0.25"/>
    <row r="57" spans="1:18" s="143" customFormat="1" x14ac:dyDescent="0.25"/>
    <row r="58" spans="1:18" s="143" customFormat="1" x14ac:dyDescent="0.25"/>
    <row r="59" spans="1:18" s="143" customFormat="1" x14ac:dyDescent="0.25"/>
    <row r="60" spans="1:18" s="143" customFormat="1" x14ac:dyDescent="0.25"/>
    <row r="61" spans="1:18" s="143" customFormat="1" x14ac:dyDescent="0.25"/>
    <row r="62" spans="1:18" s="143" customFormat="1" x14ac:dyDescent="0.25"/>
    <row r="63" spans="1:18" x14ac:dyDescent="0.25">
      <c r="A63" s="143"/>
      <c r="B63" s="143"/>
      <c r="C63" s="143"/>
      <c r="D63" s="143"/>
      <c r="E63" s="143"/>
      <c r="F63" s="143"/>
      <c r="G63" s="143"/>
      <c r="H63" s="143"/>
      <c r="I63" s="143"/>
      <c r="J63" s="143"/>
      <c r="K63" s="143"/>
      <c r="L63" s="143"/>
      <c r="M63" s="143"/>
      <c r="N63" s="143"/>
      <c r="O63" s="143"/>
      <c r="P63" s="143"/>
      <c r="Q63" s="143"/>
      <c r="R63" s="143"/>
    </row>
    <row r="64" spans="1:18" x14ac:dyDescent="0.25">
      <c r="A64" s="143"/>
      <c r="B64" s="143"/>
      <c r="C64" s="143"/>
      <c r="D64" s="143"/>
      <c r="E64" s="143"/>
      <c r="F64" s="143"/>
      <c r="G64" s="143"/>
      <c r="H64" s="143"/>
      <c r="I64" s="143"/>
      <c r="J64" s="143"/>
      <c r="K64" s="143"/>
      <c r="L64" s="143"/>
      <c r="M64" s="143"/>
      <c r="N64" s="143"/>
      <c r="O64" s="143"/>
      <c r="P64" s="143"/>
      <c r="Q64" s="143"/>
      <c r="R64" s="143"/>
    </row>
    <row r="65" spans="1:18" x14ac:dyDescent="0.25">
      <c r="A65" s="143"/>
      <c r="B65" s="143"/>
      <c r="C65" s="143"/>
      <c r="D65" s="143"/>
      <c r="E65" s="143"/>
      <c r="F65" s="143"/>
      <c r="G65" s="143"/>
      <c r="H65" s="143"/>
      <c r="I65" s="143"/>
      <c r="J65" s="143"/>
      <c r="K65" s="143"/>
      <c r="L65" s="143"/>
      <c r="M65" s="143"/>
      <c r="N65" s="143"/>
      <c r="O65" s="143"/>
      <c r="P65" s="143"/>
      <c r="Q65" s="143"/>
      <c r="R65" s="143"/>
    </row>
    <row r="66" spans="1:18" x14ac:dyDescent="0.25">
      <c r="A66" s="143"/>
      <c r="B66" s="143"/>
      <c r="C66" s="143"/>
      <c r="D66" s="143"/>
      <c r="E66" s="143"/>
      <c r="F66" s="143"/>
      <c r="G66" s="143"/>
      <c r="H66" s="143"/>
      <c r="I66" s="143"/>
      <c r="J66" s="143"/>
      <c r="K66" s="143"/>
      <c r="L66" s="143"/>
      <c r="M66" s="143"/>
      <c r="N66" s="143"/>
      <c r="O66" s="143"/>
      <c r="P66" s="143"/>
      <c r="Q66" s="143"/>
      <c r="R66" s="143"/>
    </row>
  </sheetData>
  <sheetProtection algorithmName="SHA-512" hashValue="ERmuyo9g9CoNcWquurXuV3ZKGdUvPdHYTmrgHhKohpKaslvUuq1b50GsY5eh3Z5A8a5YZKc2YwzEGBtkQcJAOQ==" saltValue="JFMBB/0lLbY+LzAKg0/jRg=="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3300-000000000000}">
      <formula1>20</formula1>
      <formula2>1200</formula2>
    </dataValidation>
    <dataValidation type="list" allowBlank="1" showInputMessage="1" showErrorMessage="1" sqref="K6:L6" xr:uid="{00000000-0002-0000-3300-000001000000}">
      <formula1>STATUS</formula1>
    </dataValidation>
  </dataValidations>
  <hyperlinks>
    <hyperlink ref="F29" r:id="rId1" xr:uid="{818EC9F4-9712-40A7-ACA9-5E582B3D5185}"/>
    <hyperlink ref="C29" r:id="rId2" xr:uid="{6C9BB0AA-8CFA-4BBE-ABB8-E3D2D914A4BB}"/>
    <hyperlink ref="I29" r:id="rId3" xr:uid="{6C91218C-BDCA-4A82-993E-C64DAEDD9093}"/>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54">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Z1_ZPe!B68</f>
        <v>Moduł Z1/14</v>
      </c>
      <c r="B3" s="416"/>
      <c r="C3" s="416"/>
      <c r="D3" s="420" t="str">
        <f>Z1_ZPe!C68</f>
        <v>Moduł specjalnościowy (3) ZARZĄDZANIE PROJEKTAMI</v>
      </c>
      <c r="E3" s="421"/>
      <c r="F3" s="421"/>
      <c r="G3" s="421"/>
      <c r="H3" s="421"/>
      <c r="I3" s="422"/>
      <c r="J3" s="3"/>
      <c r="K3" s="3"/>
      <c r="L3" s="4"/>
      <c r="M3" s="4"/>
      <c r="N3" s="4"/>
      <c r="O3" s="4"/>
      <c r="P3" s="4"/>
      <c r="Q3" s="4"/>
      <c r="R3" s="4"/>
    </row>
    <row r="4" spans="1:19" ht="18.75" thickBot="1" x14ac:dyDescent="0.3">
      <c r="A4" s="315" t="s">
        <v>110</v>
      </c>
      <c r="B4" s="315"/>
      <c r="C4" s="315"/>
      <c r="D4" s="417" t="str">
        <f>Z1_ZPe!B69</f>
        <v>Kurs 14.1.</v>
      </c>
      <c r="E4" s="418"/>
      <c r="F4" s="418"/>
      <c r="G4" s="418"/>
      <c r="H4" s="418"/>
      <c r="I4" s="419"/>
      <c r="J4" s="3"/>
      <c r="K4" s="3"/>
      <c r="L4" s="4"/>
      <c r="M4" s="4"/>
      <c r="N4" s="4"/>
      <c r="O4" s="4"/>
      <c r="P4" s="4"/>
      <c r="Q4" s="4"/>
      <c r="R4" s="4"/>
    </row>
    <row r="5" spans="1:19" ht="19.5" thickBot="1" x14ac:dyDescent="0.3">
      <c r="A5" s="316" t="s">
        <v>111</v>
      </c>
      <c r="B5" s="316"/>
      <c r="C5" s="316"/>
      <c r="D5" s="511" t="str">
        <f>Z1_ZPe!C69</f>
        <v>Zarządzanie zespołem projektowym</v>
      </c>
      <c r="E5" s="511"/>
      <c r="F5" s="511"/>
      <c r="G5" s="511"/>
      <c r="H5" s="511"/>
      <c r="I5" s="511"/>
      <c r="J5" s="511"/>
      <c r="K5" s="511"/>
      <c r="L5" s="318" t="s">
        <v>96</v>
      </c>
      <c r="M5" s="318"/>
      <c r="N5" s="16">
        <f>Z1_ZPe!D69</f>
        <v>2</v>
      </c>
      <c r="O5" s="318" t="s">
        <v>97</v>
      </c>
      <c r="P5" s="318"/>
      <c r="Q5" s="319" t="str">
        <f>Z1_ZPe!F68</f>
        <v>dr D. Dżega-Pietruszkiewicz</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(14)'!G6</f>
        <v>III</v>
      </c>
      <c r="H7" s="155" t="s">
        <v>101</v>
      </c>
      <c r="I7" s="44">
        <f>'M (14)'!I6</f>
        <v>6</v>
      </c>
      <c r="J7" s="237" t="s">
        <v>289</v>
      </c>
      <c r="K7" s="238"/>
      <c r="L7" s="424" t="s">
        <v>102</v>
      </c>
      <c r="M7" s="425"/>
      <c r="N7" s="7" t="s">
        <v>103</v>
      </c>
      <c r="O7" s="340" t="s">
        <v>104</v>
      </c>
      <c r="P7" s="340"/>
      <c r="Q7" s="341" t="s">
        <v>105</v>
      </c>
      <c r="R7" s="341"/>
      <c r="S7" s="17">
        <f>Z1_ZPe!G69</f>
        <v>12</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842</v>
      </c>
      <c r="C14" s="384"/>
      <c r="D14" s="384"/>
      <c r="E14" s="384"/>
      <c r="F14" s="384"/>
      <c r="G14" s="384"/>
      <c r="H14" s="384"/>
      <c r="I14" s="384"/>
      <c r="J14" s="384"/>
      <c r="K14" s="384"/>
      <c r="L14" s="384"/>
      <c r="M14" s="385"/>
      <c r="N14" s="342" t="s">
        <v>266</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255</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843</v>
      </c>
      <c r="C19" s="330"/>
      <c r="D19" s="330"/>
      <c r="E19" s="330"/>
      <c r="F19" s="330"/>
      <c r="G19" s="330"/>
      <c r="H19" s="330"/>
      <c r="I19" s="330"/>
      <c r="J19" s="330"/>
      <c r="K19" s="330"/>
      <c r="L19" s="330"/>
      <c r="M19" s="331"/>
      <c r="N19" s="380" t="s">
        <v>253</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t="s">
        <v>255</v>
      </c>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844</v>
      </c>
      <c r="C24" s="330"/>
      <c r="D24" s="330"/>
      <c r="E24" s="330"/>
      <c r="F24" s="330"/>
      <c r="G24" s="330"/>
      <c r="H24" s="330"/>
      <c r="I24" s="330"/>
      <c r="J24" s="330"/>
      <c r="K24" s="330"/>
      <c r="L24" s="330"/>
      <c r="M24" s="331"/>
      <c r="N24" s="380" t="s">
        <v>266</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thickBot="1" x14ac:dyDescent="0.3">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845</v>
      </c>
      <c r="C34" s="384"/>
      <c r="D34" s="384"/>
      <c r="E34" s="384"/>
      <c r="F34" s="384"/>
      <c r="G34" s="384"/>
      <c r="H34" s="384"/>
      <c r="I34" s="384"/>
      <c r="J34" s="384"/>
      <c r="K34" s="384"/>
      <c r="L34" s="384"/>
      <c r="M34" s="385"/>
      <c r="N34" s="342" t="s">
        <v>273</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t="s">
        <v>269</v>
      </c>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846</v>
      </c>
      <c r="C39" s="330"/>
      <c r="D39" s="330"/>
      <c r="E39" s="330"/>
      <c r="F39" s="330"/>
      <c r="G39" s="330"/>
      <c r="H39" s="330"/>
      <c r="I39" s="330"/>
      <c r="J39" s="330"/>
      <c r="K39" s="330"/>
      <c r="L39" s="330"/>
      <c r="M39" s="331"/>
      <c r="N39" s="380" t="s">
        <v>279</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t="s">
        <v>274</v>
      </c>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847</v>
      </c>
      <c r="C44" s="330"/>
      <c r="D44" s="330"/>
      <c r="E44" s="330"/>
      <c r="F44" s="330"/>
      <c r="G44" s="330"/>
      <c r="H44" s="330"/>
      <c r="I44" s="330"/>
      <c r="J44" s="330"/>
      <c r="K44" s="330"/>
      <c r="L44" s="330"/>
      <c r="M44" s="331"/>
      <c r="N44" s="380" t="s">
        <v>277</v>
      </c>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customHeight="1" thickBot="1" x14ac:dyDescent="0.3">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7"/>
      <c r="B53" s="335"/>
      <c r="C53" s="336"/>
      <c r="D53" s="336"/>
      <c r="E53" s="336"/>
      <c r="F53" s="336"/>
      <c r="G53" s="336"/>
      <c r="H53" s="336"/>
      <c r="I53" s="336"/>
      <c r="J53" s="336"/>
      <c r="K53" s="336"/>
      <c r="L53" s="336"/>
      <c r="M53" s="337"/>
      <c r="N53" s="413"/>
      <c r="O53" s="414"/>
      <c r="P53" s="414"/>
      <c r="Q53" s="414"/>
      <c r="R53" s="414"/>
      <c r="S53" s="415"/>
    </row>
    <row r="54" spans="1:19" ht="15" customHeight="1" x14ac:dyDescent="0.25">
      <c r="A54" s="466" t="s">
        <v>118</v>
      </c>
      <c r="B54" s="383" t="s">
        <v>848</v>
      </c>
      <c r="C54" s="384"/>
      <c r="D54" s="384"/>
      <c r="E54" s="384"/>
      <c r="F54" s="384"/>
      <c r="G54" s="384"/>
      <c r="H54" s="384"/>
      <c r="I54" s="384"/>
      <c r="J54" s="384"/>
      <c r="K54" s="384"/>
      <c r="L54" s="384"/>
      <c r="M54" s="385"/>
      <c r="N54" s="342" t="s">
        <v>288</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849</v>
      </c>
      <c r="C59" s="330"/>
      <c r="D59" s="330"/>
      <c r="E59" s="330"/>
      <c r="F59" s="330"/>
      <c r="G59" s="330"/>
      <c r="H59" s="330"/>
      <c r="I59" s="330"/>
      <c r="J59" s="330"/>
      <c r="K59" s="330"/>
      <c r="L59" s="330"/>
      <c r="M59" s="331"/>
      <c r="N59" s="380" t="s">
        <v>283</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850</v>
      </c>
      <c r="C64" s="330"/>
      <c r="D64" s="330"/>
      <c r="E64" s="330"/>
      <c r="F64" s="330"/>
      <c r="G64" s="330"/>
      <c r="H64" s="330"/>
      <c r="I64" s="330"/>
      <c r="J64" s="330"/>
      <c r="K64" s="330"/>
      <c r="L64" s="330"/>
      <c r="M64" s="331"/>
      <c r="N64" s="380" t="s">
        <v>287</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86"/>
      <c r="C68" s="387"/>
      <c r="D68" s="387"/>
      <c r="E68" s="387"/>
      <c r="F68" s="387"/>
      <c r="G68" s="387"/>
      <c r="H68" s="387"/>
      <c r="I68" s="387"/>
      <c r="J68" s="387"/>
      <c r="K68" s="387"/>
      <c r="L68" s="387"/>
      <c r="M68" s="388"/>
      <c r="N68" s="345"/>
      <c r="O68" s="346"/>
      <c r="P68" s="346"/>
      <c r="Q68" s="346"/>
      <c r="R68" s="346"/>
      <c r="S68" s="347"/>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Z1_ZPe!G69</f>
        <v>12</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12</v>
      </c>
      <c r="H72" s="433"/>
      <c r="I72" s="434"/>
      <c r="J72" s="407"/>
      <c r="K72" s="442"/>
      <c r="L72" s="426" t="s">
        <v>171</v>
      </c>
      <c r="M72" s="427"/>
      <c r="N72" s="427"/>
      <c r="O72" s="427"/>
      <c r="P72" s="427"/>
      <c r="Q72" s="427"/>
      <c r="R72" s="427"/>
      <c r="S72" s="428"/>
    </row>
    <row r="73" spans="1:19" ht="15" customHeight="1" x14ac:dyDescent="0.25">
      <c r="A73" s="321"/>
      <c r="B73" s="409" t="s">
        <v>123</v>
      </c>
      <c r="C73" s="410"/>
      <c r="D73" s="410"/>
      <c r="E73" s="410"/>
      <c r="F73" s="411"/>
      <c r="G73" s="429"/>
      <c r="H73" s="430"/>
      <c r="I73" s="431"/>
      <c r="J73" s="407"/>
      <c r="K73" s="442"/>
      <c r="L73" s="426" t="s">
        <v>177</v>
      </c>
      <c r="M73" s="427"/>
      <c r="N73" s="427"/>
      <c r="O73" s="427"/>
      <c r="P73" s="427"/>
      <c r="Q73" s="427"/>
      <c r="R73" s="427"/>
      <c r="S73" s="428"/>
    </row>
    <row r="74" spans="1:19" ht="15" customHeight="1" x14ac:dyDescent="0.25">
      <c r="A74" s="321"/>
      <c r="B74" s="409" t="s">
        <v>124</v>
      </c>
      <c r="C74" s="410"/>
      <c r="D74" s="410"/>
      <c r="E74" s="410"/>
      <c r="F74" s="411"/>
      <c r="G74" s="429"/>
      <c r="H74" s="430"/>
      <c r="I74" s="431"/>
      <c r="J74" s="407"/>
      <c r="K74" s="442"/>
      <c r="L74" s="426"/>
      <c r="M74" s="427"/>
      <c r="N74" s="427"/>
      <c r="O74" s="427"/>
      <c r="P74" s="427"/>
      <c r="Q74" s="427"/>
      <c r="R74" s="427"/>
      <c r="S74" s="428"/>
    </row>
    <row r="75" spans="1:19" ht="15" customHeight="1" x14ac:dyDescent="0.25">
      <c r="A75" s="321"/>
      <c r="B75" s="409" t="s">
        <v>125</v>
      </c>
      <c r="C75" s="410"/>
      <c r="D75" s="410"/>
      <c r="E75" s="410"/>
      <c r="F75" s="411"/>
      <c r="G75" s="429">
        <f>Z1_ZPe!H69</f>
        <v>6</v>
      </c>
      <c r="H75" s="430"/>
      <c r="I75" s="431"/>
      <c r="J75" s="407"/>
      <c r="K75" s="442"/>
      <c r="L75" s="426"/>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v>6</v>
      </c>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170</v>
      </c>
      <c r="M81" s="427"/>
      <c r="N81" s="427"/>
      <c r="O81" s="427"/>
      <c r="P81" s="427"/>
      <c r="Q81" s="427"/>
      <c r="R81" s="427"/>
      <c r="S81" s="428"/>
    </row>
    <row r="82" spans="1:19" ht="15" customHeight="1" x14ac:dyDescent="0.25">
      <c r="A82" s="321"/>
      <c r="B82" s="409" t="s">
        <v>132</v>
      </c>
      <c r="C82" s="410"/>
      <c r="D82" s="410"/>
      <c r="E82" s="410"/>
      <c r="F82" s="411"/>
      <c r="G82" s="429"/>
      <c r="H82" s="430"/>
      <c r="I82" s="431"/>
      <c r="J82" s="407"/>
      <c r="K82" s="442"/>
      <c r="L82" s="426"/>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c r="M83" s="427"/>
      <c r="N83" s="427"/>
      <c r="O83" s="427"/>
      <c r="P83" s="427"/>
      <c r="Q83" s="427"/>
      <c r="R83" s="427"/>
      <c r="S83" s="428"/>
    </row>
    <row r="84" spans="1:19" ht="15" customHeight="1" x14ac:dyDescent="0.25">
      <c r="A84" s="321"/>
      <c r="B84" s="453" t="s">
        <v>134</v>
      </c>
      <c r="C84" s="454"/>
      <c r="D84" s="454"/>
      <c r="E84" s="454"/>
      <c r="F84" s="455"/>
      <c r="G84" s="463">
        <f>Z1_ZPe!J69</f>
        <v>38</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50</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Z1_ZPe!E69</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161</v>
      </c>
      <c r="C90" s="375"/>
      <c r="D90" s="375"/>
      <c r="E90" s="376"/>
      <c r="F90" s="377">
        <v>60</v>
      </c>
      <c r="G90" s="378"/>
      <c r="H90" s="378"/>
      <c r="I90" s="379"/>
      <c r="J90" s="352"/>
      <c r="K90" s="365"/>
      <c r="L90" s="356" t="s">
        <v>292</v>
      </c>
      <c r="M90" s="357"/>
      <c r="N90" s="357"/>
      <c r="O90" s="357"/>
      <c r="P90" s="357"/>
      <c r="Q90" s="357"/>
      <c r="R90" s="357"/>
      <c r="S90" s="358"/>
    </row>
    <row r="91" spans="1:19" ht="15" customHeight="1" x14ac:dyDescent="0.25">
      <c r="A91" s="348"/>
      <c r="B91" s="374" t="s">
        <v>341</v>
      </c>
      <c r="C91" s="375"/>
      <c r="D91" s="375"/>
      <c r="E91" s="376"/>
      <c r="F91" s="377">
        <v>40</v>
      </c>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00.5" customHeight="1" x14ac:dyDescent="0.25">
      <c r="A98" s="412"/>
      <c r="B98" s="370" t="s">
        <v>851</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50.1" customHeight="1" x14ac:dyDescent="0.25">
      <c r="A100" s="412"/>
      <c r="B100" s="370" t="s">
        <v>852</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30" customHeight="1" x14ac:dyDescent="0.25">
      <c r="A102" s="412"/>
      <c r="B102" s="370"/>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DGo+237wM5TmxLYc4Qiq2C/fRgzKGiO63URd8yxObvQs9DLIrW40Bskv4j+GaWtzvmsJNbE7NG6yaGk81UCFqA==" saltValue="RHY7/EZjeITtr4H5mUaVQ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69D8C44F-55A0-4D24-A1FC-823AFA158875}">
      <formula1>KEK_Z1</formula1>
    </dataValidation>
    <dataValidation type="list" allowBlank="1" showInputMessage="1" showErrorMessage="1" sqref="N34:S53" xr:uid="{91CF7B05-C2B0-443E-B2BD-7FF3206074C8}">
      <formula1>KEU_Z1</formula1>
    </dataValidation>
    <dataValidation type="list" allowBlank="1" showInputMessage="1" showErrorMessage="1" sqref="N14:S33" xr:uid="{414F9A7D-15FE-45EF-80B2-BD3C6AED072D}">
      <formula1>KEW_Z1</formula1>
    </dataValidation>
    <dataValidation type="list" allowBlank="1" showInputMessage="1" showErrorMessage="1" sqref="L81:L85" xr:uid="{00000000-0002-0000-3400-000003000000}">
      <formula1>PRAC_STUD</formula1>
    </dataValidation>
    <dataValidation type="list" allowBlank="1" showInputMessage="1" showErrorMessage="1" sqref="L72:L79" xr:uid="{00000000-0002-0000-3400-000004000000}">
      <formula1>METODY</formula1>
    </dataValidation>
    <dataValidation type="list" allowBlank="1" showInputMessage="1" showErrorMessage="1" sqref="L7" xr:uid="{00000000-0002-0000-3400-000005000000}">
      <formula1>STATUS</formula1>
    </dataValidation>
    <dataValidation type="list" allowBlank="1" showInputMessage="1" showErrorMessage="1" sqref="B90:E94" xr:uid="{00000000-0002-0000-3400-000006000000}">
      <formula1>ZAL</formula1>
    </dataValidation>
  </dataValidations>
  <hyperlinks>
    <hyperlink ref="O13" r:id="rId1" xr:uid="{179E5432-2126-45D1-B344-23EEF5A5692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55">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Z1_ZPe!B68</f>
        <v>Moduł Z1/14</v>
      </c>
      <c r="B3" s="416"/>
      <c r="C3" s="416"/>
      <c r="D3" s="420" t="str">
        <f>Z1_ZPe!C68</f>
        <v>Moduł specjalnościowy (3) ZARZĄDZANIE PROJEKTAMI</v>
      </c>
      <c r="E3" s="421"/>
      <c r="F3" s="421"/>
      <c r="G3" s="421"/>
      <c r="H3" s="421"/>
      <c r="I3" s="422"/>
      <c r="J3" s="3"/>
      <c r="K3" s="3"/>
      <c r="L3" s="4"/>
      <c r="M3" s="4"/>
      <c r="N3" s="4"/>
      <c r="O3" s="4"/>
      <c r="P3" s="4"/>
      <c r="Q3" s="4"/>
      <c r="R3" s="4"/>
    </row>
    <row r="4" spans="1:19" ht="18.75" thickBot="1" x14ac:dyDescent="0.3">
      <c r="A4" s="315" t="s">
        <v>110</v>
      </c>
      <c r="B4" s="315"/>
      <c r="C4" s="315"/>
      <c r="D4" s="417" t="str">
        <f>Z1_ZPe!B70</f>
        <v>Kurs 14.2.</v>
      </c>
      <c r="E4" s="418"/>
      <c r="F4" s="418"/>
      <c r="G4" s="418"/>
      <c r="H4" s="418"/>
      <c r="I4" s="419"/>
      <c r="J4" s="3"/>
      <c r="K4" s="3"/>
      <c r="L4" s="4"/>
      <c r="M4" s="4"/>
      <c r="N4" s="4"/>
      <c r="O4" s="4"/>
      <c r="P4" s="4"/>
      <c r="Q4" s="4"/>
      <c r="R4" s="4"/>
    </row>
    <row r="5" spans="1:19" ht="23.25" thickBot="1" x14ac:dyDescent="0.3">
      <c r="A5" s="316" t="s">
        <v>111</v>
      </c>
      <c r="B5" s="316"/>
      <c r="C5" s="316"/>
      <c r="D5" s="317" t="str">
        <f>Z1_ZPe!C70</f>
        <v>Metodyki zarządzania projektami</v>
      </c>
      <c r="E5" s="317"/>
      <c r="F5" s="317"/>
      <c r="G5" s="317"/>
      <c r="H5" s="317"/>
      <c r="I5" s="317"/>
      <c r="J5" s="317"/>
      <c r="K5" s="317"/>
      <c r="L5" s="318" t="s">
        <v>96</v>
      </c>
      <c r="M5" s="318"/>
      <c r="N5" s="16">
        <f>Z1_ZPe!D70</f>
        <v>3</v>
      </c>
      <c r="O5" s="318" t="s">
        <v>97</v>
      </c>
      <c r="P5" s="318"/>
      <c r="Q5" s="319" t="str">
        <f>Z1_ZPe!F68</f>
        <v>dr D. Dżega-Pietruszkiewicz</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(14)'!G6</f>
        <v>III</v>
      </c>
      <c r="H7" s="155" t="s">
        <v>101</v>
      </c>
      <c r="I7" s="44">
        <f>'M (14)'!I6</f>
        <v>6</v>
      </c>
      <c r="J7" s="237" t="s">
        <v>289</v>
      </c>
      <c r="K7" s="238"/>
      <c r="L7" s="424" t="s">
        <v>102</v>
      </c>
      <c r="M7" s="425"/>
      <c r="N7" s="7" t="s">
        <v>103</v>
      </c>
      <c r="O7" s="340" t="s">
        <v>104</v>
      </c>
      <c r="P7" s="340"/>
      <c r="Q7" s="341" t="s">
        <v>105</v>
      </c>
      <c r="R7" s="341"/>
      <c r="S7" s="17">
        <f>Z1_ZPe!G70</f>
        <v>20</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853</v>
      </c>
      <c r="C14" s="384"/>
      <c r="D14" s="384"/>
      <c r="E14" s="384"/>
      <c r="F14" s="384"/>
      <c r="G14" s="384"/>
      <c r="H14" s="384"/>
      <c r="I14" s="384"/>
      <c r="J14" s="384"/>
      <c r="K14" s="384"/>
      <c r="L14" s="384"/>
      <c r="M14" s="385"/>
      <c r="N14" s="342" t="s">
        <v>252</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254</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854</v>
      </c>
      <c r="C19" s="330"/>
      <c r="D19" s="330"/>
      <c r="E19" s="330"/>
      <c r="F19" s="330"/>
      <c r="G19" s="330"/>
      <c r="H19" s="330"/>
      <c r="I19" s="330"/>
      <c r="J19" s="330"/>
      <c r="K19" s="330"/>
      <c r="L19" s="330"/>
      <c r="M19" s="331"/>
      <c r="N19" s="380" t="s">
        <v>252</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t="s">
        <v>254</v>
      </c>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855</v>
      </c>
      <c r="C24" s="330"/>
      <c r="D24" s="330"/>
      <c r="E24" s="330"/>
      <c r="F24" s="330"/>
      <c r="G24" s="330"/>
      <c r="H24" s="330"/>
      <c r="I24" s="330"/>
      <c r="J24" s="330"/>
      <c r="K24" s="330"/>
      <c r="L24" s="330"/>
      <c r="M24" s="331"/>
      <c r="N24" s="380" t="s">
        <v>252</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t="s">
        <v>254</v>
      </c>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thickBot="1" x14ac:dyDescent="0.3">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856</v>
      </c>
      <c r="C34" s="384"/>
      <c r="D34" s="384"/>
      <c r="E34" s="384"/>
      <c r="F34" s="384"/>
      <c r="G34" s="384"/>
      <c r="H34" s="384"/>
      <c r="I34" s="384"/>
      <c r="J34" s="384"/>
      <c r="K34" s="384"/>
      <c r="L34" s="384"/>
      <c r="M34" s="385"/>
      <c r="N34" s="342" t="s">
        <v>270</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t="s">
        <v>275</v>
      </c>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857</v>
      </c>
      <c r="C39" s="330"/>
      <c r="D39" s="330"/>
      <c r="E39" s="330"/>
      <c r="F39" s="330"/>
      <c r="G39" s="330"/>
      <c r="H39" s="330"/>
      <c r="I39" s="330"/>
      <c r="J39" s="330"/>
      <c r="K39" s="330"/>
      <c r="L39" s="330"/>
      <c r="M39" s="331"/>
      <c r="N39" s="380" t="s">
        <v>273</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t="s">
        <v>275</v>
      </c>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858</v>
      </c>
      <c r="C44" s="330"/>
      <c r="D44" s="330"/>
      <c r="E44" s="330"/>
      <c r="F44" s="330"/>
      <c r="G44" s="330"/>
      <c r="H44" s="330"/>
      <c r="I44" s="330"/>
      <c r="J44" s="330"/>
      <c r="K44" s="330"/>
      <c r="L44" s="330"/>
      <c r="M44" s="331"/>
      <c r="N44" s="380" t="s">
        <v>270</v>
      </c>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t="s">
        <v>275</v>
      </c>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customHeight="1" thickBot="1" x14ac:dyDescent="0.3">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7"/>
      <c r="B53" s="335"/>
      <c r="C53" s="336"/>
      <c r="D53" s="336"/>
      <c r="E53" s="336"/>
      <c r="F53" s="336"/>
      <c r="G53" s="336"/>
      <c r="H53" s="336"/>
      <c r="I53" s="336"/>
      <c r="J53" s="336"/>
      <c r="K53" s="336"/>
      <c r="L53" s="336"/>
      <c r="M53" s="337"/>
      <c r="N53" s="413"/>
      <c r="O53" s="414"/>
      <c r="P53" s="414"/>
      <c r="Q53" s="414"/>
      <c r="R53" s="414"/>
      <c r="S53" s="415"/>
    </row>
    <row r="54" spans="1:19" ht="15" customHeight="1" x14ac:dyDescent="0.25">
      <c r="A54" s="466" t="s">
        <v>118</v>
      </c>
      <c r="B54" s="383" t="s">
        <v>859</v>
      </c>
      <c r="C54" s="384"/>
      <c r="D54" s="384"/>
      <c r="E54" s="384"/>
      <c r="F54" s="384"/>
      <c r="G54" s="384"/>
      <c r="H54" s="384"/>
      <c r="I54" s="384"/>
      <c r="J54" s="384"/>
      <c r="K54" s="384"/>
      <c r="L54" s="384"/>
      <c r="M54" s="385"/>
      <c r="N54" s="342" t="s">
        <v>286</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860</v>
      </c>
      <c r="C59" s="330"/>
      <c r="D59" s="330"/>
      <c r="E59" s="330"/>
      <c r="F59" s="330"/>
      <c r="G59" s="330"/>
      <c r="H59" s="330"/>
      <c r="I59" s="330"/>
      <c r="J59" s="330"/>
      <c r="K59" s="330"/>
      <c r="L59" s="330"/>
      <c r="M59" s="331"/>
      <c r="N59" s="380" t="s">
        <v>287</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t="s">
        <v>281</v>
      </c>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861</v>
      </c>
      <c r="C64" s="330"/>
      <c r="D64" s="330"/>
      <c r="E64" s="330"/>
      <c r="F64" s="330"/>
      <c r="G64" s="330"/>
      <c r="H64" s="330"/>
      <c r="I64" s="330"/>
      <c r="J64" s="330"/>
      <c r="K64" s="330"/>
      <c r="L64" s="330"/>
      <c r="M64" s="331"/>
      <c r="N64" s="380" t="s">
        <v>282</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86"/>
      <c r="C68" s="387"/>
      <c r="D68" s="387"/>
      <c r="E68" s="387"/>
      <c r="F68" s="387"/>
      <c r="G68" s="387"/>
      <c r="H68" s="387"/>
      <c r="I68" s="387"/>
      <c r="J68" s="387"/>
      <c r="K68" s="387"/>
      <c r="L68" s="387"/>
      <c r="M68" s="388"/>
      <c r="N68" s="345"/>
      <c r="O68" s="346"/>
      <c r="P68" s="346"/>
      <c r="Q68" s="346"/>
      <c r="R68" s="346"/>
      <c r="S68" s="347"/>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Z1_ZPe!G70</f>
        <v>20</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20</v>
      </c>
      <c r="H72" s="433"/>
      <c r="I72" s="434"/>
      <c r="J72" s="407"/>
      <c r="K72" s="442"/>
      <c r="L72" s="426" t="s">
        <v>123</v>
      </c>
      <c r="M72" s="427"/>
      <c r="N72" s="427"/>
      <c r="O72" s="427"/>
      <c r="P72" s="427"/>
      <c r="Q72" s="427"/>
      <c r="R72" s="427"/>
      <c r="S72" s="428"/>
    </row>
    <row r="73" spans="1:19" ht="15" customHeight="1" x14ac:dyDescent="0.25">
      <c r="A73" s="321"/>
      <c r="B73" s="409" t="s">
        <v>123</v>
      </c>
      <c r="C73" s="410"/>
      <c r="D73" s="410"/>
      <c r="E73" s="410"/>
      <c r="F73" s="411"/>
      <c r="G73" s="429">
        <v>1</v>
      </c>
      <c r="H73" s="430"/>
      <c r="I73" s="431"/>
      <c r="J73" s="407"/>
      <c r="K73" s="442"/>
      <c r="L73" s="426" t="s">
        <v>147</v>
      </c>
      <c r="M73" s="427"/>
      <c r="N73" s="427"/>
      <c r="O73" s="427"/>
      <c r="P73" s="427"/>
      <c r="Q73" s="427"/>
      <c r="R73" s="427"/>
      <c r="S73" s="428"/>
    </row>
    <row r="74" spans="1:19" ht="15" customHeight="1" x14ac:dyDescent="0.25">
      <c r="A74" s="321"/>
      <c r="B74" s="409" t="s">
        <v>124</v>
      </c>
      <c r="C74" s="410"/>
      <c r="D74" s="410"/>
      <c r="E74" s="410"/>
      <c r="F74" s="411"/>
      <c r="G74" s="429">
        <v>1</v>
      </c>
      <c r="H74" s="430"/>
      <c r="I74" s="431"/>
      <c r="J74" s="407"/>
      <c r="K74" s="442"/>
      <c r="L74" s="426" t="s">
        <v>154</v>
      </c>
      <c r="M74" s="427"/>
      <c r="N74" s="427"/>
      <c r="O74" s="427"/>
      <c r="P74" s="427"/>
      <c r="Q74" s="427"/>
      <c r="R74" s="427"/>
      <c r="S74" s="428"/>
    </row>
    <row r="75" spans="1:19" ht="15" customHeight="1" x14ac:dyDescent="0.25">
      <c r="A75" s="321"/>
      <c r="B75" s="409" t="s">
        <v>125</v>
      </c>
      <c r="C75" s="410"/>
      <c r="D75" s="410"/>
      <c r="E75" s="410"/>
      <c r="F75" s="411"/>
      <c r="G75" s="429">
        <f>Z1_ZPe!H70</f>
        <v>16</v>
      </c>
      <c r="H75" s="430"/>
      <c r="I75" s="431"/>
      <c r="J75" s="407"/>
      <c r="K75" s="442"/>
      <c r="L75" s="426" t="s">
        <v>151</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t="s">
        <v>157</v>
      </c>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146</v>
      </c>
      <c r="M81" s="427"/>
      <c r="N81" s="427"/>
      <c r="O81" s="427"/>
      <c r="P81" s="427"/>
      <c r="Q81" s="427"/>
      <c r="R81" s="427"/>
      <c r="S81" s="428"/>
    </row>
    <row r="82" spans="1:19" ht="15" customHeight="1" x14ac:dyDescent="0.25">
      <c r="A82" s="321"/>
      <c r="B82" s="409" t="s">
        <v>132</v>
      </c>
      <c r="C82" s="410"/>
      <c r="D82" s="410"/>
      <c r="E82" s="410"/>
      <c r="F82" s="411"/>
      <c r="G82" s="429">
        <v>2</v>
      </c>
      <c r="H82" s="430"/>
      <c r="I82" s="431"/>
      <c r="J82" s="407"/>
      <c r="K82" s="442"/>
      <c r="L82" s="426" t="s">
        <v>153</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t="s">
        <v>170</v>
      </c>
      <c r="M83" s="427"/>
      <c r="N83" s="427"/>
      <c r="O83" s="427"/>
      <c r="P83" s="427"/>
      <c r="Q83" s="427"/>
      <c r="R83" s="427"/>
      <c r="S83" s="428"/>
    </row>
    <row r="84" spans="1:19" ht="15" customHeight="1" x14ac:dyDescent="0.25">
      <c r="A84" s="321"/>
      <c r="B84" s="453" t="s">
        <v>134</v>
      </c>
      <c r="C84" s="454"/>
      <c r="D84" s="454"/>
      <c r="E84" s="454"/>
      <c r="F84" s="455"/>
      <c r="G84" s="463">
        <f>Z1_ZPe!J70</f>
        <v>55</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75</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Z1_ZPe!E70</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148</v>
      </c>
      <c r="C90" s="375"/>
      <c r="D90" s="375"/>
      <c r="E90" s="376"/>
      <c r="F90" s="377">
        <v>60</v>
      </c>
      <c r="G90" s="378"/>
      <c r="H90" s="378"/>
      <c r="I90" s="379"/>
      <c r="J90" s="352"/>
      <c r="K90" s="365"/>
      <c r="L90" s="356" t="s">
        <v>292</v>
      </c>
      <c r="M90" s="357"/>
      <c r="N90" s="357"/>
      <c r="O90" s="357"/>
      <c r="P90" s="357"/>
      <c r="Q90" s="357"/>
      <c r="R90" s="357"/>
      <c r="S90" s="358"/>
    </row>
    <row r="91" spans="1:19" ht="15" customHeight="1" x14ac:dyDescent="0.25">
      <c r="A91" s="348"/>
      <c r="B91" s="374" t="s">
        <v>166</v>
      </c>
      <c r="C91" s="375"/>
      <c r="D91" s="375"/>
      <c r="E91" s="376"/>
      <c r="F91" s="377">
        <v>20</v>
      </c>
      <c r="G91" s="378"/>
      <c r="H91" s="378"/>
      <c r="I91" s="379"/>
      <c r="J91" s="352"/>
      <c r="K91" s="365"/>
      <c r="L91" s="356" t="s">
        <v>140</v>
      </c>
      <c r="M91" s="357"/>
      <c r="N91" s="357"/>
      <c r="O91" s="357"/>
      <c r="P91" s="357"/>
      <c r="Q91" s="357"/>
      <c r="R91" s="357"/>
      <c r="S91" s="358"/>
    </row>
    <row r="92" spans="1:19" ht="15" customHeight="1" x14ac:dyDescent="0.25">
      <c r="A92" s="348"/>
      <c r="B92" s="374" t="s">
        <v>172</v>
      </c>
      <c r="C92" s="375"/>
      <c r="D92" s="375"/>
      <c r="E92" s="376"/>
      <c r="F92" s="377">
        <v>20</v>
      </c>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09.5" customHeight="1" x14ac:dyDescent="0.25">
      <c r="A98" s="412"/>
      <c r="B98" s="370" t="s">
        <v>862</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50.1" customHeight="1" x14ac:dyDescent="0.25">
      <c r="A100" s="412"/>
      <c r="B100" s="370" t="s">
        <v>863</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50.1" customHeight="1" x14ac:dyDescent="0.25">
      <c r="A102" s="412"/>
      <c r="B102" s="370" t="s">
        <v>864</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2Ki/moCFqmf1v5uZ6tCWl1sm51ez2C6ToYpjf8+5yuUGkt+u4twMM+m7l2UpQDJuXYW4gYlP0jV+LM5VulrVjg==" saltValue="nIEtTy8wSU9nAfy2Cl2TI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3500-000000000000}">
      <formula1>ZAL</formula1>
    </dataValidation>
    <dataValidation type="list" allowBlank="1" showInputMessage="1" showErrorMessage="1" sqref="L7" xr:uid="{00000000-0002-0000-3500-000001000000}">
      <formula1>STATUS</formula1>
    </dataValidation>
    <dataValidation type="list" allowBlank="1" showInputMessage="1" showErrorMessage="1" sqref="L72:L79" xr:uid="{00000000-0002-0000-3500-000002000000}">
      <formula1>METODY</formula1>
    </dataValidation>
    <dataValidation type="list" allowBlank="1" showInputMessage="1" showErrorMessage="1" sqref="L81:L85" xr:uid="{00000000-0002-0000-3500-000003000000}">
      <formula1>PRAC_STUD</formula1>
    </dataValidation>
    <dataValidation type="list" allowBlank="1" showInputMessage="1" showErrorMessage="1" sqref="N14:S33" xr:uid="{A3BE9304-438F-4266-9000-EB29A95A094C}">
      <formula1>KEW_Z1</formula1>
    </dataValidation>
    <dataValidation type="list" allowBlank="1" showInputMessage="1" showErrorMessage="1" sqref="N34:S53" xr:uid="{4161F7BC-9027-4217-BA1E-91FABB7893AA}">
      <formula1>KEU_Z1</formula1>
    </dataValidation>
    <dataValidation type="list" allowBlank="1" showInputMessage="1" showErrorMessage="1" sqref="N54:S68" xr:uid="{7720F763-EEAD-4132-BA9A-CE6256463DA3}">
      <formula1>KEK_Z1</formula1>
    </dataValidation>
  </dataValidations>
  <hyperlinks>
    <hyperlink ref="O13" r:id="rId1" xr:uid="{69162E9C-FE61-4955-A3A8-145C161573B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6">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Z1_ZPe!B68</f>
        <v>Moduł Z1/14</v>
      </c>
      <c r="B3" s="416"/>
      <c r="C3" s="416"/>
      <c r="D3" s="420" t="str">
        <f>Z1_ZPe!C68</f>
        <v>Moduł specjalnościowy (3) ZARZĄDZANIE PROJEKTAMI</v>
      </c>
      <c r="E3" s="421"/>
      <c r="F3" s="421"/>
      <c r="G3" s="421"/>
      <c r="H3" s="421"/>
      <c r="I3" s="422"/>
      <c r="J3" s="3"/>
      <c r="K3" s="3"/>
      <c r="L3" s="4"/>
      <c r="M3" s="4"/>
      <c r="N3" s="4"/>
      <c r="O3" s="4"/>
      <c r="P3" s="4"/>
      <c r="Q3" s="4"/>
      <c r="R3" s="4"/>
    </row>
    <row r="4" spans="1:19" ht="18.75" thickBot="1" x14ac:dyDescent="0.3">
      <c r="A4" s="315" t="s">
        <v>110</v>
      </c>
      <c r="B4" s="315"/>
      <c r="C4" s="315"/>
      <c r="D4" s="417" t="str">
        <f>Z1_ZPe!B71</f>
        <v>Kurs 14.3.</v>
      </c>
      <c r="E4" s="418"/>
      <c r="F4" s="418"/>
      <c r="G4" s="418"/>
      <c r="H4" s="418"/>
      <c r="I4" s="419"/>
      <c r="J4" s="3"/>
      <c r="K4" s="3"/>
      <c r="L4" s="4"/>
      <c r="M4" s="4"/>
      <c r="N4" s="4"/>
      <c r="O4" s="4"/>
      <c r="P4" s="4"/>
      <c r="Q4" s="4"/>
      <c r="R4" s="4"/>
    </row>
    <row r="5" spans="1:19" ht="23.25" thickBot="1" x14ac:dyDescent="0.3">
      <c r="A5" s="316" t="s">
        <v>111</v>
      </c>
      <c r="B5" s="316"/>
      <c r="C5" s="316"/>
      <c r="D5" s="317" t="str">
        <f>Z1_ZPe!C71</f>
        <v>Profesional workshop (kurs w języku obcym)</v>
      </c>
      <c r="E5" s="317"/>
      <c r="F5" s="317"/>
      <c r="G5" s="317"/>
      <c r="H5" s="317"/>
      <c r="I5" s="317"/>
      <c r="J5" s="317"/>
      <c r="K5" s="317"/>
      <c r="L5" s="318" t="s">
        <v>96</v>
      </c>
      <c r="M5" s="318"/>
      <c r="N5" s="16">
        <f>Z1_ZPe!D71</f>
        <v>2</v>
      </c>
      <c r="O5" s="318" t="s">
        <v>97</v>
      </c>
      <c r="P5" s="318"/>
      <c r="Q5" s="319" t="str">
        <f>Z1_ZPe!F68</f>
        <v>dr D. Dżega-Pietruszkiewicz</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(14)'!G6</f>
        <v>III</v>
      </c>
      <c r="H7" s="155" t="s">
        <v>101</v>
      </c>
      <c r="I7" s="44">
        <f>'M (14)'!I6</f>
        <v>6</v>
      </c>
      <c r="J7" s="237" t="s">
        <v>289</v>
      </c>
      <c r="K7" s="238"/>
      <c r="L7" s="424" t="s">
        <v>102</v>
      </c>
      <c r="M7" s="425"/>
      <c r="N7" s="7" t="s">
        <v>103</v>
      </c>
      <c r="O7" s="340" t="s">
        <v>879</v>
      </c>
      <c r="P7" s="340"/>
      <c r="Q7" s="341" t="s">
        <v>105</v>
      </c>
      <c r="R7" s="341"/>
      <c r="S7" s="17">
        <f>Z1_ZPe!G71</f>
        <v>6</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865</v>
      </c>
      <c r="C14" s="384"/>
      <c r="D14" s="384"/>
      <c r="E14" s="384"/>
      <c r="F14" s="384"/>
      <c r="G14" s="384"/>
      <c r="H14" s="384"/>
      <c r="I14" s="384"/>
      <c r="J14" s="384"/>
      <c r="K14" s="384"/>
      <c r="L14" s="384"/>
      <c r="M14" s="385"/>
      <c r="N14" s="342" t="s">
        <v>251</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265</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866</v>
      </c>
      <c r="C19" s="330"/>
      <c r="D19" s="330"/>
      <c r="E19" s="330"/>
      <c r="F19" s="330"/>
      <c r="G19" s="330"/>
      <c r="H19" s="330"/>
      <c r="I19" s="330"/>
      <c r="J19" s="330"/>
      <c r="K19" s="330"/>
      <c r="L19" s="330"/>
      <c r="M19" s="331"/>
      <c r="N19" s="380" t="s">
        <v>265</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t="s">
        <v>255</v>
      </c>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867</v>
      </c>
      <c r="C24" s="330"/>
      <c r="D24" s="330"/>
      <c r="E24" s="330"/>
      <c r="F24" s="330"/>
      <c r="G24" s="330"/>
      <c r="H24" s="330"/>
      <c r="I24" s="330"/>
      <c r="J24" s="330"/>
      <c r="K24" s="330"/>
      <c r="L24" s="330"/>
      <c r="M24" s="331"/>
      <c r="N24" s="380" t="s">
        <v>265</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t="s">
        <v>257</v>
      </c>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thickBot="1" x14ac:dyDescent="0.3">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868</v>
      </c>
      <c r="C34" s="384"/>
      <c r="D34" s="384"/>
      <c r="E34" s="384"/>
      <c r="F34" s="384"/>
      <c r="G34" s="384"/>
      <c r="H34" s="384"/>
      <c r="I34" s="384"/>
      <c r="J34" s="384"/>
      <c r="K34" s="384"/>
      <c r="L34" s="384"/>
      <c r="M34" s="385"/>
      <c r="N34" s="342" t="s">
        <v>275</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869</v>
      </c>
      <c r="C39" s="330"/>
      <c r="D39" s="330"/>
      <c r="E39" s="330"/>
      <c r="F39" s="330"/>
      <c r="G39" s="330"/>
      <c r="H39" s="330"/>
      <c r="I39" s="330"/>
      <c r="J39" s="330"/>
      <c r="K39" s="330"/>
      <c r="L39" s="330"/>
      <c r="M39" s="331"/>
      <c r="N39" s="380" t="s">
        <v>271</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t="s">
        <v>275</v>
      </c>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870</v>
      </c>
      <c r="C44" s="330"/>
      <c r="D44" s="330"/>
      <c r="E44" s="330"/>
      <c r="F44" s="330"/>
      <c r="G44" s="330"/>
      <c r="H44" s="330"/>
      <c r="I44" s="330"/>
      <c r="J44" s="330"/>
      <c r="K44" s="330"/>
      <c r="L44" s="330"/>
      <c r="M44" s="331"/>
      <c r="N44" s="380" t="s">
        <v>270</v>
      </c>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t="s">
        <v>273</v>
      </c>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t="s">
        <v>275</v>
      </c>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customHeight="1" thickBot="1" x14ac:dyDescent="0.3">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7"/>
      <c r="B53" s="335"/>
      <c r="C53" s="336"/>
      <c r="D53" s="336"/>
      <c r="E53" s="336"/>
      <c r="F53" s="336"/>
      <c r="G53" s="336"/>
      <c r="H53" s="336"/>
      <c r="I53" s="336"/>
      <c r="J53" s="336"/>
      <c r="K53" s="336"/>
      <c r="L53" s="336"/>
      <c r="M53" s="337"/>
      <c r="N53" s="413"/>
      <c r="O53" s="414"/>
      <c r="P53" s="414"/>
      <c r="Q53" s="414"/>
      <c r="R53" s="414"/>
      <c r="S53" s="415"/>
    </row>
    <row r="54" spans="1:19" ht="15" customHeight="1" x14ac:dyDescent="0.25">
      <c r="A54" s="320" t="s">
        <v>118</v>
      </c>
      <c r="B54" s="383" t="s">
        <v>871</v>
      </c>
      <c r="C54" s="384"/>
      <c r="D54" s="384"/>
      <c r="E54" s="384"/>
      <c r="F54" s="384"/>
      <c r="G54" s="384"/>
      <c r="H54" s="384"/>
      <c r="I54" s="384"/>
      <c r="J54" s="384"/>
      <c r="K54" s="384"/>
      <c r="L54" s="384"/>
      <c r="M54" s="385"/>
      <c r="N54" s="342" t="s">
        <v>281</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287</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872</v>
      </c>
      <c r="C59" s="330"/>
      <c r="D59" s="330"/>
      <c r="E59" s="330"/>
      <c r="F59" s="330"/>
      <c r="G59" s="330"/>
      <c r="H59" s="330"/>
      <c r="I59" s="330"/>
      <c r="J59" s="330"/>
      <c r="K59" s="330"/>
      <c r="L59" s="330"/>
      <c r="M59" s="331"/>
      <c r="N59" s="380" t="s">
        <v>282</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873</v>
      </c>
      <c r="C64" s="330"/>
      <c r="D64" s="330"/>
      <c r="E64" s="330"/>
      <c r="F64" s="330"/>
      <c r="G64" s="330"/>
      <c r="H64" s="330"/>
      <c r="I64" s="330"/>
      <c r="J64" s="330"/>
      <c r="K64" s="330"/>
      <c r="L64" s="330"/>
      <c r="M64" s="331"/>
      <c r="N64" s="380" t="s">
        <v>281</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86"/>
      <c r="C68" s="387"/>
      <c r="D68" s="387"/>
      <c r="E68" s="387"/>
      <c r="F68" s="387"/>
      <c r="G68" s="387"/>
      <c r="H68" s="387"/>
      <c r="I68" s="387"/>
      <c r="J68" s="387"/>
      <c r="K68" s="387"/>
      <c r="L68" s="387"/>
      <c r="M68" s="388"/>
      <c r="N68" s="345"/>
      <c r="O68" s="346"/>
      <c r="P68" s="346"/>
      <c r="Q68" s="346"/>
      <c r="R68" s="346"/>
      <c r="S68" s="347"/>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Z1_ZPe!G71</f>
        <v>6</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6</v>
      </c>
      <c r="H72" s="433"/>
      <c r="I72" s="434"/>
      <c r="J72" s="407"/>
      <c r="K72" s="442"/>
      <c r="L72" s="426" t="s">
        <v>177</v>
      </c>
      <c r="M72" s="427"/>
      <c r="N72" s="427"/>
      <c r="O72" s="427"/>
      <c r="P72" s="427"/>
      <c r="Q72" s="427"/>
      <c r="R72" s="427"/>
      <c r="S72" s="428"/>
    </row>
    <row r="73" spans="1:19" ht="15" customHeight="1" x14ac:dyDescent="0.25">
      <c r="A73" s="321"/>
      <c r="B73" s="409" t="s">
        <v>123</v>
      </c>
      <c r="C73" s="410"/>
      <c r="D73" s="410"/>
      <c r="E73" s="410"/>
      <c r="F73" s="411"/>
      <c r="G73" s="429"/>
      <c r="H73" s="430"/>
      <c r="I73" s="431"/>
      <c r="J73" s="407"/>
      <c r="K73" s="442"/>
      <c r="L73" s="426"/>
      <c r="M73" s="427"/>
      <c r="N73" s="427"/>
      <c r="O73" s="427"/>
      <c r="P73" s="427"/>
      <c r="Q73" s="427"/>
      <c r="R73" s="427"/>
      <c r="S73" s="428"/>
    </row>
    <row r="74" spans="1:19" ht="15" customHeight="1" x14ac:dyDescent="0.25">
      <c r="A74" s="321"/>
      <c r="B74" s="409" t="s">
        <v>124</v>
      </c>
      <c r="C74" s="410"/>
      <c r="D74" s="410"/>
      <c r="E74" s="410"/>
      <c r="F74" s="411"/>
      <c r="G74" s="429"/>
      <c r="H74" s="430"/>
      <c r="I74" s="431"/>
      <c r="J74" s="407"/>
      <c r="K74" s="442"/>
      <c r="L74" s="426"/>
      <c r="M74" s="427"/>
      <c r="N74" s="427"/>
      <c r="O74" s="427"/>
      <c r="P74" s="427"/>
      <c r="Q74" s="427"/>
      <c r="R74" s="427"/>
      <c r="S74" s="428"/>
    </row>
    <row r="75" spans="1:19" ht="15" customHeight="1" x14ac:dyDescent="0.25">
      <c r="A75" s="321"/>
      <c r="B75" s="409" t="s">
        <v>125</v>
      </c>
      <c r="C75" s="410"/>
      <c r="D75" s="410"/>
      <c r="E75" s="410"/>
      <c r="F75" s="411"/>
      <c r="G75" s="429">
        <f>Z1_ZPe!H71</f>
        <v>0</v>
      </c>
      <c r="H75" s="430"/>
      <c r="I75" s="431"/>
      <c r="J75" s="407"/>
      <c r="K75" s="442"/>
      <c r="L75" s="426"/>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v>6</v>
      </c>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170</v>
      </c>
      <c r="M81" s="427"/>
      <c r="N81" s="427"/>
      <c r="O81" s="427"/>
      <c r="P81" s="427"/>
      <c r="Q81" s="427"/>
      <c r="R81" s="427"/>
      <c r="S81" s="428"/>
    </row>
    <row r="82" spans="1:19" ht="15" customHeight="1" x14ac:dyDescent="0.25">
      <c r="A82" s="321"/>
      <c r="B82" s="409" t="s">
        <v>132</v>
      </c>
      <c r="C82" s="410"/>
      <c r="D82" s="410"/>
      <c r="E82" s="410"/>
      <c r="F82" s="411"/>
      <c r="G82" s="429"/>
      <c r="H82" s="430"/>
      <c r="I82" s="431"/>
      <c r="J82" s="407"/>
      <c r="K82" s="442"/>
      <c r="L82" s="426"/>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c r="M83" s="427"/>
      <c r="N83" s="427"/>
      <c r="O83" s="427"/>
      <c r="P83" s="427"/>
      <c r="Q83" s="427"/>
      <c r="R83" s="427"/>
      <c r="S83" s="428"/>
    </row>
    <row r="84" spans="1:19" ht="15" customHeight="1" x14ac:dyDescent="0.25">
      <c r="A84" s="321"/>
      <c r="B84" s="453" t="s">
        <v>134</v>
      </c>
      <c r="C84" s="454"/>
      <c r="D84" s="454"/>
      <c r="E84" s="454"/>
      <c r="F84" s="455"/>
      <c r="G84" s="463">
        <f>Z1_ZPe!J71</f>
        <v>44</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50</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Z1_ZPe!E71</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341</v>
      </c>
      <c r="C90" s="375"/>
      <c r="D90" s="375"/>
      <c r="E90" s="376"/>
      <c r="F90" s="377">
        <v>80</v>
      </c>
      <c r="G90" s="378"/>
      <c r="H90" s="378"/>
      <c r="I90" s="379"/>
      <c r="J90" s="352"/>
      <c r="K90" s="365"/>
      <c r="L90" s="356" t="s">
        <v>292</v>
      </c>
      <c r="M90" s="357"/>
      <c r="N90" s="357"/>
      <c r="O90" s="357"/>
      <c r="P90" s="357"/>
      <c r="Q90" s="357"/>
      <c r="R90" s="357"/>
      <c r="S90" s="358"/>
    </row>
    <row r="91" spans="1:19" ht="15" customHeight="1" x14ac:dyDescent="0.25">
      <c r="A91" s="348"/>
      <c r="B91" s="374" t="s">
        <v>166</v>
      </c>
      <c r="C91" s="375"/>
      <c r="D91" s="375"/>
      <c r="E91" s="376"/>
      <c r="F91" s="377">
        <v>20</v>
      </c>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90" customHeight="1" x14ac:dyDescent="0.25">
      <c r="A98" s="412"/>
      <c r="B98" s="370" t="s">
        <v>874</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50.1" customHeight="1" x14ac:dyDescent="0.25">
      <c r="A100" s="412"/>
      <c r="B100" s="370" t="s">
        <v>875</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30" customHeight="1" x14ac:dyDescent="0.25">
      <c r="A102" s="412"/>
      <c r="B102" s="370"/>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l7i7E+onMPGpfdecAECtFnvo6Td89p+1t7IgiyTmh17RRI8UsiQ7b29VA8WJZCwXWf415QYRYuPUES5sDiCQ6Q==" saltValue="wJPNwAcWkZAbr9yJWhVmL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740668BF-20FB-44A3-9AB8-4241187A18A9}">
      <formula1>KEK_Z1</formula1>
    </dataValidation>
    <dataValidation type="list" allowBlank="1" showInputMessage="1" showErrorMessage="1" sqref="N34:S53" xr:uid="{CB525920-2A5A-4736-A714-7103A67218B9}">
      <formula1>KEU_Z1</formula1>
    </dataValidation>
    <dataValidation type="list" allowBlank="1" showInputMessage="1" showErrorMessage="1" sqref="N14:S33" xr:uid="{C9B4413D-CFF4-46BB-A9E0-C4613DB3BB22}">
      <formula1>KEW_Z1</formula1>
    </dataValidation>
    <dataValidation type="list" allowBlank="1" showInputMessage="1" showErrorMessage="1" sqref="L81:L85" xr:uid="{00000000-0002-0000-3600-000003000000}">
      <formula1>PRAC_STUD</formula1>
    </dataValidation>
    <dataValidation type="list" allowBlank="1" showInputMessage="1" showErrorMessage="1" sqref="L72:L79" xr:uid="{00000000-0002-0000-3600-000004000000}">
      <formula1>METODY</formula1>
    </dataValidation>
    <dataValidation type="list" allowBlank="1" showInputMessage="1" showErrorMessage="1" sqref="L7" xr:uid="{00000000-0002-0000-3600-000005000000}">
      <formula1>STATUS</formula1>
    </dataValidation>
    <dataValidation type="list" allowBlank="1" showInputMessage="1" showErrorMessage="1" sqref="B90:E94" xr:uid="{00000000-0002-0000-3600-000006000000}">
      <formula1>ZAL</formula1>
    </dataValidation>
  </dataValidations>
  <hyperlinks>
    <hyperlink ref="O13" r:id="rId1" xr:uid="{CF4F9B65-5596-450A-9FB5-D50158D4E9F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7">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6" t="str">
        <f>Z1_ZPe!B2</f>
        <v>2020/2021</v>
      </c>
      <c r="B1" s="227"/>
      <c r="C1" s="39"/>
      <c r="D1" s="1"/>
    </row>
    <row r="2" spans="1:19" ht="10.15" customHeight="1" thickBot="1" x14ac:dyDescent="0.3"/>
    <row r="3" spans="1:19" ht="39" customHeight="1" thickBot="1" x14ac:dyDescent="0.3">
      <c r="A3" s="228" t="s">
        <v>94</v>
      </c>
      <c r="B3" s="229"/>
      <c r="C3" s="231" t="str">
        <f>Z1_ZPe!B72</f>
        <v>Moduł Z1/15</v>
      </c>
      <c r="D3" s="232"/>
      <c r="E3" s="232"/>
      <c r="F3" s="233"/>
      <c r="G3" s="3"/>
      <c r="H3" s="3"/>
      <c r="I3" s="3"/>
      <c r="J3" s="3"/>
      <c r="K3" s="3"/>
      <c r="L3" s="4"/>
      <c r="M3" s="4"/>
      <c r="N3" s="4"/>
      <c r="O3" s="4"/>
      <c r="P3" s="4"/>
      <c r="Q3" s="4"/>
    </row>
    <row r="4" spans="1:19" s="139" customFormat="1" ht="39.75" customHeight="1" thickBot="1" x14ac:dyDescent="0.3">
      <c r="A4" s="230" t="s">
        <v>95</v>
      </c>
      <c r="B4" s="230"/>
      <c r="C4" s="220" t="str">
        <f>Z1_ZPe!C72</f>
        <v>Moduł swobodnego wyboru</v>
      </c>
      <c r="D4" s="221"/>
      <c r="E4" s="221"/>
      <c r="F4" s="221"/>
      <c r="G4" s="221"/>
      <c r="H4" s="221"/>
      <c r="I4" s="221"/>
      <c r="J4" s="222"/>
      <c r="K4" s="225" t="s">
        <v>96</v>
      </c>
      <c r="L4" s="225"/>
      <c r="M4" s="156">
        <f>Z1_ZPe!D72</f>
        <v>6</v>
      </c>
      <c r="N4" s="223" t="s">
        <v>97</v>
      </c>
      <c r="O4" s="224"/>
      <c r="P4" s="217" t="str">
        <f>Z1_ZPe!F72</f>
        <v>dziekan</v>
      </c>
      <c r="Q4" s="218"/>
      <c r="R4" s="219"/>
    </row>
    <row r="5" spans="1:19" s="140" customFormat="1" ht="10.15" customHeight="1" thickBot="1" x14ac:dyDescent="0.3">
      <c r="A5" s="234"/>
      <c r="B5" s="234"/>
      <c r="C5" s="234"/>
      <c r="D5" s="234"/>
      <c r="E5" s="234"/>
      <c r="F5" s="234"/>
      <c r="G5" s="234"/>
      <c r="H5" s="234"/>
      <c r="I5" s="234"/>
      <c r="J5" s="234"/>
      <c r="K5" s="234"/>
      <c r="L5" s="234"/>
      <c r="M5" s="234"/>
      <c r="N5" s="234"/>
      <c r="O5" s="234"/>
      <c r="P5" s="234"/>
      <c r="Q5" s="234"/>
      <c r="R5" s="234"/>
    </row>
    <row r="6" spans="1:19" s="139" customFormat="1" ht="43.15" customHeight="1" thickBot="1" x14ac:dyDescent="0.3">
      <c r="A6" s="230" t="s">
        <v>98</v>
      </c>
      <c r="B6" s="230"/>
      <c r="C6" s="231" t="str">
        <f>Z1_ZPe!B3</f>
        <v>ZARZĄDZANIE</v>
      </c>
      <c r="D6" s="233"/>
      <c r="E6" s="6" t="str">
        <f>Z1_ZPe!B4</f>
        <v>I stopnia</v>
      </c>
      <c r="F6" s="154" t="s">
        <v>99</v>
      </c>
      <c r="G6" s="44" t="s">
        <v>361</v>
      </c>
      <c r="H6" s="154" t="s">
        <v>101</v>
      </c>
      <c r="I6" s="44">
        <v>6</v>
      </c>
      <c r="J6" s="7" t="s">
        <v>290</v>
      </c>
      <c r="K6" s="235" t="s">
        <v>102</v>
      </c>
      <c r="L6" s="235"/>
      <c r="M6" s="236" t="s">
        <v>103</v>
      </c>
      <c r="N6" s="236"/>
      <c r="O6" s="156" t="s">
        <v>104</v>
      </c>
      <c r="P6" s="237" t="s">
        <v>105</v>
      </c>
      <c r="Q6" s="238"/>
      <c r="R6" s="156">
        <f>Z1_ZPe!G72</f>
        <v>24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9"/>
      <c r="B8" s="240"/>
      <c r="C8" s="240"/>
      <c r="D8" s="240"/>
      <c r="E8" s="240"/>
      <c r="F8" s="240"/>
      <c r="G8" s="240"/>
      <c r="H8" s="240"/>
      <c r="I8" s="240"/>
      <c r="J8" s="240"/>
      <c r="K8" s="240"/>
      <c r="L8" s="240"/>
      <c r="M8" s="240"/>
      <c r="N8" s="240"/>
      <c r="O8" s="240"/>
      <c r="P8" s="240"/>
      <c r="Q8" s="240"/>
      <c r="R8" s="241"/>
      <c r="S8" s="139"/>
    </row>
    <row r="9" spans="1:19" ht="30" customHeight="1" x14ac:dyDescent="0.25">
      <c r="A9" s="242" t="s">
        <v>106</v>
      </c>
      <c r="B9" s="243"/>
      <c r="C9" s="243"/>
      <c r="D9" s="243"/>
      <c r="E9" s="243"/>
      <c r="F9" s="243"/>
      <c r="G9" s="243"/>
      <c r="H9" s="243"/>
      <c r="I9" s="243"/>
      <c r="J9" s="243"/>
      <c r="K9" s="243"/>
      <c r="L9" s="243"/>
      <c r="M9" s="243"/>
      <c r="N9" s="243"/>
      <c r="O9" s="243"/>
      <c r="P9" s="243"/>
      <c r="Q9" s="243"/>
      <c r="R9" s="244"/>
    </row>
    <row r="10" spans="1:19" ht="15" customHeight="1" x14ac:dyDescent="0.25">
      <c r="A10" s="245" t="s">
        <v>565</v>
      </c>
      <c r="B10" s="246"/>
      <c r="C10" s="246"/>
      <c r="D10" s="246"/>
      <c r="E10" s="246"/>
      <c r="F10" s="246"/>
      <c r="G10" s="246"/>
      <c r="H10" s="246"/>
      <c r="I10" s="246"/>
      <c r="J10" s="246"/>
      <c r="K10" s="246"/>
      <c r="L10" s="246"/>
      <c r="M10" s="246"/>
      <c r="N10" s="246"/>
      <c r="O10" s="246"/>
      <c r="P10" s="246"/>
      <c r="Q10" s="246"/>
      <c r="R10" s="247"/>
    </row>
    <row r="11" spans="1:19" ht="100.15" customHeight="1" thickBot="1" x14ac:dyDescent="0.3">
      <c r="A11" s="472"/>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1"/>
      <c r="B12" s="251"/>
      <c r="C12" s="251"/>
      <c r="D12" s="251"/>
      <c r="E12" s="251"/>
      <c r="F12" s="251"/>
      <c r="G12" s="251"/>
      <c r="H12" s="251"/>
      <c r="I12" s="251"/>
      <c r="J12" s="251"/>
      <c r="K12" s="251"/>
      <c r="L12" s="251"/>
      <c r="M12" s="251"/>
      <c r="N12" s="251"/>
      <c r="O12" s="251"/>
      <c r="P12" s="251"/>
      <c r="Q12" s="251"/>
      <c r="R12" s="251"/>
    </row>
    <row r="13" spans="1:19" ht="15" customHeight="1" x14ac:dyDescent="0.25">
      <c r="A13" s="151"/>
      <c r="B13" s="152"/>
      <c r="C13" s="152"/>
      <c r="D13" s="152"/>
      <c r="E13" s="152"/>
      <c r="F13" s="152"/>
      <c r="G13" s="152"/>
      <c r="H13" s="152"/>
      <c r="I13" s="152"/>
      <c r="J13" s="152"/>
      <c r="K13" s="152"/>
      <c r="L13" s="152"/>
      <c r="M13" s="152"/>
      <c r="N13" s="152"/>
      <c r="O13" s="152"/>
      <c r="P13" s="152"/>
      <c r="Q13" s="152"/>
      <c r="R13" s="153"/>
      <c r="S13" s="139"/>
    </row>
    <row r="14" spans="1:19" ht="30" customHeight="1" x14ac:dyDescent="0.25">
      <c r="A14" s="242" t="s">
        <v>107</v>
      </c>
      <c r="B14" s="243"/>
      <c r="C14" s="243"/>
      <c r="D14" s="243"/>
      <c r="E14" s="243"/>
      <c r="F14" s="243"/>
      <c r="G14" s="243"/>
      <c r="H14" s="243"/>
      <c r="I14" s="243"/>
      <c r="J14" s="243"/>
      <c r="K14" s="243"/>
      <c r="L14" s="243"/>
      <c r="M14" s="243"/>
      <c r="N14" s="243"/>
      <c r="O14" s="243"/>
      <c r="P14" s="243"/>
      <c r="Q14" s="243"/>
      <c r="R14" s="244"/>
    </row>
    <row r="15" spans="1:19" s="141" customFormat="1" ht="15" customHeight="1" x14ac:dyDescent="0.25">
      <c r="A15" s="264" t="s">
        <v>197</v>
      </c>
      <c r="B15" s="265"/>
      <c r="C15" s="265"/>
      <c r="D15" s="265"/>
      <c r="E15" s="265"/>
      <c r="F15" s="265"/>
      <c r="G15" s="265"/>
      <c r="H15" s="265"/>
      <c r="I15" s="265"/>
      <c r="J15" s="265"/>
      <c r="K15" s="265"/>
      <c r="L15" s="265"/>
      <c r="M15" s="265"/>
      <c r="N15" s="265"/>
      <c r="O15" s="265"/>
      <c r="P15" s="265"/>
      <c r="Q15" s="265"/>
      <c r="R15" s="266"/>
    </row>
    <row r="16" spans="1:19" ht="48.75" customHeight="1" thickBot="1" x14ac:dyDescent="0.3">
      <c r="A16" s="248"/>
      <c r="B16" s="249"/>
      <c r="C16" s="249"/>
      <c r="D16" s="249"/>
      <c r="E16" s="249"/>
      <c r="F16" s="249"/>
      <c r="G16" s="249"/>
      <c r="H16" s="249"/>
      <c r="I16" s="249"/>
      <c r="J16" s="249"/>
      <c r="K16" s="249"/>
      <c r="L16" s="249"/>
      <c r="M16" s="249"/>
      <c r="N16" s="249"/>
      <c r="O16" s="249"/>
      <c r="P16" s="249"/>
      <c r="Q16" s="249"/>
      <c r="R16" s="250"/>
    </row>
    <row r="17" spans="1:19" ht="10.15" customHeight="1" thickBot="1" x14ac:dyDescent="0.3">
      <c r="A17" s="251"/>
      <c r="B17" s="251"/>
      <c r="C17" s="251"/>
      <c r="D17" s="251"/>
      <c r="E17" s="251"/>
      <c r="F17" s="251"/>
      <c r="G17" s="251"/>
      <c r="H17" s="251"/>
      <c r="I17" s="251"/>
      <c r="J17" s="251"/>
      <c r="K17" s="251"/>
      <c r="L17" s="251"/>
      <c r="M17" s="251"/>
      <c r="N17" s="251"/>
      <c r="O17" s="251"/>
      <c r="P17" s="251"/>
      <c r="Q17" s="251"/>
      <c r="R17" s="251"/>
    </row>
    <row r="18" spans="1:19" ht="15" customHeight="1" x14ac:dyDescent="0.25">
      <c r="A18" s="239"/>
      <c r="B18" s="240"/>
      <c r="C18" s="240"/>
      <c r="D18" s="240"/>
      <c r="E18" s="240"/>
      <c r="F18" s="240"/>
      <c r="G18" s="240"/>
      <c r="H18" s="240"/>
      <c r="I18" s="240"/>
      <c r="J18" s="240"/>
      <c r="K18" s="240"/>
      <c r="L18" s="240"/>
      <c r="M18" s="240"/>
      <c r="N18" s="240"/>
      <c r="O18" s="240"/>
      <c r="P18" s="240"/>
      <c r="Q18" s="240"/>
      <c r="R18" s="241"/>
      <c r="S18" s="139"/>
    </row>
    <row r="19" spans="1:19" ht="30" customHeight="1" x14ac:dyDescent="0.25">
      <c r="A19" s="242" t="s">
        <v>108</v>
      </c>
      <c r="B19" s="243"/>
      <c r="C19" s="243"/>
      <c r="D19" s="243"/>
      <c r="E19" s="243"/>
      <c r="F19" s="243"/>
      <c r="G19" s="243"/>
      <c r="H19" s="243"/>
      <c r="I19" s="243"/>
      <c r="J19" s="243"/>
      <c r="K19" s="243"/>
      <c r="L19" s="243"/>
      <c r="M19" s="243"/>
      <c r="N19" s="243"/>
      <c r="O19" s="243"/>
      <c r="P19" s="243"/>
      <c r="Q19" s="243"/>
      <c r="R19" s="244"/>
    </row>
    <row r="20" spans="1:19" ht="15" customHeight="1" x14ac:dyDescent="0.25">
      <c r="A20" s="264" t="s">
        <v>566</v>
      </c>
      <c r="B20" s="265"/>
      <c r="C20" s="265"/>
      <c r="D20" s="265"/>
      <c r="E20" s="265"/>
      <c r="F20" s="265"/>
      <c r="G20" s="265"/>
      <c r="H20" s="265"/>
      <c r="I20" s="265"/>
      <c r="J20" s="265"/>
      <c r="K20" s="265"/>
      <c r="L20" s="265"/>
      <c r="M20" s="265"/>
      <c r="N20" s="265"/>
      <c r="O20" s="265"/>
      <c r="P20" s="265"/>
      <c r="Q20" s="265"/>
      <c r="R20" s="266"/>
    </row>
    <row r="21" spans="1:19" ht="40.15" customHeight="1" x14ac:dyDescent="0.25">
      <c r="A21" s="475" t="s">
        <v>570</v>
      </c>
      <c r="B21" s="256"/>
      <c r="C21" s="256"/>
      <c r="D21" s="256"/>
      <c r="E21" s="257"/>
      <c r="F21" s="476" t="s">
        <v>571</v>
      </c>
      <c r="G21" s="259"/>
      <c r="H21" s="259"/>
      <c r="I21" s="259"/>
      <c r="J21" s="259"/>
      <c r="K21" s="261"/>
      <c r="L21" s="476" t="s">
        <v>572</v>
      </c>
      <c r="M21" s="259"/>
      <c r="N21" s="259"/>
      <c r="O21" s="259"/>
      <c r="P21" s="259"/>
      <c r="Q21" s="259"/>
      <c r="R21" s="260"/>
    </row>
    <row r="22" spans="1:19" ht="127.5" customHeight="1" thickBot="1" x14ac:dyDescent="0.3">
      <c r="A22" s="252"/>
      <c r="B22" s="253"/>
      <c r="C22" s="253"/>
      <c r="D22" s="253"/>
      <c r="E22" s="253"/>
      <c r="F22" s="253"/>
      <c r="G22" s="253"/>
      <c r="H22" s="253"/>
      <c r="I22" s="253"/>
      <c r="J22" s="253"/>
      <c r="K22" s="253"/>
      <c r="L22" s="253"/>
      <c r="M22" s="253"/>
      <c r="N22" s="253"/>
      <c r="O22" s="253"/>
      <c r="P22" s="253"/>
      <c r="Q22" s="253"/>
      <c r="R22" s="254"/>
    </row>
    <row r="23" spans="1:19" ht="10.15" customHeight="1" thickBot="1" x14ac:dyDescent="0.3">
      <c r="A23" s="251"/>
      <c r="B23" s="251"/>
      <c r="C23" s="251"/>
      <c r="D23" s="251"/>
      <c r="E23" s="251"/>
      <c r="F23" s="251"/>
      <c r="G23" s="251"/>
      <c r="H23" s="251"/>
      <c r="I23" s="251"/>
      <c r="J23" s="251"/>
      <c r="K23" s="251"/>
      <c r="L23" s="251"/>
      <c r="M23" s="251"/>
      <c r="N23" s="251"/>
      <c r="O23" s="251"/>
      <c r="P23" s="251"/>
      <c r="Q23" s="251"/>
      <c r="R23" s="25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70" t="s">
        <v>109</v>
      </c>
      <c r="B25" s="271"/>
      <c r="C25" s="271"/>
      <c r="D25" s="271"/>
      <c r="E25" s="271"/>
      <c r="F25" s="271"/>
      <c r="G25" s="271"/>
      <c r="H25" s="271"/>
      <c r="I25" s="271"/>
      <c r="J25" s="271"/>
      <c r="K25" s="271"/>
      <c r="L25" s="271"/>
      <c r="M25" s="271"/>
      <c r="N25" s="271"/>
      <c r="O25" s="271"/>
      <c r="P25" s="271"/>
      <c r="Q25" s="271"/>
      <c r="R25" s="272"/>
    </row>
    <row r="26" spans="1:19" ht="25.15" customHeight="1" x14ac:dyDescent="0.25">
      <c r="A26" s="29" t="s">
        <v>110</v>
      </c>
      <c r="B26" s="273" t="str">
        <f>Z1_ZPe!B72</f>
        <v>Moduł Z1/15</v>
      </c>
      <c r="C26" s="274"/>
      <c r="D26" s="37" t="str">
        <f>Z1_ZPe!B73</f>
        <v>Kurs 15.1.</v>
      </c>
      <c r="E26" s="142" t="str">
        <f>Z1_ZPe!B72</f>
        <v>Moduł Z1/15</v>
      </c>
      <c r="F26" s="278" t="str">
        <f>Z1_ZPe!B74</f>
        <v>Kurs 15.2.</v>
      </c>
      <c r="G26" s="279"/>
      <c r="H26" s="283"/>
      <c r="I26" s="284"/>
      <c r="J26" s="38"/>
      <c r="K26" s="288"/>
      <c r="L26" s="289"/>
      <c r="M26" s="288"/>
      <c r="N26" s="289"/>
      <c r="O26" s="290"/>
      <c r="P26" s="291"/>
      <c r="Q26" s="290"/>
      <c r="R26" s="292"/>
    </row>
    <row r="27" spans="1:19" s="143" customFormat="1" ht="59.25" customHeight="1" x14ac:dyDescent="0.25">
      <c r="A27" s="128" t="s">
        <v>111</v>
      </c>
      <c r="B27" s="477" t="str">
        <f>Z1_ZPe!C73</f>
        <v>kurs do wyboru (spośród katalogu kursów dostępnych w danym semestrze)</v>
      </c>
      <c r="C27" s="478"/>
      <c r="D27" s="479"/>
      <c r="E27" s="480" t="str">
        <f>Z1_ZPe!C74</f>
        <v>kurs do wyboru (spośród katalogu kursów dostępnych w danym semestrze)</v>
      </c>
      <c r="F27" s="481"/>
      <c r="G27" s="482"/>
      <c r="H27" s="483"/>
      <c r="I27" s="484"/>
      <c r="J27" s="485"/>
      <c r="K27" s="486"/>
      <c r="L27" s="487"/>
      <c r="M27" s="487"/>
      <c r="N27" s="488"/>
      <c r="O27" s="489"/>
      <c r="P27" s="490"/>
      <c r="Q27" s="490"/>
      <c r="R27" s="491"/>
    </row>
    <row r="28" spans="1:19" s="143" customFormat="1" ht="30" customHeight="1" thickBot="1" x14ac:dyDescent="0.3">
      <c r="A28" s="43" t="s">
        <v>112</v>
      </c>
      <c r="B28" s="299">
        <f>Z1_ZPe!D73</f>
        <v>3</v>
      </c>
      <c r="C28" s="300"/>
      <c r="D28" s="301"/>
      <c r="E28" s="302">
        <f>Z1_ZPe!D74</f>
        <v>3</v>
      </c>
      <c r="F28" s="303"/>
      <c r="G28" s="304"/>
      <c r="H28" s="305"/>
      <c r="I28" s="306"/>
      <c r="J28" s="307"/>
      <c r="K28" s="308"/>
      <c r="L28" s="309"/>
      <c r="M28" s="309"/>
      <c r="N28" s="310"/>
      <c r="O28" s="311"/>
      <c r="P28" s="312"/>
      <c r="Q28" s="312"/>
      <c r="R28" s="313"/>
    </row>
    <row r="29" spans="1:19" s="143" customFormat="1" ht="30" hidden="1" customHeight="1" thickBot="1" x14ac:dyDescent="0.3">
      <c r="A29" s="157"/>
      <c r="B29" s="158"/>
      <c r="C29" s="179" t="s">
        <v>574</v>
      </c>
      <c r="D29" s="160"/>
      <c r="E29" s="161"/>
      <c r="F29" s="178" t="s">
        <v>574</v>
      </c>
      <c r="G29" s="163"/>
      <c r="H29" s="164"/>
      <c r="I29" s="176"/>
      <c r="J29" s="166"/>
      <c r="K29" s="167"/>
      <c r="L29" s="177"/>
      <c r="M29" s="169"/>
      <c r="N29" s="170"/>
      <c r="O29" s="171"/>
      <c r="P29" s="175"/>
      <c r="Q29" s="173"/>
      <c r="R29" s="174"/>
    </row>
    <row r="30" spans="1:19" s="143" customFormat="1" x14ac:dyDescent="0.25"/>
    <row r="31" spans="1:19" s="143" customFormat="1" x14ac:dyDescent="0.25"/>
    <row r="32" spans="1:19" s="143" customFormat="1" x14ac:dyDescent="0.25"/>
    <row r="33" s="143" customFormat="1" x14ac:dyDescent="0.25"/>
    <row r="34" s="143" customFormat="1" x14ac:dyDescent="0.25"/>
    <row r="35" s="143" customFormat="1" x14ac:dyDescent="0.25"/>
    <row r="36" s="143" customFormat="1" x14ac:dyDescent="0.25"/>
    <row r="37" s="143" customFormat="1" x14ac:dyDescent="0.25"/>
    <row r="38" s="143" customFormat="1" x14ac:dyDescent="0.25"/>
    <row r="39" s="143" customFormat="1" x14ac:dyDescent="0.25"/>
    <row r="40" s="143" customFormat="1" x14ac:dyDescent="0.25"/>
    <row r="41" s="143" customFormat="1" x14ac:dyDescent="0.25"/>
    <row r="42" s="143" customFormat="1" x14ac:dyDescent="0.25"/>
    <row r="43" s="143" customFormat="1" x14ac:dyDescent="0.25"/>
    <row r="44" s="143" customFormat="1" x14ac:dyDescent="0.25"/>
    <row r="45" s="143" customFormat="1" x14ac:dyDescent="0.25"/>
    <row r="46" s="143" customFormat="1" x14ac:dyDescent="0.25"/>
    <row r="47" s="143" customFormat="1" x14ac:dyDescent="0.25"/>
    <row r="48" s="143" customFormat="1" x14ac:dyDescent="0.25"/>
    <row r="49" spans="1:18" s="143" customFormat="1" x14ac:dyDescent="0.25"/>
    <row r="50" spans="1:18" s="143" customFormat="1" x14ac:dyDescent="0.25"/>
    <row r="51" spans="1:18" s="143" customFormat="1" x14ac:dyDescent="0.25"/>
    <row r="52" spans="1:18" s="143" customFormat="1" x14ac:dyDescent="0.25"/>
    <row r="53" spans="1:18" s="143" customFormat="1" x14ac:dyDescent="0.25"/>
    <row r="54" spans="1:18" s="143" customFormat="1" x14ac:dyDescent="0.25"/>
    <row r="55" spans="1:18" s="143" customFormat="1" x14ac:dyDescent="0.25"/>
    <row r="56" spans="1:18" s="143" customFormat="1" x14ac:dyDescent="0.25"/>
    <row r="57" spans="1:18" s="143" customFormat="1" x14ac:dyDescent="0.25"/>
    <row r="58" spans="1:18" s="143" customFormat="1" x14ac:dyDescent="0.25"/>
    <row r="59" spans="1:18" s="143" customFormat="1" x14ac:dyDescent="0.25"/>
    <row r="60" spans="1:18" s="143" customFormat="1" x14ac:dyDescent="0.25"/>
    <row r="61" spans="1:18" s="143" customFormat="1" x14ac:dyDescent="0.25"/>
    <row r="62" spans="1:18" s="143" customFormat="1" x14ac:dyDescent="0.25"/>
    <row r="63" spans="1:18" x14ac:dyDescent="0.25">
      <c r="A63" s="143"/>
      <c r="B63" s="143"/>
      <c r="C63" s="143"/>
      <c r="D63" s="143"/>
      <c r="E63" s="143"/>
      <c r="F63" s="143"/>
      <c r="G63" s="143"/>
      <c r="H63" s="143"/>
      <c r="I63" s="143"/>
      <c r="J63" s="143"/>
      <c r="K63" s="143"/>
      <c r="L63" s="143"/>
      <c r="M63" s="143"/>
      <c r="N63" s="143"/>
      <c r="O63" s="143"/>
      <c r="P63" s="143"/>
      <c r="Q63" s="143"/>
      <c r="R63" s="143"/>
    </row>
    <row r="64" spans="1:18" x14ac:dyDescent="0.25">
      <c r="A64" s="143"/>
      <c r="B64" s="143"/>
      <c r="C64" s="143"/>
      <c r="D64" s="143"/>
      <c r="E64" s="143"/>
      <c r="F64" s="143"/>
      <c r="G64" s="143"/>
      <c r="H64" s="143"/>
      <c r="I64" s="143"/>
      <c r="J64" s="143"/>
      <c r="K64" s="143"/>
      <c r="L64" s="143"/>
      <c r="M64" s="143"/>
      <c r="N64" s="143"/>
      <c r="O64" s="143"/>
      <c r="P64" s="143"/>
      <c r="Q64" s="143"/>
      <c r="R64" s="143"/>
    </row>
    <row r="65" spans="1:18" x14ac:dyDescent="0.25">
      <c r="A65" s="143"/>
      <c r="B65" s="143"/>
      <c r="C65" s="143"/>
      <c r="D65" s="143"/>
      <c r="E65" s="143"/>
      <c r="F65" s="143"/>
      <c r="G65" s="143"/>
      <c r="H65" s="143"/>
      <c r="I65" s="143"/>
      <c r="J65" s="143"/>
      <c r="K65" s="143"/>
      <c r="L65" s="143"/>
      <c r="M65" s="143"/>
      <c r="N65" s="143"/>
      <c r="O65" s="143"/>
      <c r="P65" s="143"/>
      <c r="Q65" s="143"/>
      <c r="R65" s="143"/>
    </row>
    <row r="66" spans="1:18" x14ac:dyDescent="0.25">
      <c r="A66" s="143"/>
      <c r="B66" s="143"/>
      <c r="C66" s="143"/>
      <c r="D66" s="143"/>
      <c r="E66" s="143"/>
      <c r="F66" s="143"/>
      <c r="G66" s="143"/>
      <c r="H66" s="143"/>
      <c r="I66" s="143"/>
      <c r="J66" s="143"/>
      <c r="K66" s="143"/>
      <c r="L66" s="143"/>
      <c r="M66" s="143"/>
      <c r="N66" s="143"/>
      <c r="O66" s="143"/>
      <c r="P66" s="143"/>
      <c r="Q66" s="143"/>
      <c r="R66" s="143"/>
    </row>
  </sheetData>
  <sheetProtection algorithmName="SHA-512" hashValue="MYr41MHtyJjuNtwlNXzYeUlhoM5Kmsg7gHz04a8kgAMD9M45X40pG57yZGyDRffeKJBfuGO0kuGQKUBiQrdN1A==" saltValue="rVoXvJ1UKmVKCH0ZePblIA=="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3700-000000000000}">
      <formula1>STATUS</formula1>
    </dataValidation>
    <dataValidation type="textLength" allowBlank="1" showInputMessage="1" showErrorMessage="1" errorTitle="ilość znaków" error="treść powinna mieć pomiędzy 20 a 1100 znaków" sqref="A11:R11" xr:uid="{00000000-0002-0000-3700-000001000000}">
      <formula1>20</formula1>
      <formula2>1200</formula2>
    </dataValidation>
  </dataValidations>
  <hyperlinks>
    <hyperlink ref="F29" r:id="rId1" xr:uid="{29EBD34E-22B9-4190-9F42-7599B779FE1C}"/>
    <hyperlink ref="C29" r:id="rId2" xr:uid="{760312CF-78AB-446B-B12D-A1C89B7A33AC}"/>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usz58">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Z1_ZPe!B72</f>
        <v>Moduł Z1/15</v>
      </c>
      <c r="B3" s="416"/>
      <c r="C3" s="416"/>
      <c r="D3" s="420" t="str">
        <f>Z1_ZPe!C72</f>
        <v>Moduł swobodnego wyboru</v>
      </c>
      <c r="E3" s="421"/>
      <c r="F3" s="421"/>
      <c r="G3" s="421"/>
      <c r="H3" s="421"/>
      <c r="I3" s="422"/>
      <c r="J3" s="3"/>
      <c r="K3" s="3"/>
      <c r="L3" s="4"/>
      <c r="M3" s="4"/>
      <c r="N3" s="4"/>
      <c r="O3" s="4"/>
      <c r="P3" s="4"/>
      <c r="Q3" s="4"/>
      <c r="R3" s="4"/>
    </row>
    <row r="4" spans="1:19" ht="18.75" thickBot="1" x14ac:dyDescent="0.3">
      <c r="A4" s="315" t="s">
        <v>110</v>
      </c>
      <c r="B4" s="315"/>
      <c r="C4" s="315"/>
      <c r="D4" s="417" t="str">
        <f>Z1_ZPe!B73</f>
        <v>Kurs 15.1.</v>
      </c>
      <c r="E4" s="418"/>
      <c r="F4" s="418"/>
      <c r="G4" s="418"/>
      <c r="H4" s="418"/>
      <c r="I4" s="419"/>
      <c r="J4" s="3"/>
      <c r="K4" s="3"/>
      <c r="L4" s="4"/>
      <c r="M4" s="4"/>
      <c r="N4" s="4"/>
      <c r="O4" s="4"/>
      <c r="P4" s="4"/>
      <c r="Q4" s="4"/>
      <c r="R4" s="4"/>
    </row>
    <row r="5" spans="1:19" ht="18.75" thickBot="1" x14ac:dyDescent="0.3">
      <c r="A5" s="316" t="s">
        <v>111</v>
      </c>
      <c r="B5" s="316"/>
      <c r="C5" s="316"/>
      <c r="D5" s="512" t="str">
        <f>Z1_ZPe!C73</f>
        <v>kurs do wyboru (spośród katalogu kursów dostępnych w danym semestrze)</v>
      </c>
      <c r="E5" s="512"/>
      <c r="F5" s="512"/>
      <c r="G5" s="512"/>
      <c r="H5" s="512"/>
      <c r="I5" s="512"/>
      <c r="J5" s="512"/>
      <c r="K5" s="512"/>
      <c r="L5" s="318" t="s">
        <v>96</v>
      </c>
      <c r="M5" s="318"/>
      <c r="N5" s="16">
        <f>Z1_ZPe!D73</f>
        <v>3</v>
      </c>
      <c r="O5" s="318" t="s">
        <v>97</v>
      </c>
      <c r="P5" s="318"/>
      <c r="Q5" s="319" t="str">
        <f>Z1_ZPe!F72</f>
        <v>dziekan</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(15)'!G6</f>
        <v>III</v>
      </c>
      <c r="H7" s="155" t="s">
        <v>101</v>
      </c>
      <c r="I7" s="44">
        <f>'M (15)'!I6</f>
        <v>6</v>
      </c>
      <c r="J7" s="237" t="s">
        <v>289</v>
      </c>
      <c r="K7" s="238"/>
      <c r="L7" s="424" t="s">
        <v>102</v>
      </c>
      <c r="M7" s="425"/>
      <c r="N7" s="7" t="s">
        <v>103</v>
      </c>
      <c r="O7" s="340" t="s">
        <v>104</v>
      </c>
      <c r="P7" s="340"/>
      <c r="Q7" s="341" t="s">
        <v>105</v>
      </c>
      <c r="R7" s="341"/>
      <c r="S7" s="17">
        <f>Z1_ZPe!G73</f>
        <v>12</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c r="C14" s="384"/>
      <c r="D14" s="384"/>
      <c r="E14" s="384"/>
      <c r="F14" s="384"/>
      <c r="G14" s="384"/>
      <c r="H14" s="384"/>
      <c r="I14" s="384"/>
      <c r="J14" s="384"/>
      <c r="K14" s="384"/>
      <c r="L14" s="384"/>
      <c r="M14" s="385"/>
      <c r="N14" s="342"/>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c r="C19" s="330"/>
      <c r="D19" s="330"/>
      <c r="E19" s="330"/>
      <c r="F19" s="330"/>
      <c r="G19" s="330"/>
      <c r="H19" s="330"/>
      <c r="I19" s="330"/>
      <c r="J19" s="330"/>
      <c r="K19" s="330"/>
      <c r="L19" s="330"/>
      <c r="M19" s="331"/>
      <c r="N19" s="380"/>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c r="C24" s="330"/>
      <c r="D24" s="330"/>
      <c r="E24" s="330"/>
      <c r="F24" s="330"/>
      <c r="G24" s="330"/>
      <c r="H24" s="330"/>
      <c r="I24" s="330"/>
      <c r="J24" s="330"/>
      <c r="K24" s="330"/>
      <c r="L24" s="330"/>
      <c r="M24" s="331"/>
      <c r="N24" s="380"/>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c r="C34" s="384"/>
      <c r="D34" s="384"/>
      <c r="E34" s="384"/>
      <c r="F34" s="384"/>
      <c r="G34" s="384"/>
      <c r="H34" s="384"/>
      <c r="I34" s="384"/>
      <c r="J34" s="384"/>
      <c r="K34" s="384"/>
      <c r="L34" s="384"/>
      <c r="M34" s="385"/>
      <c r="N34" s="342"/>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c r="C39" s="330"/>
      <c r="D39" s="330"/>
      <c r="E39" s="330"/>
      <c r="F39" s="330"/>
      <c r="G39" s="330"/>
      <c r="H39" s="330"/>
      <c r="I39" s="330"/>
      <c r="J39" s="330"/>
      <c r="K39" s="330"/>
      <c r="L39" s="330"/>
      <c r="M39" s="331"/>
      <c r="N39" s="380"/>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c r="C44" s="330"/>
      <c r="D44" s="330"/>
      <c r="E44" s="330"/>
      <c r="F44" s="330"/>
      <c r="G44" s="330"/>
      <c r="H44" s="330"/>
      <c r="I44" s="330"/>
      <c r="J44" s="330"/>
      <c r="K44" s="330"/>
      <c r="L44" s="330"/>
      <c r="M44" s="331"/>
      <c r="N44" s="380"/>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320" t="s">
        <v>118</v>
      </c>
      <c r="B54" s="383"/>
      <c r="C54" s="384"/>
      <c r="D54" s="384"/>
      <c r="E54" s="384"/>
      <c r="F54" s="384"/>
      <c r="G54" s="384"/>
      <c r="H54" s="384"/>
      <c r="I54" s="384"/>
      <c r="J54" s="384"/>
      <c r="K54" s="384"/>
      <c r="L54" s="384"/>
      <c r="M54" s="385"/>
      <c r="N54" s="342"/>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c r="C59" s="330"/>
      <c r="D59" s="330"/>
      <c r="E59" s="330"/>
      <c r="F59" s="330"/>
      <c r="G59" s="330"/>
      <c r="H59" s="330"/>
      <c r="I59" s="330"/>
      <c r="J59" s="330"/>
      <c r="K59" s="330"/>
      <c r="L59" s="330"/>
      <c r="M59" s="331"/>
      <c r="N59" s="380"/>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c r="C64" s="330"/>
      <c r="D64" s="330"/>
      <c r="E64" s="330"/>
      <c r="F64" s="330"/>
      <c r="G64" s="330"/>
      <c r="H64" s="330"/>
      <c r="I64" s="330"/>
      <c r="J64" s="330"/>
      <c r="K64" s="330"/>
      <c r="L64" s="330"/>
      <c r="M64" s="331"/>
      <c r="N64" s="380"/>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Z1_ZPe!G73</f>
        <v>12</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0</v>
      </c>
      <c r="H72" s="433"/>
      <c r="I72" s="434"/>
      <c r="J72" s="407"/>
      <c r="K72" s="442"/>
      <c r="L72" s="426"/>
      <c r="M72" s="427"/>
      <c r="N72" s="427"/>
      <c r="O72" s="427"/>
      <c r="P72" s="427"/>
      <c r="Q72" s="427"/>
      <c r="R72" s="427"/>
      <c r="S72" s="428"/>
    </row>
    <row r="73" spans="1:19" ht="15" customHeight="1" x14ac:dyDescent="0.25">
      <c r="A73" s="321"/>
      <c r="B73" s="409" t="s">
        <v>123</v>
      </c>
      <c r="C73" s="410"/>
      <c r="D73" s="410"/>
      <c r="E73" s="410"/>
      <c r="F73" s="411"/>
      <c r="G73" s="429"/>
      <c r="H73" s="430"/>
      <c r="I73" s="431"/>
      <c r="J73" s="407"/>
      <c r="K73" s="442"/>
      <c r="L73" s="426"/>
      <c r="M73" s="427"/>
      <c r="N73" s="427"/>
      <c r="O73" s="427"/>
      <c r="P73" s="427"/>
      <c r="Q73" s="427"/>
      <c r="R73" s="427"/>
      <c r="S73" s="428"/>
    </row>
    <row r="74" spans="1:19" ht="15" customHeight="1" x14ac:dyDescent="0.25">
      <c r="A74" s="321"/>
      <c r="B74" s="409" t="s">
        <v>124</v>
      </c>
      <c r="C74" s="410"/>
      <c r="D74" s="410"/>
      <c r="E74" s="410"/>
      <c r="F74" s="411"/>
      <c r="G74" s="429"/>
      <c r="H74" s="430"/>
      <c r="I74" s="431"/>
      <c r="J74" s="407"/>
      <c r="K74" s="442"/>
      <c r="L74" s="426"/>
      <c r="M74" s="427"/>
      <c r="N74" s="427"/>
      <c r="O74" s="427"/>
      <c r="P74" s="427"/>
      <c r="Q74" s="427"/>
      <c r="R74" s="427"/>
      <c r="S74" s="428"/>
    </row>
    <row r="75" spans="1:19" ht="15" customHeight="1" x14ac:dyDescent="0.25">
      <c r="A75" s="321"/>
      <c r="B75" s="409" t="s">
        <v>125</v>
      </c>
      <c r="C75" s="410"/>
      <c r="D75" s="410"/>
      <c r="E75" s="410"/>
      <c r="F75" s="411"/>
      <c r="G75" s="429">
        <f>Z1_ZPe!H73</f>
        <v>0</v>
      </c>
      <c r="H75" s="430"/>
      <c r="I75" s="431"/>
      <c r="J75" s="407"/>
      <c r="K75" s="442"/>
      <c r="L75" s="426"/>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c r="M81" s="427"/>
      <c r="N81" s="427"/>
      <c r="O81" s="427"/>
      <c r="P81" s="427"/>
      <c r="Q81" s="427"/>
      <c r="R81" s="427"/>
      <c r="S81" s="428"/>
    </row>
    <row r="82" spans="1:19" ht="15" customHeight="1" x14ac:dyDescent="0.25">
      <c r="A82" s="321"/>
      <c r="B82" s="409" t="s">
        <v>132</v>
      </c>
      <c r="C82" s="410"/>
      <c r="D82" s="410"/>
      <c r="E82" s="410"/>
      <c r="F82" s="411"/>
      <c r="G82" s="429"/>
      <c r="H82" s="430"/>
      <c r="I82" s="431"/>
      <c r="J82" s="407"/>
      <c r="K82" s="442"/>
      <c r="L82" s="426"/>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c r="M83" s="427"/>
      <c r="N83" s="427"/>
      <c r="O83" s="427"/>
      <c r="P83" s="427"/>
      <c r="Q83" s="427"/>
      <c r="R83" s="427"/>
      <c r="S83" s="428"/>
    </row>
    <row r="84" spans="1:19" ht="15" customHeight="1" x14ac:dyDescent="0.25">
      <c r="A84" s="321"/>
      <c r="B84" s="453" t="s">
        <v>134</v>
      </c>
      <c r="C84" s="454"/>
      <c r="D84" s="454"/>
      <c r="E84" s="454"/>
      <c r="F84" s="455"/>
      <c r="G84" s="463">
        <f>Z1_ZPe!J73</f>
        <v>63</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75</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Z1_ZPe!E73</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c r="C90" s="375"/>
      <c r="D90" s="375"/>
      <c r="E90" s="376"/>
      <c r="F90" s="377"/>
      <c r="G90" s="378"/>
      <c r="H90" s="378"/>
      <c r="I90" s="379"/>
      <c r="J90" s="352"/>
      <c r="K90" s="365"/>
      <c r="L90" s="356" t="s">
        <v>292</v>
      </c>
      <c r="M90" s="357"/>
      <c r="N90" s="357"/>
      <c r="O90" s="357"/>
      <c r="P90" s="357"/>
      <c r="Q90" s="357"/>
      <c r="R90" s="357"/>
      <c r="S90" s="358"/>
    </row>
    <row r="91" spans="1:19" ht="15" customHeight="1" x14ac:dyDescent="0.25">
      <c r="A91" s="348"/>
      <c r="B91" s="374"/>
      <c r="C91" s="375"/>
      <c r="D91" s="375"/>
      <c r="E91" s="376"/>
      <c r="F91" s="377"/>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247.9" customHeight="1" x14ac:dyDescent="0.25">
      <c r="A98" s="412"/>
      <c r="B98" s="370"/>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76.900000000000006" customHeight="1" x14ac:dyDescent="0.25">
      <c r="A100" s="412"/>
      <c r="B100" s="370"/>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85.15" customHeight="1" x14ac:dyDescent="0.25">
      <c r="A102" s="412"/>
      <c r="B102" s="370"/>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BpDc4IJS1sgF7MbCRspVYJrWUr3arfEOTVXIDacBfZPBEiO9Zc/laiXmHSBtJSXzJF9hcvhRW+DyC9/SqB6IMw==" saltValue="uR/oU8fsb/bZYqhFVjJo5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3800-000000000000}">
      <formula1>ZAL</formula1>
    </dataValidation>
    <dataValidation type="list" allowBlank="1" showInputMessage="1" showErrorMessage="1" sqref="L7" xr:uid="{00000000-0002-0000-3800-000001000000}">
      <formula1>STATUS</formula1>
    </dataValidation>
    <dataValidation type="list" allowBlank="1" showInputMessage="1" showErrorMessage="1" sqref="L72:L79" xr:uid="{00000000-0002-0000-3800-000002000000}">
      <formula1>METODY</formula1>
    </dataValidation>
    <dataValidation type="list" allowBlank="1" showInputMessage="1" showErrorMessage="1" sqref="L81:L85" xr:uid="{00000000-0002-0000-3800-000003000000}">
      <formula1>PRAC_STUD</formula1>
    </dataValidation>
    <dataValidation type="list" allowBlank="1" showInputMessage="1" showErrorMessage="1" sqref="N14:S33" xr:uid="{00000000-0002-0000-3800-000004000000}">
      <formula1>KEW_Z1</formula1>
    </dataValidation>
    <dataValidation type="list" allowBlank="1" showInputMessage="1" showErrorMessage="1" sqref="N34:S53" xr:uid="{00000000-0002-0000-3800-000005000000}">
      <formula1>KEU_Z1</formula1>
    </dataValidation>
    <dataValidation type="list" allowBlank="1" showInputMessage="1" showErrorMessage="1" sqref="N54:S68" xr:uid="{00000000-0002-0000-3800-000006000000}">
      <formula1>KEK_Z1</formula1>
    </dataValidation>
  </dataValidations>
  <hyperlinks>
    <hyperlink ref="O13" r:id="rId1" xr:uid="{94C2B215-3AC8-4DA0-BE52-C41DA6A7BEC7}"/>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59">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Z1_ZPe!B72</f>
        <v>Moduł Z1/15</v>
      </c>
      <c r="B3" s="416"/>
      <c r="C3" s="416"/>
      <c r="D3" s="420" t="str">
        <f>Z1_ZPe!C72</f>
        <v>Moduł swobodnego wyboru</v>
      </c>
      <c r="E3" s="421"/>
      <c r="F3" s="421"/>
      <c r="G3" s="421"/>
      <c r="H3" s="421"/>
      <c r="I3" s="422"/>
      <c r="J3" s="3"/>
      <c r="K3" s="3"/>
      <c r="L3" s="4"/>
      <c r="M3" s="4"/>
      <c r="N3" s="4"/>
      <c r="O3" s="4"/>
      <c r="P3" s="4"/>
      <c r="Q3" s="4"/>
      <c r="R3" s="4"/>
    </row>
    <row r="4" spans="1:19" ht="18.75" thickBot="1" x14ac:dyDescent="0.3">
      <c r="A4" s="315" t="s">
        <v>110</v>
      </c>
      <c r="B4" s="315"/>
      <c r="C4" s="315"/>
      <c r="D4" s="417" t="str">
        <f>Z1_ZPe!B74</f>
        <v>Kurs 15.2.</v>
      </c>
      <c r="E4" s="418"/>
      <c r="F4" s="418"/>
      <c r="G4" s="418"/>
      <c r="H4" s="418"/>
      <c r="I4" s="419"/>
      <c r="J4" s="3"/>
      <c r="K4" s="3"/>
      <c r="L4" s="4"/>
      <c r="M4" s="4"/>
      <c r="N4" s="4"/>
      <c r="O4" s="4"/>
      <c r="P4" s="4"/>
      <c r="Q4" s="4"/>
      <c r="R4" s="4"/>
    </row>
    <row r="5" spans="1:19" ht="18.75" thickBot="1" x14ac:dyDescent="0.3">
      <c r="A5" s="316" t="s">
        <v>111</v>
      </c>
      <c r="B5" s="316"/>
      <c r="C5" s="316"/>
      <c r="D5" s="512" t="str">
        <f>Z1_ZPe!C74</f>
        <v>kurs do wyboru (spośród katalogu kursów dostępnych w danym semestrze)</v>
      </c>
      <c r="E5" s="512"/>
      <c r="F5" s="512"/>
      <c r="G5" s="512"/>
      <c r="H5" s="512"/>
      <c r="I5" s="512"/>
      <c r="J5" s="512"/>
      <c r="K5" s="512"/>
      <c r="L5" s="318" t="s">
        <v>96</v>
      </c>
      <c r="M5" s="318"/>
      <c r="N5" s="16">
        <f>Z1_ZPe!D74</f>
        <v>3</v>
      </c>
      <c r="O5" s="318" t="s">
        <v>97</v>
      </c>
      <c r="P5" s="318"/>
      <c r="Q5" s="319" t="str">
        <f>Z1_ZPe!F72</f>
        <v>dziekan</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(15)'!G6</f>
        <v>III</v>
      </c>
      <c r="H7" s="155" t="s">
        <v>101</v>
      </c>
      <c r="I7" s="44">
        <f>'M (15)'!I6</f>
        <v>6</v>
      </c>
      <c r="J7" s="237" t="s">
        <v>289</v>
      </c>
      <c r="K7" s="238"/>
      <c r="L7" s="424" t="s">
        <v>102</v>
      </c>
      <c r="M7" s="425"/>
      <c r="N7" s="7" t="s">
        <v>103</v>
      </c>
      <c r="O7" s="340" t="s">
        <v>104</v>
      </c>
      <c r="P7" s="340"/>
      <c r="Q7" s="341" t="s">
        <v>105</v>
      </c>
      <c r="R7" s="341"/>
      <c r="S7" s="17">
        <f>Z1_ZPe!G74</f>
        <v>12</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c r="C14" s="384"/>
      <c r="D14" s="384"/>
      <c r="E14" s="384"/>
      <c r="F14" s="384"/>
      <c r="G14" s="384"/>
      <c r="H14" s="384"/>
      <c r="I14" s="384"/>
      <c r="J14" s="384"/>
      <c r="K14" s="384"/>
      <c r="L14" s="384"/>
      <c r="M14" s="385"/>
      <c r="N14" s="342"/>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c r="C19" s="330"/>
      <c r="D19" s="330"/>
      <c r="E19" s="330"/>
      <c r="F19" s="330"/>
      <c r="G19" s="330"/>
      <c r="H19" s="330"/>
      <c r="I19" s="330"/>
      <c r="J19" s="330"/>
      <c r="K19" s="330"/>
      <c r="L19" s="330"/>
      <c r="M19" s="331"/>
      <c r="N19" s="380"/>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c r="C24" s="330"/>
      <c r="D24" s="330"/>
      <c r="E24" s="330"/>
      <c r="F24" s="330"/>
      <c r="G24" s="330"/>
      <c r="H24" s="330"/>
      <c r="I24" s="330"/>
      <c r="J24" s="330"/>
      <c r="K24" s="330"/>
      <c r="L24" s="330"/>
      <c r="M24" s="331"/>
      <c r="N24" s="380"/>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c r="C34" s="384"/>
      <c r="D34" s="384"/>
      <c r="E34" s="384"/>
      <c r="F34" s="384"/>
      <c r="G34" s="384"/>
      <c r="H34" s="384"/>
      <c r="I34" s="384"/>
      <c r="J34" s="384"/>
      <c r="K34" s="384"/>
      <c r="L34" s="384"/>
      <c r="M34" s="385"/>
      <c r="N34" s="342"/>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c r="C39" s="330"/>
      <c r="D39" s="330"/>
      <c r="E39" s="330"/>
      <c r="F39" s="330"/>
      <c r="G39" s="330"/>
      <c r="H39" s="330"/>
      <c r="I39" s="330"/>
      <c r="J39" s="330"/>
      <c r="K39" s="330"/>
      <c r="L39" s="330"/>
      <c r="M39" s="331"/>
      <c r="N39" s="380"/>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c r="C44" s="330"/>
      <c r="D44" s="330"/>
      <c r="E44" s="330"/>
      <c r="F44" s="330"/>
      <c r="G44" s="330"/>
      <c r="H44" s="330"/>
      <c r="I44" s="330"/>
      <c r="J44" s="330"/>
      <c r="K44" s="330"/>
      <c r="L44" s="330"/>
      <c r="M44" s="331"/>
      <c r="N44" s="380"/>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320" t="s">
        <v>118</v>
      </c>
      <c r="B54" s="383"/>
      <c r="C54" s="384"/>
      <c r="D54" s="384"/>
      <c r="E54" s="384"/>
      <c r="F54" s="384"/>
      <c r="G54" s="384"/>
      <c r="H54" s="384"/>
      <c r="I54" s="384"/>
      <c r="J54" s="384"/>
      <c r="K54" s="384"/>
      <c r="L54" s="384"/>
      <c r="M54" s="385"/>
      <c r="N54" s="342"/>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c r="C59" s="330"/>
      <c r="D59" s="330"/>
      <c r="E59" s="330"/>
      <c r="F59" s="330"/>
      <c r="G59" s="330"/>
      <c r="H59" s="330"/>
      <c r="I59" s="330"/>
      <c r="J59" s="330"/>
      <c r="K59" s="330"/>
      <c r="L59" s="330"/>
      <c r="M59" s="331"/>
      <c r="N59" s="380"/>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c r="C64" s="330"/>
      <c r="D64" s="330"/>
      <c r="E64" s="330"/>
      <c r="F64" s="330"/>
      <c r="G64" s="330"/>
      <c r="H64" s="330"/>
      <c r="I64" s="330"/>
      <c r="J64" s="330"/>
      <c r="K64" s="330"/>
      <c r="L64" s="330"/>
      <c r="M64" s="331"/>
      <c r="N64" s="380"/>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Z1_ZPe!G74</f>
        <v>12</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0</v>
      </c>
      <c r="H72" s="433"/>
      <c r="I72" s="434"/>
      <c r="J72" s="407"/>
      <c r="K72" s="442"/>
      <c r="L72" s="426"/>
      <c r="M72" s="427"/>
      <c r="N72" s="427"/>
      <c r="O72" s="427"/>
      <c r="P72" s="427"/>
      <c r="Q72" s="427"/>
      <c r="R72" s="427"/>
      <c r="S72" s="428"/>
    </row>
    <row r="73" spans="1:19" ht="15" customHeight="1" x14ac:dyDescent="0.25">
      <c r="A73" s="321"/>
      <c r="B73" s="409" t="s">
        <v>123</v>
      </c>
      <c r="C73" s="410"/>
      <c r="D73" s="410"/>
      <c r="E73" s="410"/>
      <c r="F73" s="411"/>
      <c r="G73" s="429"/>
      <c r="H73" s="430"/>
      <c r="I73" s="431"/>
      <c r="J73" s="407"/>
      <c r="K73" s="442"/>
      <c r="L73" s="426"/>
      <c r="M73" s="427"/>
      <c r="N73" s="427"/>
      <c r="O73" s="427"/>
      <c r="P73" s="427"/>
      <c r="Q73" s="427"/>
      <c r="R73" s="427"/>
      <c r="S73" s="428"/>
    </row>
    <row r="74" spans="1:19" ht="15" customHeight="1" x14ac:dyDescent="0.25">
      <c r="A74" s="321"/>
      <c r="B74" s="409" t="s">
        <v>124</v>
      </c>
      <c r="C74" s="410"/>
      <c r="D74" s="410"/>
      <c r="E74" s="410"/>
      <c r="F74" s="411"/>
      <c r="G74" s="429"/>
      <c r="H74" s="430"/>
      <c r="I74" s="431"/>
      <c r="J74" s="407"/>
      <c r="K74" s="442"/>
      <c r="L74" s="426"/>
      <c r="M74" s="427"/>
      <c r="N74" s="427"/>
      <c r="O74" s="427"/>
      <c r="P74" s="427"/>
      <c r="Q74" s="427"/>
      <c r="R74" s="427"/>
      <c r="S74" s="428"/>
    </row>
    <row r="75" spans="1:19" ht="15" customHeight="1" x14ac:dyDescent="0.25">
      <c r="A75" s="321"/>
      <c r="B75" s="409" t="s">
        <v>125</v>
      </c>
      <c r="C75" s="410"/>
      <c r="D75" s="410"/>
      <c r="E75" s="410"/>
      <c r="F75" s="411"/>
      <c r="G75" s="429">
        <f>Z1_ZPe!H74</f>
        <v>0</v>
      </c>
      <c r="H75" s="430"/>
      <c r="I75" s="431"/>
      <c r="J75" s="407"/>
      <c r="K75" s="442"/>
      <c r="L75" s="426"/>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c r="M81" s="427"/>
      <c r="N81" s="427"/>
      <c r="O81" s="427"/>
      <c r="P81" s="427"/>
      <c r="Q81" s="427"/>
      <c r="R81" s="427"/>
      <c r="S81" s="428"/>
    </row>
    <row r="82" spans="1:19" ht="15" customHeight="1" x14ac:dyDescent="0.25">
      <c r="A82" s="321"/>
      <c r="B82" s="409" t="s">
        <v>132</v>
      </c>
      <c r="C82" s="410"/>
      <c r="D82" s="410"/>
      <c r="E82" s="410"/>
      <c r="F82" s="411"/>
      <c r="G82" s="429"/>
      <c r="H82" s="430"/>
      <c r="I82" s="431"/>
      <c r="J82" s="407"/>
      <c r="K82" s="442"/>
      <c r="L82" s="426"/>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c r="M83" s="427"/>
      <c r="N83" s="427"/>
      <c r="O83" s="427"/>
      <c r="P83" s="427"/>
      <c r="Q83" s="427"/>
      <c r="R83" s="427"/>
      <c r="S83" s="428"/>
    </row>
    <row r="84" spans="1:19" ht="15" customHeight="1" x14ac:dyDescent="0.25">
      <c r="A84" s="321"/>
      <c r="B84" s="453" t="s">
        <v>134</v>
      </c>
      <c r="C84" s="454"/>
      <c r="D84" s="454"/>
      <c r="E84" s="454"/>
      <c r="F84" s="455"/>
      <c r="G84" s="463">
        <f>Z1_ZPe!J74</f>
        <v>63</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75</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Z1_ZPe!E74</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c r="C90" s="375"/>
      <c r="D90" s="375"/>
      <c r="E90" s="376"/>
      <c r="F90" s="377"/>
      <c r="G90" s="378"/>
      <c r="H90" s="378"/>
      <c r="I90" s="379"/>
      <c r="J90" s="352"/>
      <c r="K90" s="365"/>
      <c r="L90" s="356" t="s">
        <v>292</v>
      </c>
      <c r="M90" s="357"/>
      <c r="N90" s="357"/>
      <c r="O90" s="357"/>
      <c r="P90" s="357"/>
      <c r="Q90" s="357"/>
      <c r="R90" s="357"/>
      <c r="S90" s="358"/>
    </row>
    <row r="91" spans="1:19" ht="15" customHeight="1" x14ac:dyDescent="0.25">
      <c r="A91" s="348"/>
      <c r="B91" s="374"/>
      <c r="C91" s="375"/>
      <c r="D91" s="375"/>
      <c r="E91" s="376"/>
      <c r="F91" s="377"/>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247.9" customHeight="1" x14ac:dyDescent="0.25">
      <c r="A98" s="412"/>
      <c r="B98" s="370"/>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76.900000000000006" customHeight="1" x14ac:dyDescent="0.25">
      <c r="A100" s="412"/>
      <c r="B100" s="370"/>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85.15" customHeight="1" x14ac:dyDescent="0.25">
      <c r="A102" s="412"/>
      <c r="B102" s="370"/>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BSnC8CGTVLZevl4Ccde0U6bgJ9vDscz7F/EVmQeKIYNUGDjKhwCFgjw2fXLMxJZO4rDyjpUeccatkUESz4neAA==" saltValue="vIZMmtNQ88wQ03Kj6DhYl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3900-000000000000}">
      <formula1>KEK_Z1</formula1>
    </dataValidation>
    <dataValidation type="list" allowBlank="1" showInputMessage="1" showErrorMessage="1" sqref="N34:S53" xr:uid="{00000000-0002-0000-3900-000001000000}">
      <formula1>KEU_Z1</formula1>
    </dataValidation>
    <dataValidation type="list" allowBlank="1" showInputMessage="1" showErrorMessage="1" sqref="N14:S33" xr:uid="{00000000-0002-0000-3900-000002000000}">
      <formula1>KEW_Z1</formula1>
    </dataValidation>
    <dataValidation type="list" allowBlank="1" showInputMessage="1" showErrorMessage="1" sqref="L81:L85" xr:uid="{00000000-0002-0000-3900-000003000000}">
      <formula1>PRAC_STUD</formula1>
    </dataValidation>
    <dataValidation type="list" allowBlank="1" showInputMessage="1" showErrorMessage="1" sqref="L72:L79" xr:uid="{00000000-0002-0000-3900-000004000000}">
      <formula1>METODY</formula1>
    </dataValidation>
    <dataValidation type="list" allowBlank="1" showInputMessage="1" showErrorMessage="1" sqref="L7" xr:uid="{00000000-0002-0000-3900-000005000000}">
      <formula1>STATUS</formula1>
    </dataValidation>
    <dataValidation type="list" allowBlank="1" showInputMessage="1" showErrorMessage="1" sqref="B90:E94" xr:uid="{00000000-0002-0000-3900-000006000000}">
      <formula1>ZAL</formula1>
    </dataValidation>
  </dataValidations>
  <hyperlinks>
    <hyperlink ref="O13" r:id="rId1" xr:uid="{60D90F7A-058C-4088-8F2F-DFC401ABE33A}"/>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60">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6" t="str">
        <f>Z1_ZPe!B2</f>
        <v>2020/2021</v>
      </c>
      <c r="B1" s="227"/>
      <c r="C1" s="39"/>
      <c r="D1" s="1"/>
    </row>
    <row r="2" spans="1:19" ht="10.15" customHeight="1" thickBot="1" x14ac:dyDescent="0.3"/>
    <row r="3" spans="1:19" ht="39" customHeight="1" thickBot="1" x14ac:dyDescent="0.3">
      <c r="A3" s="228" t="s">
        <v>94</v>
      </c>
      <c r="B3" s="229"/>
      <c r="C3" s="231" t="str">
        <f>Z1_ZPe!B75</f>
        <v>Moduł Z1/16</v>
      </c>
      <c r="D3" s="232"/>
      <c r="E3" s="232"/>
      <c r="F3" s="233"/>
      <c r="G3" s="3"/>
      <c r="H3" s="3"/>
      <c r="I3" s="3"/>
      <c r="J3" s="3"/>
      <c r="K3" s="3"/>
      <c r="L3" s="4"/>
      <c r="M3" s="4"/>
      <c r="N3" s="4"/>
      <c r="O3" s="4"/>
      <c r="P3" s="4"/>
      <c r="Q3" s="4"/>
    </row>
    <row r="4" spans="1:19" s="139" customFormat="1" ht="39.75" customHeight="1" thickBot="1" x14ac:dyDescent="0.3">
      <c r="A4" s="230" t="s">
        <v>95</v>
      </c>
      <c r="B4" s="230"/>
      <c r="C4" s="220" t="str">
        <f>Z1_ZPe!C75</f>
        <v>Moduł aktywności praktycznej (2) ZP</v>
      </c>
      <c r="D4" s="221"/>
      <c r="E4" s="221"/>
      <c r="F4" s="221"/>
      <c r="G4" s="221"/>
      <c r="H4" s="221"/>
      <c r="I4" s="221"/>
      <c r="J4" s="222"/>
      <c r="K4" s="225" t="s">
        <v>96</v>
      </c>
      <c r="L4" s="225"/>
      <c r="M4" s="156">
        <f>Z1_ZPe!D75</f>
        <v>29</v>
      </c>
      <c r="N4" s="223" t="s">
        <v>97</v>
      </c>
      <c r="O4" s="224"/>
      <c r="P4" s="217" t="str">
        <f>Z1_ZPe!F75</f>
        <v>dr R. Nowak-Lewandowska</v>
      </c>
      <c r="Q4" s="218"/>
      <c r="R4" s="219"/>
    </row>
    <row r="5" spans="1:19" s="140" customFormat="1" ht="10.15" customHeight="1" thickBot="1" x14ac:dyDescent="0.3">
      <c r="A5" s="234"/>
      <c r="B5" s="234"/>
      <c r="C5" s="234"/>
      <c r="D5" s="234"/>
      <c r="E5" s="234"/>
      <c r="F5" s="234"/>
      <c r="G5" s="234"/>
      <c r="H5" s="234"/>
      <c r="I5" s="234"/>
      <c r="J5" s="234"/>
      <c r="K5" s="234"/>
      <c r="L5" s="234"/>
      <c r="M5" s="234"/>
      <c r="N5" s="234"/>
      <c r="O5" s="234"/>
      <c r="P5" s="234"/>
      <c r="Q5" s="234"/>
      <c r="R5" s="234"/>
    </row>
    <row r="6" spans="1:19" s="139" customFormat="1" ht="43.15" customHeight="1" thickBot="1" x14ac:dyDescent="0.3">
      <c r="A6" s="230" t="s">
        <v>98</v>
      </c>
      <c r="B6" s="230"/>
      <c r="C6" s="231" t="str">
        <f>Z1_ZPe!B3</f>
        <v>ZARZĄDZANIE</v>
      </c>
      <c r="D6" s="233"/>
      <c r="E6" s="6" t="str">
        <f>Z1_ZPe!B4</f>
        <v>I stopnia</v>
      </c>
      <c r="F6" s="154" t="s">
        <v>99</v>
      </c>
      <c r="G6" s="44" t="s">
        <v>361</v>
      </c>
      <c r="H6" s="154" t="s">
        <v>101</v>
      </c>
      <c r="I6" s="44">
        <v>6</v>
      </c>
      <c r="J6" s="7" t="s">
        <v>290</v>
      </c>
      <c r="K6" s="235" t="s">
        <v>102</v>
      </c>
      <c r="L6" s="235"/>
      <c r="M6" s="236" t="s">
        <v>103</v>
      </c>
      <c r="N6" s="236"/>
      <c r="O6" s="156" t="s">
        <v>104</v>
      </c>
      <c r="P6" s="237" t="s">
        <v>105</v>
      </c>
      <c r="Q6" s="238"/>
      <c r="R6" s="156">
        <f>Z1_ZPe!G75</f>
        <v>725</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9"/>
      <c r="B8" s="240"/>
      <c r="C8" s="240"/>
      <c r="D8" s="240"/>
      <c r="E8" s="240"/>
      <c r="F8" s="240"/>
      <c r="G8" s="240"/>
      <c r="H8" s="240"/>
      <c r="I8" s="240"/>
      <c r="J8" s="240"/>
      <c r="K8" s="240"/>
      <c r="L8" s="240"/>
      <c r="M8" s="240"/>
      <c r="N8" s="240"/>
      <c r="O8" s="240"/>
      <c r="P8" s="240"/>
      <c r="Q8" s="240"/>
      <c r="R8" s="241"/>
      <c r="S8" s="139"/>
    </row>
    <row r="9" spans="1:19" ht="30" customHeight="1" x14ac:dyDescent="0.25">
      <c r="A9" s="242" t="s">
        <v>106</v>
      </c>
      <c r="B9" s="243"/>
      <c r="C9" s="243"/>
      <c r="D9" s="243"/>
      <c r="E9" s="243"/>
      <c r="F9" s="243"/>
      <c r="G9" s="243"/>
      <c r="H9" s="243"/>
      <c r="I9" s="243"/>
      <c r="J9" s="243"/>
      <c r="K9" s="243"/>
      <c r="L9" s="243"/>
      <c r="M9" s="243"/>
      <c r="N9" s="243"/>
      <c r="O9" s="243"/>
      <c r="P9" s="243"/>
      <c r="Q9" s="243"/>
      <c r="R9" s="244"/>
    </row>
    <row r="10" spans="1:19" ht="15" customHeight="1" x14ac:dyDescent="0.25">
      <c r="A10" s="245" t="s">
        <v>565</v>
      </c>
      <c r="B10" s="246"/>
      <c r="C10" s="246"/>
      <c r="D10" s="246"/>
      <c r="E10" s="246"/>
      <c r="F10" s="246"/>
      <c r="G10" s="246"/>
      <c r="H10" s="246"/>
      <c r="I10" s="246"/>
      <c r="J10" s="246"/>
      <c r="K10" s="246"/>
      <c r="L10" s="246"/>
      <c r="M10" s="246"/>
      <c r="N10" s="246"/>
      <c r="O10" s="246"/>
      <c r="P10" s="246"/>
      <c r="Q10" s="246"/>
      <c r="R10" s="247"/>
    </row>
    <row r="11" spans="1:19" ht="100.15" customHeight="1" thickBot="1" x14ac:dyDescent="0.3">
      <c r="A11" s="472" t="s">
        <v>407</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1"/>
      <c r="B12" s="251"/>
      <c r="C12" s="251"/>
      <c r="D12" s="251"/>
      <c r="E12" s="251"/>
      <c r="F12" s="251"/>
      <c r="G12" s="251"/>
      <c r="H12" s="251"/>
      <c r="I12" s="251"/>
      <c r="J12" s="251"/>
      <c r="K12" s="251"/>
      <c r="L12" s="251"/>
      <c r="M12" s="251"/>
      <c r="N12" s="251"/>
      <c r="O12" s="251"/>
      <c r="P12" s="251"/>
      <c r="Q12" s="251"/>
      <c r="R12" s="251"/>
    </row>
    <row r="13" spans="1:19" ht="15" customHeight="1" x14ac:dyDescent="0.25">
      <c r="A13" s="151"/>
      <c r="B13" s="152"/>
      <c r="C13" s="152"/>
      <c r="D13" s="152"/>
      <c r="E13" s="152"/>
      <c r="F13" s="152"/>
      <c r="G13" s="152"/>
      <c r="H13" s="152"/>
      <c r="I13" s="152"/>
      <c r="J13" s="152"/>
      <c r="K13" s="152"/>
      <c r="L13" s="152"/>
      <c r="M13" s="152"/>
      <c r="N13" s="152"/>
      <c r="O13" s="152"/>
      <c r="P13" s="152"/>
      <c r="Q13" s="152"/>
      <c r="R13" s="153"/>
      <c r="S13" s="139"/>
    </row>
    <row r="14" spans="1:19" ht="30" customHeight="1" x14ac:dyDescent="0.25">
      <c r="A14" s="242" t="s">
        <v>107</v>
      </c>
      <c r="B14" s="243"/>
      <c r="C14" s="243"/>
      <c r="D14" s="243"/>
      <c r="E14" s="243"/>
      <c r="F14" s="243"/>
      <c r="G14" s="243"/>
      <c r="H14" s="243"/>
      <c r="I14" s="243"/>
      <c r="J14" s="243"/>
      <c r="K14" s="243"/>
      <c r="L14" s="243"/>
      <c r="M14" s="243"/>
      <c r="N14" s="243"/>
      <c r="O14" s="243"/>
      <c r="P14" s="243"/>
      <c r="Q14" s="243"/>
      <c r="R14" s="244"/>
    </row>
    <row r="15" spans="1:19" s="141" customFormat="1" ht="15" customHeight="1" x14ac:dyDescent="0.25">
      <c r="A15" s="264" t="s">
        <v>197</v>
      </c>
      <c r="B15" s="265"/>
      <c r="C15" s="265"/>
      <c r="D15" s="265"/>
      <c r="E15" s="265"/>
      <c r="F15" s="265"/>
      <c r="G15" s="265"/>
      <c r="H15" s="265"/>
      <c r="I15" s="265"/>
      <c r="J15" s="265"/>
      <c r="K15" s="265"/>
      <c r="L15" s="265"/>
      <c r="M15" s="265"/>
      <c r="N15" s="265"/>
      <c r="O15" s="265"/>
      <c r="P15" s="265"/>
      <c r="Q15" s="265"/>
      <c r="R15" s="266"/>
    </row>
    <row r="16" spans="1:19" ht="48.75" customHeight="1" thickBot="1" x14ac:dyDescent="0.3">
      <c r="A16" s="248" t="s">
        <v>408</v>
      </c>
      <c r="B16" s="249"/>
      <c r="C16" s="249"/>
      <c r="D16" s="249"/>
      <c r="E16" s="249"/>
      <c r="F16" s="249"/>
      <c r="G16" s="249"/>
      <c r="H16" s="249"/>
      <c r="I16" s="249"/>
      <c r="J16" s="249"/>
      <c r="K16" s="249"/>
      <c r="L16" s="249"/>
      <c r="M16" s="249"/>
      <c r="N16" s="249"/>
      <c r="O16" s="249"/>
      <c r="P16" s="249"/>
      <c r="Q16" s="249"/>
      <c r="R16" s="250"/>
    </row>
    <row r="17" spans="1:19" ht="10.15" customHeight="1" thickBot="1" x14ac:dyDescent="0.3">
      <c r="A17" s="251"/>
      <c r="B17" s="251"/>
      <c r="C17" s="251"/>
      <c r="D17" s="251"/>
      <c r="E17" s="251"/>
      <c r="F17" s="251"/>
      <c r="G17" s="251"/>
      <c r="H17" s="251"/>
      <c r="I17" s="251"/>
      <c r="J17" s="251"/>
      <c r="K17" s="251"/>
      <c r="L17" s="251"/>
      <c r="M17" s="251"/>
      <c r="N17" s="251"/>
      <c r="O17" s="251"/>
      <c r="P17" s="251"/>
      <c r="Q17" s="251"/>
      <c r="R17" s="251"/>
    </row>
    <row r="18" spans="1:19" ht="15" customHeight="1" x14ac:dyDescent="0.25">
      <c r="A18" s="239"/>
      <c r="B18" s="240"/>
      <c r="C18" s="240"/>
      <c r="D18" s="240"/>
      <c r="E18" s="240"/>
      <c r="F18" s="240"/>
      <c r="G18" s="240"/>
      <c r="H18" s="240"/>
      <c r="I18" s="240"/>
      <c r="J18" s="240"/>
      <c r="K18" s="240"/>
      <c r="L18" s="240"/>
      <c r="M18" s="240"/>
      <c r="N18" s="240"/>
      <c r="O18" s="240"/>
      <c r="P18" s="240"/>
      <c r="Q18" s="240"/>
      <c r="R18" s="241"/>
      <c r="S18" s="139"/>
    </row>
    <row r="19" spans="1:19" ht="30" customHeight="1" x14ac:dyDescent="0.25">
      <c r="A19" s="242" t="s">
        <v>108</v>
      </c>
      <c r="B19" s="243"/>
      <c r="C19" s="243"/>
      <c r="D19" s="243"/>
      <c r="E19" s="243"/>
      <c r="F19" s="243"/>
      <c r="G19" s="243"/>
      <c r="H19" s="243"/>
      <c r="I19" s="243"/>
      <c r="J19" s="243"/>
      <c r="K19" s="243"/>
      <c r="L19" s="243"/>
      <c r="M19" s="243"/>
      <c r="N19" s="243"/>
      <c r="O19" s="243"/>
      <c r="P19" s="243"/>
      <c r="Q19" s="243"/>
      <c r="R19" s="244"/>
    </row>
    <row r="20" spans="1:19" ht="15" customHeight="1" x14ac:dyDescent="0.25">
      <c r="A20" s="264" t="s">
        <v>566</v>
      </c>
      <c r="B20" s="265"/>
      <c r="C20" s="265"/>
      <c r="D20" s="265"/>
      <c r="E20" s="265"/>
      <c r="F20" s="265"/>
      <c r="G20" s="265"/>
      <c r="H20" s="265"/>
      <c r="I20" s="265"/>
      <c r="J20" s="265"/>
      <c r="K20" s="265"/>
      <c r="L20" s="265"/>
      <c r="M20" s="265"/>
      <c r="N20" s="265"/>
      <c r="O20" s="265"/>
      <c r="P20" s="265"/>
      <c r="Q20" s="265"/>
      <c r="R20" s="266"/>
    </row>
    <row r="21" spans="1:19" ht="40.15" customHeight="1" x14ac:dyDescent="0.25">
      <c r="A21" s="475" t="s">
        <v>570</v>
      </c>
      <c r="B21" s="256"/>
      <c r="C21" s="256"/>
      <c r="D21" s="256"/>
      <c r="E21" s="257"/>
      <c r="F21" s="476" t="s">
        <v>571</v>
      </c>
      <c r="G21" s="259"/>
      <c r="H21" s="259"/>
      <c r="I21" s="259"/>
      <c r="J21" s="259"/>
      <c r="K21" s="261"/>
      <c r="L21" s="476" t="s">
        <v>572</v>
      </c>
      <c r="M21" s="259"/>
      <c r="N21" s="259"/>
      <c r="O21" s="259"/>
      <c r="P21" s="259"/>
      <c r="Q21" s="259"/>
      <c r="R21" s="260"/>
    </row>
    <row r="22" spans="1:19" ht="127.5" customHeight="1" thickBot="1" x14ac:dyDescent="0.3">
      <c r="A22" s="252" t="s">
        <v>556</v>
      </c>
      <c r="B22" s="253"/>
      <c r="C22" s="253"/>
      <c r="D22" s="253"/>
      <c r="E22" s="253"/>
      <c r="F22" s="253" t="s">
        <v>557</v>
      </c>
      <c r="G22" s="253"/>
      <c r="H22" s="253"/>
      <c r="I22" s="253"/>
      <c r="J22" s="253"/>
      <c r="K22" s="253"/>
      <c r="L22" s="253" t="s">
        <v>558</v>
      </c>
      <c r="M22" s="253"/>
      <c r="N22" s="253"/>
      <c r="O22" s="253"/>
      <c r="P22" s="253"/>
      <c r="Q22" s="253"/>
      <c r="R22" s="254"/>
    </row>
    <row r="23" spans="1:19" ht="10.15" customHeight="1" thickBot="1" x14ac:dyDescent="0.3">
      <c r="A23" s="251"/>
      <c r="B23" s="251"/>
      <c r="C23" s="251"/>
      <c r="D23" s="251"/>
      <c r="E23" s="251"/>
      <c r="F23" s="251"/>
      <c r="G23" s="251"/>
      <c r="H23" s="251"/>
      <c r="I23" s="251"/>
      <c r="J23" s="251"/>
      <c r="K23" s="251"/>
      <c r="L23" s="251"/>
      <c r="M23" s="251"/>
      <c r="N23" s="251"/>
      <c r="O23" s="251"/>
      <c r="P23" s="251"/>
      <c r="Q23" s="251"/>
      <c r="R23" s="25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70" t="s">
        <v>109</v>
      </c>
      <c r="B25" s="271"/>
      <c r="C25" s="271"/>
      <c r="D25" s="271"/>
      <c r="E25" s="271"/>
      <c r="F25" s="271"/>
      <c r="G25" s="271"/>
      <c r="H25" s="271"/>
      <c r="I25" s="271"/>
      <c r="J25" s="271"/>
      <c r="K25" s="271"/>
      <c r="L25" s="271"/>
      <c r="M25" s="271"/>
      <c r="N25" s="271"/>
      <c r="O25" s="271"/>
      <c r="P25" s="271"/>
      <c r="Q25" s="271"/>
      <c r="R25" s="272"/>
    </row>
    <row r="26" spans="1:19" ht="25.15" customHeight="1" x14ac:dyDescent="0.25">
      <c r="A26" s="29" t="s">
        <v>110</v>
      </c>
      <c r="B26" s="273" t="str">
        <f>Z1_ZPe!B75</f>
        <v>Moduł Z1/16</v>
      </c>
      <c r="C26" s="274"/>
      <c r="D26" s="37" t="str">
        <f>Z1_ZPe!B76</f>
        <v>Kurs 16.1.</v>
      </c>
      <c r="E26" s="142"/>
      <c r="F26" s="278"/>
      <c r="G26" s="279"/>
      <c r="H26" s="283"/>
      <c r="I26" s="284"/>
      <c r="J26" s="38"/>
      <c r="K26" s="288"/>
      <c r="L26" s="289"/>
      <c r="M26" s="288"/>
      <c r="N26" s="289"/>
      <c r="O26" s="290"/>
      <c r="P26" s="291"/>
      <c r="Q26" s="290"/>
      <c r="R26" s="292"/>
    </row>
    <row r="27" spans="1:19" s="143" customFormat="1" ht="59.25" customHeight="1" x14ac:dyDescent="0.25">
      <c r="A27" s="128" t="s">
        <v>111</v>
      </c>
      <c r="B27" s="477" t="str">
        <f>Z1_ZPe!C76</f>
        <v>Praktyka zawodowa</v>
      </c>
      <c r="C27" s="478"/>
      <c r="D27" s="479"/>
      <c r="E27" s="480"/>
      <c r="F27" s="481"/>
      <c r="G27" s="482"/>
      <c r="H27" s="483"/>
      <c r="I27" s="484"/>
      <c r="J27" s="485"/>
      <c r="K27" s="486"/>
      <c r="L27" s="487"/>
      <c r="M27" s="487"/>
      <c r="N27" s="488"/>
      <c r="O27" s="489"/>
      <c r="P27" s="490"/>
      <c r="Q27" s="490"/>
      <c r="R27" s="491"/>
    </row>
    <row r="28" spans="1:19" s="143" customFormat="1" ht="30" customHeight="1" thickBot="1" x14ac:dyDescent="0.3">
      <c r="A28" s="43" t="s">
        <v>112</v>
      </c>
      <c r="B28" s="299">
        <f>Z1_ZPe!D76</f>
        <v>29</v>
      </c>
      <c r="C28" s="300"/>
      <c r="D28" s="301"/>
      <c r="E28" s="302"/>
      <c r="F28" s="303"/>
      <c r="G28" s="304"/>
      <c r="H28" s="305"/>
      <c r="I28" s="306"/>
      <c r="J28" s="307"/>
      <c r="K28" s="308"/>
      <c r="L28" s="309"/>
      <c r="M28" s="309"/>
      <c r="N28" s="310"/>
      <c r="O28" s="311"/>
      <c r="P28" s="312"/>
      <c r="Q28" s="312"/>
      <c r="R28" s="313"/>
    </row>
    <row r="29" spans="1:19" s="143" customFormat="1" ht="30" hidden="1" customHeight="1" thickBot="1" x14ac:dyDescent="0.3">
      <c r="A29" s="157"/>
      <c r="B29" s="158"/>
      <c r="C29" s="159" t="s">
        <v>574</v>
      </c>
      <c r="D29" s="160"/>
      <c r="E29" s="161"/>
      <c r="F29" s="178"/>
      <c r="G29" s="163"/>
      <c r="H29" s="164"/>
      <c r="I29" s="176"/>
      <c r="J29" s="166"/>
      <c r="K29" s="167"/>
      <c r="L29" s="177"/>
      <c r="M29" s="169"/>
      <c r="N29" s="170"/>
      <c r="O29" s="171"/>
      <c r="P29" s="175"/>
      <c r="Q29" s="173"/>
      <c r="R29" s="174"/>
    </row>
    <row r="30" spans="1:19" s="143" customFormat="1" x14ac:dyDescent="0.25"/>
    <row r="31" spans="1:19" s="143" customFormat="1" x14ac:dyDescent="0.25"/>
    <row r="32" spans="1:19" s="143" customFormat="1" x14ac:dyDescent="0.25"/>
    <row r="33" s="143" customFormat="1" x14ac:dyDescent="0.25"/>
    <row r="34" s="143" customFormat="1" x14ac:dyDescent="0.25"/>
    <row r="35" s="143" customFormat="1" x14ac:dyDescent="0.25"/>
    <row r="36" s="143" customFormat="1" x14ac:dyDescent="0.25"/>
    <row r="37" s="143" customFormat="1" x14ac:dyDescent="0.25"/>
    <row r="38" s="143" customFormat="1" x14ac:dyDescent="0.25"/>
    <row r="39" s="143" customFormat="1" x14ac:dyDescent="0.25"/>
    <row r="40" s="143" customFormat="1" x14ac:dyDescent="0.25"/>
    <row r="41" s="143" customFormat="1" x14ac:dyDescent="0.25"/>
    <row r="42" s="143" customFormat="1" x14ac:dyDescent="0.25"/>
    <row r="43" s="143" customFormat="1" x14ac:dyDescent="0.25"/>
    <row r="44" s="143" customFormat="1" x14ac:dyDescent="0.25"/>
    <row r="45" s="143" customFormat="1" x14ac:dyDescent="0.25"/>
    <row r="46" s="143" customFormat="1" x14ac:dyDescent="0.25"/>
    <row r="47" s="143" customFormat="1" x14ac:dyDescent="0.25"/>
    <row r="48" s="143" customFormat="1" x14ac:dyDescent="0.25"/>
    <row r="49" spans="1:18" s="143" customFormat="1" x14ac:dyDescent="0.25"/>
    <row r="50" spans="1:18" s="143" customFormat="1" x14ac:dyDescent="0.25"/>
    <row r="51" spans="1:18" s="143" customFormat="1" x14ac:dyDescent="0.25"/>
    <row r="52" spans="1:18" s="143" customFormat="1" x14ac:dyDescent="0.25"/>
    <row r="53" spans="1:18" s="143" customFormat="1" x14ac:dyDescent="0.25"/>
    <row r="54" spans="1:18" s="143" customFormat="1" x14ac:dyDescent="0.25"/>
    <row r="55" spans="1:18" s="143" customFormat="1" x14ac:dyDescent="0.25"/>
    <row r="56" spans="1:18" s="143" customFormat="1" x14ac:dyDescent="0.25"/>
    <row r="57" spans="1:18" s="143" customFormat="1" x14ac:dyDescent="0.25"/>
    <row r="58" spans="1:18" s="143" customFormat="1" x14ac:dyDescent="0.25"/>
    <row r="59" spans="1:18" s="143" customFormat="1" x14ac:dyDescent="0.25"/>
    <row r="60" spans="1:18" s="143" customFormat="1" x14ac:dyDescent="0.25"/>
    <row r="61" spans="1:18" s="143" customFormat="1" x14ac:dyDescent="0.25"/>
    <row r="62" spans="1:18" s="143" customFormat="1" x14ac:dyDescent="0.25"/>
    <row r="63" spans="1:18" x14ac:dyDescent="0.25">
      <c r="A63" s="143"/>
      <c r="B63" s="143"/>
      <c r="C63" s="143"/>
      <c r="D63" s="143"/>
      <c r="E63" s="143"/>
      <c r="F63" s="143"/>
      <c r="G63" s="143"/>
      <c r="H63" s="143"/>
      <c r="I63" s="143"/>
      <c r="J63" s="143"/>
      <c r="K63" s="143"/>
      <c r="L63" s="143"/>
      <c r="M63" s="143"/>
      <c r="N63" s="143"/>
      <c r="O63" s="143"/>
      <c r="P63" s="143"/>
      <c r="Q63" s="143"/>
      <c r="R63" s="143"/>
    </row>
    <row r="64" spans="1:18" x14ac:dyDescent="0.25">
      <c r="A64" s="143"/>
      <c r="B64" s="143"/>
      <c r="C64" s="143"/>
      <c r="D64" s="143"/>
      <c r="E64" s="143"/>
      <c r="F64" s="143"/>
      <c r="G64" s="143"/>
      <c r="H64" s="143"/>
      <c r="I64" s="143"/>
      <c r="J64" s="143"/>
      <c r="K64" s="143"/>
      <c r="L64" s="143"/>
      <c r="M64" s="143"/>
      <c r="N64" s="143"/>
      <c r="O64" s="143"/>
      <c r="P64" s="143"/>
      <c r="Q64" s="143"/>
      <c r="R64" s="143"/>
    </row>
    <row r="65" spans="1:18" x14ac:dyDescent="0.25">
      <c r="A65" s="143"/>
      <c r="B65" s="143"/>
      <c r="C65" s="143"/>
      <c r="D65" s="143"/>
      <c r="E65" s="143"/>
      <c r="F65" s="143"/>
      <c r="G65" s="143"/>
      <c r="H65" s="143"/>
      <c r="I65" s="143"/>
      <c r="J65" s="143"/>
      <c r="K65" s="143"/>
      <c r="L65" s="143"/>
      <c r="M65" s="143"/>
      <c r="N65" s="143"/>
      <c r="O65" s="143"/>
      <c r="P65" s="143"/>
      <c r="Q65" s="143"/>
      <c r="R65" s="143"/>
    </row>
    <row r="66" spans="1:18" x14ac:dyDescent="0.25">
      <c r="A66" s="143"/>
      <c r="B66" s="143"/>
      <c r="C66" s="143"/>
      <c r="D66" s="143"/>
      <c r="E66" s="143"/>
      <c r="F66" s="143"/>
      <c r="G66" s="143"/>
      <c r="H66" s="143"/>
      <c r="I66" s="143"/>
      <c r="J66" s="143"/>
      <c r="K66" s="143"/>
      <c r="L66" s="143"/>
      <c r="M66" s="143"/>
      <c r="N66" s="143"/>
      <c r="O66" s="143"/>
      <c r="P66" s="143"/>
      <c r="Q66" s="143"/>
      <c r="R66" s="143"/>
    </row>
  </sheetData>
  <sheetProtection algorithmName="SHA-512" hashValue="ryoF4wd/QEz1yabRd84E4ZNwHS/0W1ee3rzGFuUbv7Vqd+gIvbCcwzeDIIalvKSEddgnt0HnQo7Rel8Yr+eyxw==" saltValue="nS66uc6TLW/zAQCYD94sKg=="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3A00-000000000000}">
      <formula1>20</formula1>
      <formula2>1200</formula2>
    </dataValidation>
    <dataValidation type="list" allowBlank="1" showInputMessage="1" showErrorMessage="1" sqref="K6:L6" xr:uid="{00000000-0002-0000-3A00-000001000000}">
      <formula1>STATUS</formula1>
    </dataValidation>
  </dataValidations>
  <hyperlinks>
    <hyperlink ref="C29" r:id="rId1" xr:uid="{1238156B-0E9A-402A-A33E-1019BEF210C4}"/>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7">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Z1_ZPe!B10</f>
        <v>Moduł Z1/1</v>
      </c>
      <c r="B3" s="416"/>
      <c r="C3" s="416"/>
      <c r="D3" s="420" t="str">
        <f>Z1_ZPe!C10</f>
        <v>Biznes w działaniu</v>
      </c>
      <c r="E3" s="421"/>
      <c r="F3" s="421"/>
      <c r="G3" s="421"/>
      <c r="H3" s="421"/>
      <c r="I3" s="422"/>
      <c r="J3" s="3"/>
      <c r="K3" s="3"/>
      <c r="L3" s="4"/>
      <c r="M3" s="4"/>
      <c r="N3" s="4"/>
      <c r="O3" s="4"/>
      <c r="P3" s="4"/>
      <c r="Q3" s="4"/>
      <c r="R3" s="4"/>
    </row>
    <row r="4" spans="1:19" ht="18.75" thickBot="1" x14ac:dyDescent="0.3">
      <c r="A4" s="315" t="s">
        <v>110</v>
      </c>
      <c r="B4" s="315"/>
      <c r="C4" s="315"/>
      <c r="D4" s="417" t="str">
        <f>Z1_ZPe!B14</f>
        <v>Kurs 1.4.</v>
      </c>
      <c r="E4" s="418"/>
      <c r="F4" s="418"/>
      <c r="G4" s="418"/>
      <c r="H4" s="418"/>
      <c r="I4" s="419"/>
      <c r="J4" s="3"/>
      <c r="K4" s="3"/>
      <c r="L4" s="4"/>
      <c r="M4" s="4"/>
      <c r="N4" s="4"/>
      <c r="O4" s="4"/>
      <c r="P4" s="4"/>
      <c r="Q4" s="4"/>
      <c r="R4" s="4"/>
    </row>
    <row r="5" spans="1:19" ht="23.25" thickBot="1" x14ac:dyDescent="0.3">
      <c r="A5" s="316" t="s">
        <v>111</v>
      </c>
      <c r="B5" s="316"/>
      <c r="C5" s="316"/>
      <c r="D5" s="317" t="str">
        <f>Z1_ZPe!C14</f>
        <v>Prawa autorskie i ochrona własności intelektualnej</v>
      </c>
      <c r="E5" s="317"/>
      <c r="F5" s="317"/>
      <c r="G5" s="317"/>
      <c r="H5" s="317"/>
      <c r="I5" s="317"/>
      <c r="J5" s="317"/>
      <c r="K5" s="317"/>
      <c r="L5" s="318" t="s">
        <v>96</v>
      </c>
      <c r="M5" s="318"/>
      <c r="N5" s="16">
        <f>Z1_ZPe!D14</f>
        <v>2</v>
      </c>
      <c r="O5" s="318" t="s">
        <v>97</v>
      </c>
      <c r="P5" s="318"/>
      <c r="Q5" s="319" t="str">
        <f>Z1_ZPe!F10</f>
        <v>prof. A. Zelek</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(1)'!G6</f>
        <v>I</v>
      </c>
      <c r="H7" s="155" t="s">
        <v>101</v>
      </c>
      <c r="I7" s="44">
        <f>'M (1)'!I6</f>
        <v>1</v>
      </c>
      <c r="J7" s="237" t="s">
        <v>289</v>
      </c>
      <c r="K7" s="238"/>
      <c r="L7" s="424" t="s">
        <v>102</v>
      </c>
      <c r="M7" s="425"/>
      <c r="N7" s="7" t="s">
        <v>103</v>
      </c>
      <c r="O7" s="340" t="s">
        <v>104</v>
      </c>
      <c r="P7" s="340"/>
      <c r="Q7" s="341" t="s">
        <v>105</v>
      </c>
      <c r="R7" s="341"/>
      <c r="S7" s="17">
        <f>Z1_ZPe!G14</f>
        <v>12</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427</v>
      </c>
      <c r="C14" s="384"/>
      <c r="D14" s="384"/>
      <c r="E14" s="384"/>
      <c r="F14" s="384"/>
      <c r="G14" s="384"/>
      <c r="H14" s="384"/>
      <c r="I14" s="384"/>
      <c r="J14" s="384"/>
      <c r="K14" s="384"/>
      <c r="L14" s="384"/>
      <c r="M14" s="385"/>
      <c r="N14" s="342" t="s">
        <v>260</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261</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c r="C19" s="330"/>
      <c r="D19" s="330"/>
      <c r="E19" s="330"/>
      <c r="F19" s="330"/>
      <c r="G19" s="330"/>
      <c r="H19" s="330"/>
      <c r="I19" s="330"/>
      <c r="J19" s="330"/>
      <c r="K19" s="330"/>
      <c r="L19" s="330"/>
      <c r="M19" s="331"/>
      <c r="N19" s="380"/>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thickBot="1" x14ac:dyDescent="0.3">
      <c r="A23" s="321"/>
      <c r="B23" s="386"/>
      <c r="C23" s="387"/>
      <c r="D23" s="387"/>
      <c r="E23" s="387"/>
      <c r="F23" s="387"/>
      <c r="G23" s="387"/>
      <c r="H23" s="387"/>
      <c r="I23" s="387"/>
      <c r="J23" s="387"/>
      <c r="K23" s="387"/>
      <c r="L23" s="387"/>
      <c r="M23" s="388"/>
      <c r="N23" s="345"/>
      <c r="O23" s="346"/>
      <c r="P23" s="346"/>
      <c r="Q23" s="346"/>
      <c r="R23" s="346"/>
      <c r="S23" s="347"/>
    </row>
    <row r="24" spans="1:19" ht="15" hidden="1" customHeight="1" x14ac:dyDescent="0.25">
      <c r="A24" s="321"/>
      <c r="B24" s="329"/>
      <c r="C24" s="330"/>
      <c r="D24" s="330"/>
      <c r="E24" s="330"/>
      <c r="F24" s="330"/>
      <c r="G24" s="330"/>
      <c r="H24" s="330"/>
      <c r="I24" s="330"/>
      <c r="J24" s="330"/>
      <c r="K24" s="330"/>
      <c r="L24" s="330"/>
      <c r="M24" s="331"/>
      <c r="N24" s="380"/>
      <c r="O24" s="381"/>
      <c r="P24" s="381"/>
      <c r="Q24" s="381"/>
      <c r="R24" s="381"/>
      <c r="S24" s="382"/>
    </row>
    <row r="25" spans="1:19" ht="15" hidden="1" customHeight="1" x14ac:dyDescent="0.25">
      <c r="A25" s="321"/>
      <c r="B25" s="332"/>
      <c r="C25" s="333"/>
      <c r="D25" s="333"/>
      <c r="E25" s="333"/>
      <c r="F25" s="333"/>
      <c r="G25" s="333"/>
      <c r="H25" s="333"/>
      <c r="I25" s="333"/>
      <c r="J25" s="333"/>
      <c r="K25" s="333"/>
      <c r="L25" s="333"/>
      <c r="M25" s="334"/>
      <c r="N25" s="323"/>
      <c r="O25" s="324"/>
      <c r="P25" s="324"/>
      <c r="Q25" s="324"/>
      <c r="R25" s="324"/>
      <c r="S25" s="325"/>
    </row>
    <row r="26" spans="1:19" ht="15" hidden="1"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hidden="1"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hidden="1"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694</v>
      </c>
      <c r="C34" s="384"/>
      <c r="D34" s="384"/>
      <c r="E34" s="384"/>
      <c r="F34" s="384"/>
      <c r="G34" s="384"/>
      <c r="H34" s="384"/>
      <c r="I34" s="384"/>
      <c r="J34" s="384"/>
      <c r="K34" s="384"/>
      <c r="L34" s="384"/>
      <c r="M34" s="385"/>
      <c r="N34" s="342" t="s">
        <v>274</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428</v>
      </c>
      <c r="C39" s="330"/>
      <c r="D39" s="330"/>
      <c r="E39" s="330"/>
      <c r="F39" s="330"/>
      <c r="G39" s="330"/>
      <c r="H39" s="330"/>
      <c r="I39" s="330"/>
      <c r="J39" s="330"/>
      <c r="K39" s="330"/>
      <c r="L39" s="330"/>
      <c r="M39" s="331"/>
      <c r="N39" s="380" t="s">
        <v>274</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t="s">
        <v>280</v>
      </c>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thickBot="1" x14ac:dyDescent="0.3">
      <c r="A43" s="327"/>
      <c r="B43" s="386"/>
      <c r="C43" s="387"/>
      <c r="D43" s="387"/>
      <c r="E43" s="387"/>
      <c r="F43" s="387"/>
      <c r="G43" s="387"/>
      <c r="H43" s="387"/>
      <c r="I43" s="387"/>
      <c r="J43" s="387"/>
      <c r="K43" s="387"/>
      <c r="L43" s="387"/>
      <c r="M43" s="388"/>
      <c r="N43" s="345"/>
      <c r="O43" s="346"/>
      <c r="P43" s="346"/>
      <c r="Q43" s="346"/>
      <c r="R43" s="346"/>
      <c r="S43" s="347"/>
    </row>
    <row r="44" spans="1:19" ht="15" hidden="1" customHeight="1" x14ac:dyDescent="0.25">
      <c r="A44" s="327"/>
      <c r="B44" s="329"/>
      <c r="C44" s="330"/>
      <c r="D44" s="330"/>
      <c r="E44" s="330"/>
      <c r="F44" s="330"/>
      <c r="G44" s="330"/>
      <c r="H44" s="330"/>
      <c r="I44" s="330"/>
      <c r="J44" s="330"/>
      <c r="K44" s="330"/>
      <c r="L44" s="330"/>
      <c r="M44" s="331"/>
      <c r="N44" s="380"/>
      <c r="O44" s="381"/>
      <c r="P44" s="381"/>
      <c r="Q44" s="381"/>
      <c r="R44" s="381"/>
      <c r="S44" s="382"/>
    </row>
    <row r="45" spans="1:19" ht="15" hidden="1" customHeight="1" x14ac:dyDescent="0.25">
      <c r="A45" s="327"/>
      <c r="B45" s="332"/>
      <c r="C45" s="333"/>
      <c r="D45" s="333"/>
      <c r="E45" s="333"/>
      <c r="F45" s="333"/>
      <c r="G45" s="333"/>
      <c r="H45" s="333"/>
      <c r="I45" s="333"/>
      <c r="J45" s="333"/>
      <c r="K45" s="333"/>
      <c r="L45" s="333"/>
      <c r="M45" s="334"/>
      <c r="N45" s="323"/>
      <c r="O45" s="324"/>
      <c r="P45" s="324"/>
      <c r="Q45" s="324"/>
      <c r="R45" s="324"/>
      <c r="S45" s="325"/>
    </row>
    <row r="46" spans="1:19" ht="15" hidden="1"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hidden="1"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hidden="1"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466" t="s">
        <v>585</v>
      </c>
      <c r="B54" s="383" t="s">
        <v>429</v>
      </c>
      <c r="C54" s="384"/>
      <c r="D54" s="384"/>
      <c r="E54" s="384"/>
      <c r="F54" s="384"/>
      <c r="G54" s="384"/>
      <c r="H54" s="384"/>
      <c r="I54" s="384"/>
      <c r="J54" s="384"/>
      <c r="K54" s="384"/>
      <c r="L54" s="384"/>
      <c r="M54" s="385"/>
      <c r="N54" s="342" t="s">
        <v>288</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c r="C59" s="330"/>
      <c r="D59" s="330"/>
      <c r="E59" s="330"/>
      <c r="F59" s="330"/>
      <c r="G59" s="330"/>
      <c r="H59" s="330"/>
      <c r="I59" s="330"/>
      <c r="J59" s="330"/>
      <c r="K59" s="330"/>
      <c r="L59" s="330"/>
      <c r="M59" s="331"/>
      <c r="N59" s="380"/>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hidden="1" customHeight="1" x14ac:dyDescent="0.25">
      <c r="A64" s="321"/>
      <c r="B64" s="329"/>
      <c r="C64" s="330"/>
      <c r="D64" s="330"/>
      <c r="E64" s="330"/>
      <c r="F64" s="330"/>
      <c r="G64" s="330"/>
      <c r="H64" s="330"/>
      <c r="I64" s="330"/>
      <c r="J64" s="330"/>
      <c r="K64" s="330"/>
      <c r="L64" s="330"/>
      <c r="M64" s="331"/>
      <c r="N64" s="380"/>
      <c r="O64" s="381"/>
      <c r="P64" s="381"/>
      <c r="Q64" s="381"/>
      <c r="R64" s="381"/>
      <c r="S64" s="382"/>
    </row>
    <row r="65" spans="1:19" ht="15" hidden="1"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hidden="1"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hidden="1"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hidden="1"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Z1_ZPe!G14</f>
        <v>12</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12</v>
      </c>
      <c r="H72" s="433"/>
      <c r="I72" s="434"/>
      <c r="J72" s="407"/>
      <c r="K72" s="442"/>
      <c r="L72" s="426" t="s">
        <v>123</v>
      </c>
      <c r="M72" s="427"/>
      <c r="N72" s="427"/>
      <c r="O72" s="427"/>
      <c r="P72" s="427"/>
      <c r="Q72" s="427"/>
      <c r="R72" s="427"/>
      <c r="S72" s="428"/>
    </row>
    <row r="73" spans="1:19" ht="15" customHeight="1" x14ac:dyDescent="0.25">
      <c r="A73" s="321"/>
      <c r="B73" s="409" t="s">
        <v>123</v>
      </c>
      <c r="C73" s="410"/>
      <c r="D73" s="410"/>
      <c r="E73" s="410"/>
      <c r="F73" s="411"/>
      <c r="G73" s="429">
        <v>6</v>
      </c>
      <c r="H73" s="430"/>
      <c r="I73" s="431"/>
      <c r="J73" s="407"/>
      <c r="K73" s="442"/>
      <c r="L73" s="426" t="s">
        <v>147</v>
      </c>
      <c r="M73" s="427"/>
      <c r="N73" s="427"/>
      <c r="O73" s="427"/>
      <c r="P73" s="427"/>
      <c r="Q73" s="427"/>
      <c r="R73" s="427"/>
      <c r="S73" s="428"/>
    </row>
    <row r="74" spans="1:19" ht="15" customHeight="1" x14ac:dyDescent="0.25">
      <c r="A74" s="321"/>
      <c r="B74" s="409" t="s">
        <v>124</v>
      </c>
      <c r="C74" s="410"/>
      <c r="D74" s="410"/>
      <c r="E74" s="410"/>
      <c r="F74" s="411"/>
      <c r="G74" s="429">
        <v>5</v>
      </c>
      <c r="H74" s="430"/>
      <c r="I74" s="431"/>
      <c r="J74" s="407"/>
      <c r="K74" s="442"/>
      <c r="L74" s="426" t="s">
        <v>151</v>
      </c>
      <c r="M74" s="427"/>
      <c r="N74" s="427"/>
      <c r="O74" s="427"/>
      <c r="P74" s="427"/>
      <c r="Q74" s="427"/>
      <c r="R74" s="427"/>
      <c r="S74" s="428"/>
    </row>
    <row r="75" spans="1:19" ht="15" customHeight="1" x14ac:dyDescent="0.25">
      <c r="A75" s="321"/>
      <c r="B75" s="409" t="s">
        <v>125</v>
      </c>
      <c r="C75" s="410"/>
      <c r="D75" s="410"/>
      <c r="E75" s="410"/>
      <c r="F75" s="411"/>
      <c r="G75" s="429">
        <f>Z1_ZPe!H14</f>
        <v>0</v>
      </c>
      <c r="H75" s="430"/>
      <c r="I75" s="431"/>
      <c r="J75" s="407"/>
      <c r="K75" s="442"/>
      <c r="L75" s="426"/>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156</v>
      </c>
      <c r="M81" s="427"/>
      <c r="N81" s="427"/>
      <c r="O81" s="427"/>
      <c r="P81" s="427"/>
      <c r="Q81" s="427"/>
      <c r="R81" s="427"/>
      <c r="S81" s="428"/>
    </row>
    <row r="82" spans="1:19" ht="15" customHeight="1" x14ac:dyDescent="0.25">
      <c r="A82" s="321"/>
      <c r="B82" s="409" t="s">
        <v>132</v>
      </c>
      <c r="C82" s="410"/>
      <c r="D82" s="410"/>
      <c r="E82" s="410"/>
      <c r="F82" s="411"/>
      <c r="G82" s="429">
        <v>1</v>
      </c>
      <c r="H82" s="430"/>
      <c r="I82" s="431"/>
      <c r="J82" s="407"/>
      <c r="K82" s="442"/>
      <c r="L82" s="426" t="s">
        <v>159</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t="s">
        <v>167</v>
      </c>
      <c r="M83" s="427"/>
      <c r="N83" s="427"/>
      <c r="O83" s="427"/>
      <c r="P83" s="427"/>
      <c r="Q83" s="427"/>
      <c r="R83" s="427"/>
      <c r="S83" s="428"/>
    </row>
    <row r="84" spans="1:19" ht="15" customHeight="1" x14ac:dyDescent="0.25">
      <c r="A84" s="321"/>
      <c r="B84" s="453" t="s">
        <v>134</v>
      </c>
      <c r="C84" s="454"/>
      <c r="D84" s="454"/>
      <c r="E84" s="454"/>
      <c r="F84" s="455"/>
      <c r="G84" s="463">
        <f>Z1_ZPe!J14</f>
        <v>38</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50</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Z1_ZPe!E14</f>
        <v>zaliczenie</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158</v>
      </c>
      <c r="C90" s="375"/>
      <c r="D90" s="375"/>
      <c r="E90" s="376"/>
      <c r="F90" s="377">
        <v>50</v>
      </c>
      <c r="G90" s="378"/>
      <c r="H90" s="378"/>
      <c r="I90" s="379"/>
      <c r="J90" s="352"/>
      <c r="K90" s="365"/>
      <c r="L90" s="356" t="s">
        <v>292</v>
      </c>
      <c r="M90" s="357"/>
      <c r="N90" s="357"/>
      <c r="O90" s="357"/>
      <c r="P90" s="357"/>
      <c r="Q90" s="357"/>
      <c r="R90" s="357"/>
      <c r="S90" s="358"/>
    </row>
    <row r="91" spans="1:19" ht="15" customHeight="1" x14ac:dyDescent="0.25">
      <c r="A91" s="348"/>
      <c r="B91" s="374" t="s">
        <v>148</v>
      </c>
      <c r="C91" s="375"/>
      <c r="D91" s="375"/>
      <c r="E91" s="376"/>
      <c r="F91" s="377">
        <v>50</v>
      </c>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82.5" customHeight="1" x14ac:dyDescent="0.25">
      <c r="A98" s="412"/>
      <c r="B98" s="370" t="s">
        <v>588</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76.900000000000006" customHeight="1" x14ac:dyDescent="0.25">
      <c r="A100" s="412"/>
      <c r="B100" s="370" t="s">
        <v>695</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51.75" customHeight="1" x14ac:dyDescent="0.25">
      <c r="A102" s="412"/>
      <c r="B102" s="370" t="s">
        <v>589</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SyKwuyJHmRN3+wOtqEE5gp+WrHuf/PxGf8i0yxvKzvZBdvvSqHmuhA9bXFrI58IfFeJ8LGwBHo7QA1jhqgg0lg==" saltValue="ANDQDaw9JE9FDrPWxlgVO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0500-000000000000}">
      <formula1>KEK_Z1</formula1>
    </dataValidation>
    <dataValidation type="list" allowBlank="1" showInputMessage="1" showErrorMessage="1" sqref="N34:S53" xr:uid="{00000000-0002-0000-0500-000001000000}">
      <formula1>KEU_Z1</formula1>
    </dataValidation>
    <dataValidation type="list" allowBlank="1" showInputMessage="1" showErrorMessage="1" sqref="N14:S33" xr:uid="{00000000-0002-0000-0500-000002000000}">
      <formula1>KEW_Z1</formula1>
    </dataValidation>
    <dataValidation type="list" allowBlank="1" showInputMessage="1" showErrorMessage="1" sqref="L81:L85" xr:uid="{00000000-0002-0000-0500-000003000000}">
      <formula1>PRAC_STUD</formula1>
    </dataValidation>
    <dataValidation type="list" allowBlank="1" showInputMessage="1" showErrorMessage="1" sqref="L72:L79" xr:uid="{00000000-0002-0000-0500-000004000000}">
      <formula1>METODY</formula1>
    </dataValidation>
    <dataValidation type="list" allowBlank="1" showInputMessage="1" showErrorMessage="1" sqref="L7" xr:uid="{00000000-0002-0000-0500-000005000000}">
      <formula1>STATUS</formula1>
    </dataValidation>
    <dataValidation type="list" allowBlank="1" showInputMessage="1" showErrorMessage="1" sqref="B90:E94" xr:uid="{00000000-0002-0000-0500-000006000000}">
      <formula1>ZAL</formula1>
    </dataValidation>
  </dataValidations>
  <hyperlinks>
    <hyperlink ref="O13" r:id="rId1" xr:uid="{ECC879DC-FD28-48A6-B42A-8243514E505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Arkusz61">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Z1_ZPe!B75</f>
        <v>Moduł Z1/16</v>
      </c>
      <c r="B3" s="416"/>
      <c r="C3" s="416"/>
      <c r="D3" s="420" t="str">
        <f>Z1_ZPe!C75</f>
        <v>Moduł aktywności praktycznej (2) ZP</v>
      </c>
      <c r="E3" s="421"/>
      <c r="F3" s="421"/>
      <c r="G3" s="421"/>
      <c r="H3" s="421"/>
      <c r="I3" s="422"/>
      <c r="J3" s="3"/>
      <c r="K3" s="3"/>
      <c r="L3" s="4"/>
      <c r="M3" s="4"/>
      <c r="N3" s="4"/>
      <c r="O3" s="4"/>
      <c r="P3" s="4"/>
      <c r="Q3" s="4"/>
      <c r="R3" s="4"/>
    </row>
    <row r="4" spans="1:19" ht="18.75" thickBot="1" x14ac:dyDescent="0.3">
      <c r="A4" s="315" t="s">
        <v>110</v>
      </c>
      <c r="B4" s="315"/>
      <c r="C4" s="315"/>
      <c r="D4" s="417" t="str">
        <f>Z1_ZPe!B76</f>
        <v>Kurs 16.1.</v>
      </c>
      <c r="E4" s="418"/>
      <c r="F4" s="418"/>
      <c r="G4" s="418"/>
      <c r="H4" s="418"/>
      <c r="I4" s="419"/>
      <c r="J4" s="3"/>
      <c r="K4" s="3"/>
      <c r="L4" s="4"/>
      <c r="M4" s="4"/>
      <c r="N4" s="4"/>
      <c r="O4" s="4"/>
      <c r="P4" s="4"/>
      <c r="Q4" s="4"/>
      <c r="R4" s="4"/>
    </row>
    <row r="5" spans="1:19" ht="23.25" thickBot="1" x14ac:dyDescent="0.3">
      <c r="A5" s="316" t="s">
        <v>111</v>
      </c>
      <c r="B5" s="316"/>
      <c r="C5" s="316"/>
      <c r="D5" s="317" t="str">
        <f>Z1_ZPe!C76</f>
        <v>Praktyka zawodowa</v>
      </c>
      <c r="E5" s="317"/>
      <c r="F5" s="317"/>
      <c r="G5" s="317"/>
      <c r="H5" s="317"/>
      <c r="I5" s="317"/>
      <c r="J5" s="317"/>
      <c r="K5" s="317"/>
      <c r="L5" s="318" t="s">
        <v>96</v>
      </c>
      <c r="M5" s="318"/>
      <c r="N5" s="16">
        <f>Z1_ZPe!D76</f>
        <v>29</v>
      </c>
      <c r="O5" s="318" t="s">
        <v>97</v>
      </c>
      <c r="P5" s="318"/>
      <c r="Q5" s="340" t="str">
        <f>Z1_ZPe!F75</f>
        <v>dr R. Nowak-Lewandowska</v>
      </c>
      <c r="R5" s="340"/>
      <c r="S5" s="340"/>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(15)'!G6</f>
        <v>III</v>
      </c>
      <c r="H7" s="155" t="s">
        <v>101</v>
      </c>
      <c r="I7" s="44">
        <f>'M (15)'!I6</f>
        <v>6</v>
      </c>
      <c r="J7" s="237" t="s">
        <v>289</v>
      </c>
      <c r="K7" s="238"/>
      <c r="L7" s="424" t="s">
        <v>102</v>
      </c>
      <c r="M7" s="425"/>
      <c r="N7" s="7" t="s">
        <v>103</v>
      </c>
      <c r="O7" s="340" t="s">
        <v>104</v>
      </c>
      <c r="P7" s="340"/>
      <c r="Q7" s="341" t="s">
        <v>105</v>
      </c>
      <c r="R7" s="341"/>
      <c r="S7" s="17">
        <f>Z1_ZPe!G76</f>
        <v>725</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762</v>
      </c>
      <c r="C14" s="384"/>
      <c r="D14" s="384"/>
      <c r="E14" s="384"/>
      <c r="F14" s="384"/>
      <c r="G14" s="384"/>
      <c r="H14" s="384"/>
      <c r="I14" s="384"/>
      <c r="J14" s="384"/>
      <c r="K14" s="384"/>
      <c r="L14" s="384"/>
      <c r="M14" s="385"/>
      <c r="N14" s="342" t="s">
        <v>251</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253</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559</v>
      </c>
      <c r="C19" s="330"/>
      <c r="D19" s="330"/>
      <c r="E19" s="330"/>
      <c r="F19" s="330"/>
      <c r="G19" s="330"/>
      <c r="H19" s="330"/>
      <c r="I19" s="330"/>
      <c r="J19" s="330"/>
      <c r="K19" s="330"/>
      <c r="L19" s="330"/>
      <c r="M19" s="331"/>
      <c r="N19" s="380" t="s">
        <v>255</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t="s">
        <v>260</v>
      </c>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t="s">
        <v>261</v>
      </c>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688</v>
      </c>
      <c r="C24" s="330"/>
      <c r="D24" s="330"/>
      <c r="E24" s="330"/>
      <c r="F24" s="330"/>
      <c r="G24" s="330"/>
      <c r="H24" s="330"/>
      <c r="I24" s="330"/>
      <c r="J24" s="330"/>
      <c r="K24" s="330"/>
      <c r="L24" s="330"/>
      <c r="M24" s="331"/>
      <c r="N24" s="380" t="s">
        <v>254</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t="s">
        <v>255</v>
      </c>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customHeight="1" x14ac:dyDescent="0.25">
      <c r="A29" s="321"/>
      <c r="B29" s="329" t="s">
        <v>876</v>
      </c>
      <c r="C29" s="330"/>
      <c r="D29" s="330"/>
      <c r="E29" s="330"/>
      <c r="F29" s="330"/>
      <c r="G29" s="330"/>
      <c r="H29" s="330"/>
      <c r="I29" s="330"/>
      <c r="J29" s="330"/>
      <c r="K29" s="330"/>
      <c r="L29" s="330"/>
      <c r="M29" s="331"/>
      <c r="N29" s="380" t="s">
        <v>255</v>
      </c>
      <c r="O29" s="381"/>
      <c r="P29" s="381"/>
      <c r="Q29" s="381"/>
      <c r="R29" s="381"/>
      <c r="S29" s="382"/>
    </row>
    <row r="30" spans="1:19" ht="15" customHeight="1" x14ac:dyDescent="0.25">
      <c r="A30" s="321"/>
      <c r="B30" s="332"/>
      <c r="C30" s="333"/>
      <c r="D30" s="333"/>
      <c r="E30" s="333"/>
      <c r="F30" s="333"/>
      <c r="G30" s="333"/>
      <c r="H30" s="333"/>
      <c r="I30" s="333"/>
      <c r="J30" s="333"/>
      <c r="K30" s="333"/>
      <c r="L30" s="333"/>
      <c r="M30" s="334"/>
      <c r="N30" s="323" t="s">
        <v>264</v>
      </c>
      <c r="O30" s="324"/>
      <c r="P30" s="324"/>
      <c r="Q30" s="324"/>
      <c r="R30" s="324"/>
      <c r="S30" s="325"/>
    </row>
    <row r="31" spans="1:19" ht="15"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560</v>
      </c>
      <c r="C34" s="384"/>
      <c r="D34" s="384"/>
      <c r="E34" s="384"/>
      <c r="F34" s="384"/>
      <c r="G34" s="384"/>
      <c r="H34" s="384"/>
      <c r="I34" s="384"/>
      <c r="J34" s="384"/>
      <c r="K34" s="384"/>
      <c r="L34" s="384"/>
      <c r="M34" s="385"/>
      <c r="N34" s="342" t="s">
        <v>270</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t="s">
        <v>273</v>
      </c>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561</v>
      </c>
      <c r="C39" s="330"/>
      <c r="D39" s="330"/>
      <c r="E39" s="330"/>
      <c r="F39" s="330"/>
      <c r="G39" s="330"/>
      <c r="H39" s="330"/>
      <c r="I39" s="330"/>
      <c r="J39" s="330"/>
      <c r="K39" s="330"/>
      <c r="L39" s="330"/>
      <c r="M39" s="331"/>
      <c r="N39" s="380" t="s">
        <v>276</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t="s">
        <v>279</v>
      </c>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t="s">
        <v>275</v>
      </c>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562</v>
      </c>
      <c r="C44" s="330"/>
      <c r="D44" s="330"/>
      <c r="E44" s="330"/>
      <c r="F44" s="330"/>
      <c r="G44" s="330"/>
      <c r="H44" s="330"/>
      <c r="I44" s="330"/>
      <c r="J44" s="330"/>
      <c r="K44" s="330"/>
      <c r="L44" s="330"/>
      <c r="M44" s="331"/>
      <c r="N44" s="380" t="s">
        <v>268</v>
      </c>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t="s">
        <v>274</v>
      </c>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customHeight="1" x14ac:dyDescent="0.25">
      <c r="A49" s="327"/>
      <c r="B49" s="329" t="s">
        <v>877</v>
      </c>
      <c r="C49" s="330"/>
      <c r="D49" s="330"/>
      <c r="E49" s="330"/>
      <c r="F49" s="330"/>
      <c r="G49" s="330"/>
      <c r="H49" s="330"/>
      <c r="I49" s="330"/>
      <c r="J49" s="330"/>
      <c r="K49" s="330"/>
      <c r="L49" s="330"/>
      <c r="M49" s="331"/>
      <c r="N49" s="380" t="s">
        <v>270</v>
      </c>
      <c r="O49" s="381"/>
      <c r="P49" s="381"/>
      <c r="Q49" s="381"/>
      <c r="R49" s="381"/>
      <c r="S49" s="382"/>
    </row>
    <row r="50" spans="1:19" ht="15" customHeight="1" x14ac:dyDescent="0.25">
      <c r="A50" s="327"/>
      <c r="B50" s="332"/>
      <c r="C50" s="333"/>
      <c r="D50" s="333"/>
      <c r="E50" s="333"/>
      <c r="F50" s="333"/>
      <c r="G50" s="333"/>
      <c r="H50" s="333"/>
      <c r="I50" s="333"/>
      <c r="J50" s="333"/>
      <c r="K50" s="333"/>
      <c r="L50" s="333"/>
      <c r="M50" s="334"/>
      <c r="N50" s="323" t="s">
        <v>276</v>
      </c>
      <c r="O50" s="324"/>
      <c r="P50" s="324"/>
      <c r="Q50" s="324"/>
      <c r="R50" s="324"/>
      <c r="S50" s="325"/>
    </row>
    <row r="51" spans="1:19" ht="15"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customHeight="1" thickBot="1" x14ac:dyDescent="0.3">
      <c r="A53" s="327"/>
      <c r="B53" s="335"/>
      <c r="C53" s="336"/>
      <c r="D53" s="336"/>
      <c r="E53" s="336"/>
      <c r="F53" s="336"/>
      <c r="G53" s="336"/>
      <c r="H53" s="336"/>
      <c r="I53" s="336"/>
      <c r="J53" s="336"/>
      <c r="K53" s="336"/>
      <c r="L53" s="336"/>
      <c r="M53" s="337"/>
      <c r="N53" s="413"/>
      <c r="O53" s="414"/>
      <c r="P53" s="414"/>
      <c r="Q53" s="414"/>
      <c r="R53" s="414"/>
      <c r="S53" s="415"/>
    </row>
    <row r="54" spans="1:19" ht="15" customHeight="1" x14ac:dyDescent="0.25">
      <c r="A54" s="320" t="s">
        <v>118</v>
      </c>
      <c r="B54" s="383" t="s">
        <v>563</v>
      </c>
      <c r="C54" s="384"/>
      <c r="D54" s="384"/>
      <c r="E54" s="384"/>
      <c r="F54" s="384"/>
      <c r="G54" s="384"/>
      <c r="H54" s="384"/>
      <c r="I54" s="384"/>
      <c r="J54" s="384"/>
      <c r="K54" s="384"/>
      <c r="L54" s="384"/>
      <c r="M54" s="385"/>
      <c r="N54" s="342" t="s">
        <v>286</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281</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t="s">
        <v>564</v>
      </c>
      <c r="C59" s="330"/>
      <c r="D59" s="330"/>
      <c r="E59" s="330"/>
      <c r="F59" s="330"/>
      <c r="G59" s="330"/>
      <c r="H59" s="330"/>
      <c r="I59" s="330"/>
      <c r="J59" s="330"/>
      <c r="K59" s="330"/>
      <c r="L59" s="330"/>
      <c r="M59" s="331"/>
      <c r="N59" s="380" t="s">
        <v>284</v>
      </c>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customHeight="1" x14ac:dyDescent="0.25">
      <c r="A64" s="321"/>
      <c r="B64" s="329" t="s">
        <v>689</v>
      </c>
      <c r="C64" s="330"/>
      <c r="D64" s="330"/>
      <c r="E64" s="330"/>
      <c r="F64" s="330"/>
      <c r="G64" s="330"/>
      <c r="H64" s="330"/>
      <c r="I64" s="330"/>
      <c r="J64" s="330"/>
      <c r="K64" s="330"/>
      <c r="L64" s="330"/>
      <c r="M64" s="331"/>
      <c r="N64" s="380" t="s">
        <v>288</v>
      </c>
      <c r="O64" s="381"/>
      <c r="P64" s="381"/>
      <c r="Q64" s="381"/>
      <c r="R64" s="381"/>
      <c r="S64" s="382"/>
    </row>
    <row r="65" spans="1:19" ht="15" customHeight="1" x14ac:dyDescent="0.25">
      <c r="A65" s="321"/>
      <c r="B65" s="332"/>
      <c r="C65" s="333"/>
      <c r="D65" s="333"/>
      <c r="E65" s="333"/>
      <c r="F65" s="333"/>
      <c r="G65" s="333"/>
      <c r="H65" s="333"/>
      <c r="I65" s="333"/>
      <c r="J65" s="333"/>
      <c r="K65" s="333"/>
      <c r="L65" s="333"/>
      <c r="M65" s="334"/>
      <c r="N65" s="323" t="s">
        <v>287</v>
      </c>
      <c r="O65" s="324"/>
      <c r="P65" s="324"/>
      <c r="Q65" s="324"/>
      <c r="R65" s="324"/>
      <c r="S65" s="325"/>
    </row>
    <row r="66" spans="1:19" ht="15"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Z1_ZPe!G76</f>
        <v>725</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725</v>
      </c>
      <c r="H72" s="433"/>
      <c r="I72" s="434"/>
      <c r="J72" s="407"/>
      <c r="K72" s="442"/>
      <c r="L72" s="426" t="s">
        <v>147</v>
      </c>
      <c r="M72" s="427"/>
      <c r="N72" s="427"/>
      <c r="O72" s="427"/>
      <c r="P72" s="427"/>
      <c r="Q72" s="427"/>
      <c r="R72" s="427"/>
      <c r="S72" s="428"/>
    </row>
    <row r="73" spans="1:19" ht="15" customHeight="1" x14ac:dyDescent="0.25">
      <c r="A73" s="321"/>
      <c r="B73" s="409" t="s">
        <v>123</v>
      </c>
      <c r="C73" s="410"/>
      <c r="D73" s="410"/>
      <c r="E73" s="410"/>
      <c r="F73" s="411"/>
      <c r="G73" s="429"/>
      <c r="H73" s="430"/>
      <c r="I73" s="431"/>
      <c r="J73" s="407"/>
      <c r="K73" s="442"/>
      <c r="L73" s="426" t="s">
        <v>154</v>
      </c>
      <c r="M73" s="427"/>
      <c r="N73" s="427"/>
      <c r="O73" s="427"/>
      <c r="P73" s="427"/>
      <c r="Q73" s="427"/>
      <c r="R73" s="427"/>
      <c r="S73" s="428"/>
    </row>
    <row r="74" spans="1:19" ht="15" customHeight="1" x14ac:dyDescent="0.25">
      <c r="A74" s="321"/>
      <c r="B74" s="409" t="s">
        <v>124</v>
      </c>
      <c r="C74" s="410"/>
      <c r="D74" s="410"/>
      <c r="E74" s="410"/>
      <c r="F74" s="411"/>
      <c r="G74" s="429"/>
      <c r="H74" s="430"/>
      <c r="I74" s="431"/>
      <c r="J74" s="407"/>
      <c r="K74" s="442"/>
      <c r="L74" s="426" t="s">
        <v>165</v>
      </c>
      <c r="M74" s="427"/>
      <c r="N74" s="427"/>
      <c r="O74" s="427"/>
      <c r="P74" s="427"/>
      <c r="Q74" s="427"/>
      <c r="R74" s="427"/>
      <c r="S74" s="428"/>
    </row>
    <row r="75" spans="1:19" ht="15" customHeight="1" x14ac:dyDescent="0.25">
      <c r="A75" s="321"/>
      <c r="B75" s="409" t="s">
        <v>125</v>
      </c>
      <c r="C75" s="410"/>
      <c r="D75" s="410"/>
      <c r="E75" s="410"/>
      <c r="F75" s="411"/>
      <c r="G75" s="429">
        <f>Z1_ZPe!H76</f>
        <v>0</v>
      </c>
      <c r="H75" s="430"/>
      <c r="I75" s="431"/>
      <c r="J75" s="407"/>
      <c r="K75" s="442"/>
      <c r="L75" s="426" t="s">
        <v>181</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v>725</v>
      </c>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344</v>
      </c>
      <c r="M81" s="427"/>
      <c r="N81" s="427"/>
      <c r="O81" s="427"/>
      <c r="P81" s="427"/>
      <c r="Q81" s="427"/>
      <c r="R81" s="427"/>
      <c r="S81" s="428"/>
    </row>
    <row r="82" spans="1:19" ht="15" customHeight="1" x14ac:dyDescent="0.25">
      <c r="A82" s="321"/>
      <c r="B82" s="409" t="s">
        <v>132</v>
      </c>
      <c r="C82" s="410"/>
      <c r="D82" s="410"/>
      <c r="E82" s="410"/>
      <c r="F82" s="411"/>
      <c r="G82" s="429"/>
      <c r="H82" s="430"/>
      <c r="I82" s="431"/>
      <c r="J82" s="407"/>
      <c r="K82" s="442"/>
      <c r="L82" s="426"/>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c r="M83" s="427"/>
      <c r="N83" s="427"/>
      <c r="O83" s="427"/>
      <c r="P83" s="427"/>
      <c r="Q83" s="427"/>
      <c r="R83" s="427"/>
      <c r="S83" s="428"/>
    </row>
    <row r="84" spans="1:19" ht="15" customHeight="1" x14ac:dyDescent="0.25">
      <c r="A84" s="321"/>
      <c r="B84" s="453" t="s">
        <v>134</v>
      </c>
      <c r="C84" s="454"/>
      <c r="D84" s="454"/>
      <c r="E84" s="454"/>
      <c r="F84" s="455"/>
      <c r="G84" s="463">
        <f>Z1_ZPe!J76</f>
        <v>0</v>
      </c>
      <c r="H84" s="464"/>
      <c r="I84" s="465"/>
      <c r="J84" s="407"/>
      <c r="K84" s="442"/>
      <c r="L84" s="426"/>
      <c r="M84" s="427"/>
      <c r="N84" s="427"/>
      <c r="O84" s="427"/>
      <c r="P84" s="427"/>
      <c r="Q84" s="427"/>
      <c r="R84" s="427"/>
      <c r="S84" s="428"/>
    </row>
    <row r="85" spans="1:19" ht="15" customHeight="1" x14ac:dyDescent="0.25">
      <c r="A85" s="321"/>
      <c r="B85" s="460" t="s">
        <v>204</v>
      </c>
      <c r="C85" s="461"/>
      <c r="D85" s="461"/>
      <c r="E85" s="461"/>
      <c r="F85" s="462"/>
      <c r="G85" s="432">
        <f>SUM(G84,G71)</f>
        <v>725</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Z1_ZPe!E76</f>
        <v>zal. bez oceny</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175</v>
      </c>
      <c r="C90" s="375"/>
      <c r="D90" s="375"/>
      <c r="E90" s="376"/>
      <c r="F90" s="377">
        <v>100</v>
      </c>
      <c r="G90" s="378"/>
      <c r="H90" s="378"/>
      <c r="I90" s="379"/>
      <c r="J90" s="352"/>
      <c r="K90" s="365"/>
      <c r="L90" s="356" t="s">
        <v>292</v>
      </c>
      <c r="M90" s="357"/>
      <c r="N90" s="357"/>
      <c r="O90" s="357"/>
      <c r="P90" s="357"/>
      <c r="Q90" s="357"/>
      <c r="R90" s="357"/>
      <c r="S90" s="358"/>
    </row>
    <row r="91" spans="1:19" ht="15" customHeight="1" x14ac:dyDescent="0.25">
      <c r="A91" s="348"/>
      <c r="B91" s="374"/>
      <c r="C91" s="375"/>
      <c r="D91" s="375"/>
      <c r="E91" s="376"/>
      <c r="F91" s="377"/>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98.75" customHeight="1" x14ac:dyDescent="0.25">
      <c r="A98" s="412"/>
      <c r="B98" s="370" t="s">
        <v>687</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39.950000000000003" customHeight="1" x14ac:dyDescent="0.25">
      <c r="A100" s="412"/>
      <c r="B100" s="370" t="s">
        <v>385</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30" customHeight="1" x14ac:dyDescent="0.25">
      <c r="A102" s="412"/>
      <c r="B102" s="370"/>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nXUoahzNxFvklrGGNu9bkTjT0qvsAOzHAgSxnYNVwsk4z023Oqgw35f1D6fYZ8j6sFTVuyTtE9G92e9N9ILhjw==" saltValue="urE9eGb1u0hdi/MZNCvq+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3B00-000000000000}">
      <formula1>KEK_Z1</formula1>
    </dataValidation>
    <dataValidation type="list" allowBlank="1" showInputMessage="1" showErrorMessage="1" sqref="N34:S53" xr:uid="{00000000-0002-0000-3B00-000001000000}">
      <formula1>KEU_Z1</formula1>
    </dataValidation>
    <dataValidation type="list" allowBlank="1" showInputMessage="1" showErrorMessage="1" sqref="N14:S33" xr:uid="{00000000-0002-0000-3B00-000002000000}">
      <formula1>KEW_Z1</formula1>
    </dataValidation>
    <dataValidation type="list" allowBlank="1" showInputMessage="1" showErrorMessage="1" sqref="L81:L85" xr:uid="{00000000-0002-0000-3B00-000003000000}">
      <formula1>PRAC_STUD</formula1>
    </dataValidation>
    <dataValidation type="list" allowBlank="1" showInputMessage="1" showErrorMessage="1" sqref="L72:L79" xr:uid="{00000000-0002-0000-3B00-000004000000}">
      <formula1>METODY</formula1>
    </dataValidation>
    <dataValidation type="list" allowBlank="1" showInputMessage="1" showErrorMessage="1" sqref="L7" xr:uid="{00000000-0002-0000-3B00-000005000000}">
      <formula1>STATUS</formula1>
    </dataValidation>
    <dataValidation type="list" allowBlank="1" showInputMessage="1" showErrorMessage="1" sqref="B90:E94" xr:uid="{00000000-0002-0000-3B00-000006000000}">
      <formula1>ZAL</formula1>
    </dataValidation>
  </dataValidations>
  <hyperlinks>
    <hyperlink ref="O13" r:id="rId1" xr:uid="{DEA789E6-0C21-46D1-8D47-A3BC8AD714D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Arkusz4"/>
  <dimension ref="A1:P57"/>
  <sheetViews>
    <sheetView view="pageBreakPreview" zoomScale="40" zoomScaleNormal="55" zoomScaleSheetLayoutView="40" workbookViewId="0">
      <selection activeCell="C13" sqref="C13"/>
    </sheetView>
  </sheetViews>
  <sheetFormatPr defaultColWidth="9.140625" defaultRowHeight="15" x14ac:dyDescent="0.25"/>
  <cols>
    <col min="1" max="1" width="73.42578125" style="5" customWidth="1"/>
    <col min="2" max="2" width="61.7109375" style="5" customWidth="1"/>
    <col min="3" max="3" width="53.42578125" style="5" customWidth="1"/>
    <col min="4" max="4" width="9.140625" style="5"/>
    <col min="5" max="5" width="44.7109375" style="5" customWidth="1"/>
    <col min="6" max="6" width="9.140625" style="5"/>
    <col min="7" max="7" width="35.140625" style="5" customWidth="1"/>
    <col min="8" max="8" width="9.140625" style="5"/>
    <col min="9" max="9" width="16.7109375" style="5" customWidth="1"/>
    <col min="10" max="10" width="9.140625" style="5"/>
    <col min="11" max="11" width="42.140625" style="13" customWidth="1"/>
    <col min="12" max="12" width="9.140625" style="5"/>
    <col min="13" max="13" width="35.7109375" style="5" customWidth="1"/>
    <col min="14" max="16384" width="9.140625" style="5"/>
  </cols>
  <sheetData>
    <row r="1" spans="1:16" ht="33" customHeight="1" thickBot="1" x14ac:dyDescent="0.3">
      <c r="A1" s="26" t="s">
        <v>338</v>
      </c>
      <c r="B1" s="26" t="s">
        <v>339</v>
      </c>
      <c r="C1" s="26" t="s">
        <v>340</v>
      </c>
      <c r="E1" s="26" t="s">
        <v>203</v>
      </c>
      <c r="G1" s="26" t="s">
        <v>205</v>
      </c>
      <c r="I1" s="26" t="s">
        <v>227</v>
      </c>
      <c r="K1" s="26" t="s">
        <v>228</v>
      </c>
      <c r="P1" s="5" t="s">
        <v>343</v>
      </c>
    </row>
    <row r="2" spans="1:16" ht="30" customHeight="1" thickBot="1" x14ac:dyDescent="0.3">
      <c r="A2" s="19" t="s">
        <v>116</v>
      </c>
      <c r="B2" s="19" t="s">
        <v>117</v>
      </c>
      <c r="C2" s="19" t="s">
        <v>118</v>
      </c>
      <c r="E2" s="30" t="s">
        <v>123</v>
      </c>
      <c r="G2" s="12" t="s">
        <v>145</v>
      </c>
      <c r="I2" s="30" t="s">
        <v>102</v>
      </c>
      <c r="K2" s="31" t="s">
        <v>146</v>
      </c>
      <c r="M2" s="12" t="s">
        <v>145</v>
      </c>
    </row>
    <row r="3" spans="1:16" ht="79.5" thickBot="1" x14ac:dyDescent="0.3">
      <c r="A3" s="15" t="s">
        <v>251</v>
      </c>
      <c r="B3" s="14" t="s">
        <v>268</v>
      </c>
      <c r="C3" s="14" t="s">
        <v>281</v>
      </c>
      <c r="E3" s="30" t="s">
        <v>147</v>
      </c>
      <c r="G3" s="12" t="s">
        <v>148</v>
      </c>
      <c r="I3" s="30" t="s">
        <v>149</v>
      </c>
      <c r="K3" s="31" t="s">
        <v>150</v>
      </c>
      <c r="M3" s="12" t="s">
        <v>148</v>
      </c>
    </row>
    <row r="4" spans="1:16" ht="63.75" thickBot="1" x14ac:dyDescent="0.3">
      <c r="A4" s="18" t="s">
        <v>252</v>
      </c>
      <c r="B4" s="14" t="s">
        <v>269</v>
      </c>
      <c r="C4" s="14" t="s">
        <v>282</v>
      </c>
      <c r="E4" s="30" t="s">
        <v>151</v>
      </c>
      <c r="G4" s="12" t="s">
        <v>196</v>
      </c>
      <c r="I4" s="30" t="s">
        <v>152</v>
      </c>
      <c r="K4" s="31" t="s">
        <v>153</v>
      </c>
      <c r="M4" s="12" t="s">
        <v>196</v>
      </c>
    </row>
    <row r="5" spans="1:16" ht="63.75" thickBot="1" x14ac:dyDescent="0.3">
      <c r="A5" s="18" t="s">
        <v>253</v>
      </c>
      <c r="B5" s="14" t="s">
        <v>270</v>
      </c>
      <c r="C5" s="14" t="s">
        <v>283</v>
      </c>
      <c r="E5" s="33" t="s">
        <v>154</v>
      </c>
      <c r="G5" s="12" t="s">
        <v>155</v>
      </c>
      <c r="K5" s="32" t="s">
        <v>156</v>
      </c>
      <c r="M5" s="12" t="s">
        <v>155</v>
      </c>
    </row>
    <row r="6" spans="1:16" ht="48" thickBot="1" x14ac:dyDescent="0.3">
      <c r="A6" s="18" t="s">
        <v>254</v>
      </c>
      <c r="B6" s="14" t="s">
        <v>271</v>
      </c>
      <c r="C6" s="14" t="s">
        <v>284</v>
      </c>
      <c r="E6" s="33" t="s">
        <v>157</v>
      </c>
      <c r="G6" s="12" t="s">
        <v>158</v>
      </c>
      <c r="K6" s="32" t="s">
        <v>159</v>
      </c>
      <c r="M6" s="12" t="s">
        <v>158</v>
      </c>
    </row>
    <row r="7" spans="1:16" ht="63.75" thickBot="1" x14ac:dyDescent="0.3">
      <c r="A7" s="18" t="s">
        <v>255</v>
      </c>
      <c r="B7" s="14" t="s">
        <v>272</v>
      </c>
      <c r="C7" s="14" t="s">
        <v>285</v>
      </c>
      <c r="E7" s="33" t="s">
        <v>160</v>
      </c>
      <c r="G7" s="12" t="s">
        <v>161</v>
      </c>
      <c r="K7" s="32" t="s">
        <v>342</v>
      </c>
      <c r="M7" s="12" t="s">
        <v>161</v>
      </c>
    </row>
    <row r="8" spans="1:16" ht="63.75" thickBot="1" x14ac:dyDescent="0.3">
      <c r="A8" s="14" t="s">
        <v>256</v>
      </c>
      <c r="B8" s="14" t="s">
        <v>273</v>
      </c>
      <c r="C8" s="14" t="s">
        <v>286</v>
      </c>
      <c r="E8" s="33" t="s">
        <v>161</v>
      </c>
      <c r="G8" s="12" t="s">
        <v>195</v>
      </c>
      <c r="K8" s="32" t="s">
        <v>162</v>
      </c>
      <c r="M8" s="12" t="s">
        <v>195</v>
      </c>
    </row>
    <row r="9" spans="1:16" ht="63.75" thickBot="1" x14ac:dyDescent="0.3">
      <c r="A9" s="14" t="s">
        <v>257</v>
      </c>
      <c r="B9" s="14" t="s">
        <v>274</v>
      </c>
      <c r="C9" s="14" t="s">
        <v>287</v>
      </c>
      <c r="E9" s="33" t="s">
        <v>163</v>
      </c>
      <c r="G9" s="12" t="s">
        <v>341</v>
      </c>
      <c r="K9" s="31" t="s">
        <v>164</v>
      </c>
      <c r="M9" s="12" t="s">
        <v>341</v>
      </c>
    </row>
    <row r="10" spans="1:16" ht="63.75" thickBot="1" x14ac:dyDescent="0.3">
      <c r="A10" s="14" t="s">
        <v>258</v>
      </c>
      <c r="B10" s="14" t="s">
        <v>275</v>
      </c>
      <c r="C10" s="14" t="s">
        <v>288</v>
      </c>
      <c r="E10" s="33" t="s">
        <v>165</v>
      </c>
      <c r="G10" s="12" t="s">
        <v>166</v>
      </c>
      <c r="K10" s="31" t="s">
        <v>167</v>
      </c>
      <c r="M10" s="12" t="s">
        <v>166</v>
      </c>
    </row>
    <row r="11" spans="1:16" ht="63.75" thickBot="1" x14ac:dyDescent="0.3">
      <c r="A11" s="14" t="s">
        <v>259</v>
      </c>
      <c r="B11" s="14" t="s">
        <v>276</v>
      </c>
      <c r="E11" s="33" t="s">
        <v>168</v>
      </c>
      <c r="G11" s="12" t="s">
        <v>169</v>
      </c>
      <c r="K11" s="31" t="s">
        <v>170</v>
      </c>
      <c r="M11" s="12" t="s">
        <v>169</v>
      </c>
    </row>
    <row r="12" spans="1:16" ht="63.75" thickBot="1" x14ac:dyDescent="0.3">
      <c r="A12" s="14" t="s">
        <v>260</v>
      </c>
      <c r="B12" s="14" t="s">
        <v>277</v>
      </c>
      <c r="E12" s="33" t="s">
        <v>171</v>
      </c>
      <c r="G12" s="12" t="s">
        <v>172</v>
      </c>
      <c r="K12" s="31" t="s">
        <v>173</v>
      </c>
      <c r="M12" s="12" t="s">
        <v>172</v>
      </c>
    </row>
    <row r="13" spans="1:16" ht="48" thickBot="1" x14ac:dyDescent="0.3">
      <c r="A13" s="14" t="s">
        <v>261</v>
      </c>
      <c r="B13" s="14" t="s">
        <v>278</v>
      </c>
      <c r="E13" s="33" t="s">
        <v>174</v>
      </c>
      <c r="G13" s="12" t="s">
        <v>175</v>
      </c>
      <c r="K13" s="13" t="s">
        <v>344</v>
      </c>
      <c r="M13" s="12" t="s">
        <v>175</v>
      </c>
    </row>
    <row r="14" spans="1:16" ht="63.75" thickBot="1" x14ac:dyDescent="0.3">
      <c r="A14" s="14" t="s">
        <v>262</v>
      </c>
      <c r="B14" s="14" t="s">
        <v>279</v>
      </c>
      <c r="E14" s="33" t="s">
        <v>173</v>
      </c>
    </row>
    <row r="15" spans="1:16" ht="79.5" thickBot="1" x14ac:dyDescent="0.3">
      <c r="A15" s="14" t="s">
        <v>263</v>
      </c>
      <c r="B15" s="14" t="s">
        <v>280</v>
      </c>
      <c r="E15" s="33" t="s">
        <v>176</v>
      </c>
      <c r="G15" s="20"/>
      <c r="H15" s="20"/>
      <c r="I15" s="20"/>
      <c r="J15" s="20"/>
      <c r="K15" s="21"/>
      <c r="L15" s="20"/>
      <c r="M15" s="20"/>
    </row>
    <row r="16" spans="1:16" ht="48" thickBot="1" x14ac:dyDescent="0.3">
      <c r="A16" s="14" t="s">
        <v>264</v>
      </c>
      <c r="E16" s="33" t="s">
        <v>177</v>
      </c>
    </row>
    <row r="17" spans="1:5" ht="16.5" thickBot="1" x14ac:dyDescent="0.3">
      <c r="A17" s="14" t="s">
        <v>265</v>
      </c>
      <c r="E17" s="33" t="s">
        <v>178</v>
      </c>
    </row>
    <row r="18" spans="1:5" ht="63.75" thickBot="1" x14ac:dyDescent="0.3">
      <c r="A18" s="14" t="s">
        <v>266</v>
      </c>
      <c r="E18" s="33" t="s">
        <v>179</v>
      </c>
    </row>
    <row r="19" spans="1:5" ht="48" thickBot="1" x14ac:dyDescent="0.3">
      <c r="A19" s="14" t="s">
        <v>267</v>
      </c>
      <c r="E19" s="33" t="s">
        <v>180</v>
      </c>
    </row>
    <row r="20" spans="1:5" x14ac:dyDescent="0.25">
      <c r="E20" s="33" t="s">
        <v>181</v>
      </c>
    </row>
    <row r="22" spans="1:5" ht="33" customHeight="1" thickBot="1" x14ac:dyDescent="0.3">
      <c r="A22" s="26" t="s">
        <v>335</v>
      </c>
      <c r="B22" s="26" t="s">
        <v>337</v>
      </c>
      <c r="C22" s="26" t="s">
        <v>336</v>
      </c>
    </row>
    <row r="23" spans="1:5" ht="30" customHeight="1" thickBot="1" x14ac:dyDescent="0.3">
      <c r="A23" s="19" t="s">
        <v>116</v>
      </c>
      <c r="B23" s="19" t="s">
        <v>117</v>
      </c>
      <c r="C23" s="19" t="s">
        <v>118</v>
      </c>
    </row>
    <row r="24" spans="1:5" ht="79.5" thickBot="1" x14ac:dyDescent="0.3">
      <c r="A24" s="15" t="s">
        <v>206</v>
      </c>
      <c r="B24" s="14" t="s">
        <v>222</v>
      </c>
      <c r="C24" s="14" t="s">
        <v>241</v>
      </c>
    </row>
    <row r="25" spans="1:5" ht="63.75" thickBot="1" x14ac:dyDescent="0.3">
      <c r="A25" s="18" t="s">
        <v>207</v>
      </c>
      <c r="B25" s="14" t="s">
        <v>223</v>
      </c>
      <c r="C25" s="14" t="s">
        <v>242</v>
      </c>
    </row>
    <row r="26" spans="1:5" ht="95.25" thickBot="1" x14ac:dyDescent="0.3">
      <c r="A26" s="18" t="s">
        <v>208</v>
      </c>
      <c r="B26" s="14" t="s">
        <v>224</v>
      </c>
      <c r="C26" s="14" t="s">
        <v>243</v>
      </c>
    </row>
    <row r="27" spans="1:5" ht="79.5" thickBot="1" x14ac:dyDescent="0.3">
      <c r="A27" s="18" t="s">
        <v>209</v>
      </c>
      <c r="B27" s="14" t="s">
        <v>225</v>
      </c>
      <c r="C27" s="14" t="s">
        <v>244</v>
      </c>
    </row>
    <row r="28" spans="1:5" ht="79.5" thickBot="1" x14ac:dyDescent="0.3">
      <c r="A28" s="18" t="s">
        <v>210</v>
      </c>
      <c r="B28" s="14" t="s">
        <v>226</v>
      </c>
      <c r="C28" s="14" t="s">
        <v>245</v>
      </c>
    </row>
    <row r="29" spans="1:5" ht="95.25" thickBot="1" x14ac:dyDescent="0.3">
      <c r="A29" s="14" t="s">
        <v>211</v>
      </c>
      <c r="B29" s="14" t="s">
        <v>229</v>
      </c>
      <c r="C29" s="14" t="s">
        <v>246</v>
      </c>
    </row>
    <row r="30" spans="1:5" ht="79.5" thickBot="1" x14ac:dyDescent="0.3">
      <c r="A30" s="14" t="s">
        <v>212</v>
      </c>
      <c r="B30" s="14" t="s">
        <v>230</v>
      </c>
      <c r="C30" s="14" t="s">
        <v>247</v>
      </c>
    </row>
    <row r="31" spans="1:5" ht="79.5" thickBot="1" x14ac:dyDescent="0.3">
      <c r="A31" s="14" t="s">
        <v>213</v>
      </c>
      <c r="B31" s="14" t="s">
        <v>231</v>
      </c>
      <c r="C31" s="14" t="s">
        <v>248</v>
      </c>
    </row>
    <row r="32" spans="1:5" ht="79.5" thickBot="1" x14ac:dyDescent="0.3">
      <c r="A32" s="14" t="s">
        <v>214</v>
      </c>
      <c r="B32" s="14" t="s">
        <v>232</v>
      </c>
      <c r="C32" s="14" t="s">
        <v>249</v>
      </c>
    </row>
    <row r="33" spans="1:3" ht="79.5" thickBot="1" x14ac:dyDescent="0.3">
      <c r="A33" s="14" t="s">
        <v>215</v>
      </c>
      <c r="B33" s="14" t="s">
        <v>233</v>
      </c>
      <c r="C33" s="14" t="s">
        <v>250</v>
      </c>
    </row>
    <row r="34" spans="1:3" ht="63.75" thickBot="1" x14ac:dyDescent="0.3">
      <c r="A34" s="14" t="s">
        <v>216</v>
      </c>
      <c r="B34" s="14" t="s">
        <v>234</v>
      </c>
    </row>
    <row r="35" spans="1:3" ht="79.5" thickBot="1" x14ac:dyDescent="0.3">
      <c r="A35" s="14" t="s">
        <v>217</v>
      </c>
      <c r="B35" s="14" t="s">
        <v>235</v>
      </c>
    </row>
    <row r="36" spans="1:3" ht="63.75" thickBot="1" x14ac:dyDescent="0.3">
      <c r="A36" s="14" t="s">
        <v>218</v>
      </c>
      <c r="B36" s="14" t="s">
        <v>236</v>
      </c>
    </row>
    <row r="37" spans="1:3" ht="63.75" thickBot="1" x14ac:dyDescent="0.3">
      <c r="A37" s="14" t="s">
        <v>219</v>
      </c>
      <c r="B37" s="14" t="s">
        <v>237</v>
      </c>
    </row>
    <row r="38" spans="1:3" ht="79.5" thickBot="1" x14ac:dyDescent="0.3">
      <c r="A38" s="14" t="s">
        <v>220</v>
      </c>
      <c r="B38" s="14" t="s">
        <v>238</v>
      </c>
    </row>
    <row r="39" spans="1:3" ht="79.5" thickBot="1" x14ac:dyDescent="0.3">
      <c r="A39" s="14" t="s">
        <v>221</v>
      </c>
      <c r="B39" s="14" t="s">
        <v>239</v>
      </c>
    </row>
    <row r="40" spans="1:3" ht="48" thickBot="1" x14ac:dyDescent="0.3">
      <c r="B40" s="14" t="s">
        <v>240</v>
      </c>
    </row>
    <row r="42" spans="1:3" ht="33" customHeight="1" thickBot="1" x14ac:dyDescent="0.3">
      <c r="A42" s="26" t="s">
        <v>332</v>
      </c>
      <c r="B42" s="26" t="s">
        <v>333</v>
      </c>
      <c r="C42" s="26" t="s">
        <v>334</v>
      </c>
    </row>
    <row r="43" spans="1:3" ht="30" customHeight="1" thickBot="1" x14ac:dyDescent="0.3">
      <c r="A43" s="19" t="s">
        <v>116</v>
      </c>
      <c r="B43" s="19" t="s">
        <v>117</v>
      </c>
      <c r="C43" s="19" t="s">
        <v>118</v>
      </c>
    </row>
    <row r="44" spans="1:3" ht="79.5" thickBot="1" x14ac:dyDescent="0.3">
      <c r="A44" s="15" t="s">
        <v>294</v>
      </c>
      <c r="B44" s="14" t="s">
        <v>307</v>
      </c>
      <c r="C44" s="14" t="s">
        <v>321</v>
      </c>
    </row>
    <row r="45" spans="1:3" ht="95.25" thickBot="1" x14ac:dyDescent="0.3">
      <c r="A45" s="15" t="s">
        <v>295</v>
      </c>
      <c r="B45" s="14" t="s">
        <v>308</v>
      </c>
      <c r="C45" s="14" t="s">
        <v>322</v>
      </c>
    </row>
    <row r="46" spans="1:3" ht="95.25" thickBot="1" x14ac:dyDescent="0.3">
      <c r="A46" s="15" t="s">
        <v>296</v>
      </c>
      <c r="B46" s="14" t="s">
        <v>309</v>
      </c>
      <c r="C46" s="14" t="s">
        <v>323</v>
      </c>
    </row>
    <row r="47" spans="1:3" ht="79.5" thickBot="1" x14ac:dyDescent="0.3">
      <c r="A47" s="15" t="s">
        <v>297</v>
      </c>
      <c r="B47" s="14" t="s">
        <v>310</v>
      </c>
      <c r="C47" s="14" t="s">
        <v>324</v>
      </c>
    </row>
    <row r="48" spans="1:3" ht="79.5" thickBot="1" x14ac:dyDescent="0.3">
      <c r="A48" s="15" t="s">
        <v>298</v>
      </c>
      <c r="B48" s="14" t="s">
        <v>311</v>
      </c>
      <c r="C48" s="14" t="s">
        <v>325</v>
      </c>
    </row>
    <row r="49" spans="1:3" ht="60.75" thickBot="1" x14ac:dyDescent="0.3">
      <c r="A49" s="15" t="s">
        <v>299</v>
      </c>
      <c r="B49" s="14" t="s">
        <v>312</v>
      </c>
      <c r="C49" s="14" t="s">
        <v>326</v>
      </c>
    </row>
    <row r="50" spans="1:3" ht="63.75" thickBot="1" x14ac:dyDescent="0.3">
      <c r="A50" s="15" t="s">
        <v>300</v>
      </c>
      <c r="B50" s="14" t="s">
        <v>313</v>
      </c>
      <c r="C50" s="14" t="s">
        <v>327</v>
      </c>
    </row>
    <row r="51" spans="1:3" ht="63.75" thickBot="1" x14ac:dyDescent="0.3">
      <c r="A51" s="15" t="s">
        <v>301</v>
      </c>
      <c r="B51" s="14" t="s">
        <v>314</v>
      </c>
      <c r="C51" s="14" t="s">
        <v>328</v>
      </c>
    </row>
    <row r="52" spans="1:3" ht="63.75" thickBot="1" x14ac:dyDescent="0.3">
      <c r="A52" s="15" t="s">
        <v>302</v>
      </c>
      <c r="B52" s="14" t="s">
        <v>315</v>
      </c>
      <c r="C52" s="14" t="s">
        <v>329</v>
      </c>
    </row>
    <row r="53" spans="1:3" ht="79.5" thickBot="1" x14ac:dyDescent="0.3">
      <c r="A53" s="15" t="s">
        <v>303</v>
      </c>
      <c r="B53" s="14" t="s">
        <v>316</v>
      </c>
      <c r="C53" s="14" t="s">
        <v>330</v>
      </c>
    </row>
    <row r="54" spans="1:3" ht="63.75" thickBot="1" x14ac:dyDescent="0.3">
      <c r="A54" s="15" t="s">
        <v>304</v>
      </c>
      <c r="B54" s="14" t="s">
        <v>317</v>
      </c>
      <c r="C54" s="14" t="s">
        <v>331</v>
      </c>
    </row>
    <row r="55" spans="1:3" ht="63.75" thickBot="1" x14ac:dyDescent="0.3">
      <c r="A55" s="15" t="s">
        <v>305</v>
      </c>
      <c r="B55" s="14" t="s">
        <v>318</v>
      </c>
    </row>
    <row r="56" spans="1:3" ht="63.75" thickBot="1" x14ac:dyDescent="0.3">
      <c r="A56" s="15" t="s">
        <v>306</v>
      </c>
      <c r="B56" s="14" t="s">
        <v>319</v>
      </c>
    </row>
    <row r="57" spans="1:3" ht="48" thickBot="1" x14ac:dyDescent="0.3">
      <c r="B57" s="14" t="s">
        <v>320</v>
      </c>
    </row>
  </sheetData>
  <sheetProtection algorithmName="SHA-512" hashValue="j566nQPdzjqCz7Z+mpAU6UzYJap7ylHwZnHywm0FUFI//Z53WPg5cn6Ofkt/Zwt6DdXxMFnGQBJ7Uf36rrXLGw==" saltValue="+6ACGG7Ad2XqPYRmoZbN2Q==" spinCount="100000" sheet="1" objects="1" scenarios="1"/>
  <dataValidations count="2">
    <dataValidation type="list" allowBlank="1" showInputMessage="1" showErrorMessage="1" sqref="D12" xr:uid="{00000000-0002-0000-3C00-000000000000}">
      <formula1>$A$3:$A$13</formula1>
    </dataValidation>
    <dataValidation type="list" allowBlank="1" showInputMessage="1" showErrorMessage="1" sqref="D6" xr:uid="{00000000-0002-0000-3C00-000001000000}">
      <formula1>$A$5:$A$13</formula1>
    </dataValidation>
  </dataValidations>
  <pageMargins left="0.7" right="0.7" top="0.75" bottom="0.75" header="0.3" footer="0.3"/>
  <pageSetup paperSize="9" scale="46" orientation="portrait" r:id="rId1"/>
  <rowBreaks count="2" manualBreakCount="2">
    <brk id="20" max="16383" man="1"/>
    <brk id="41" max="16383" man="1"/>
  </rowBreaks>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8">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Z1_ZPe!B10</f>
        <v>Moduł Z1/1</v>
      </c>
      <c r="B3" s="416"/>
      <c r="C3" s="416"/>
      <c r="D3" s="420" t="str">
        <f>Z1_ZPe!C10</f>
        <v>Biznes w działaniu</v>
      </c>
      <c r="E3" s="421"/>
      <c r="F3" s="421"/>
      <c r="G3" s="421"/>
      <c r="H3" s="421"/>
      <c r="I3" s="422"/>
      <c r="J3" s="3"/>
      <c r="K3" s="3"/>
      <c r="L3" s="4"/>
      <c r="M3" s="4"/>
      <c r="N3" s="4"/>
      <c r="O3" s="4"/>
      <c r="P3" s="4"/>
      <c r="Q3" s="4"/>
      <c r="R3" s="4"/>
    </row>
    <row r="4" spans="1:19" ht="18.75" thickBot="1" x14ac:dyDescent="0.3">
      <c r="A4" s="315" t="s">
        <v>110</v>
      </c>
      <c r="B4" s="315"/>
      <c r="C4" s="315"/>
      <c r="D4" s="417" t="str">
        <f>Z1_ZPe!B15</f>
        <v>Kurs 1.5.</v>
      </c>
      <c r="E4" s="418"/>
      <c r="F4" s="418"/>
      <c r="G4" s="418"/>
      <c r="H4" s="418"/>
      <c r="I4" s="419"/>
      <c r="J4" s="3"/>
      <c r="K4" s="3"/>
      <c r="L4" s="4"/>
      <c r="M4" s="4"/>
      <c r="N4" s="4"/>
      <c r="O4" s="4"/>
      <c r="P4" s="4"/>
      <c r="Q4" s="4"/>
      <c r="R4" s="4"/>
    </row>
    <row r="5" spans="1:19" ht="23.25" thickBot="1" x14ac:dyDescent="0.3">
      <c r="A5" s="316" t="s">
        <v>111</v>
      </c>
      <c r="B5" s="316"/>
      <c r="C5" s="316"/>
      <c r="D5" s="317" t="str">
        <f>Z1_ZPe!C15</f>
        <v>Prawo w biznesie</v>
      </c>
      <c r="E5" s="317"/>
      <c r="F5" s="317"/>
      <c r="G5" s="317"/>
      <c r="H5" s="317"/>
      <c r="I5" s="317"/>
      <c r="J5" s="317"/>
      <c r="K5" s="317"/>
      <c r="L5" s="318" t="s">
        <v>96</v>
      </c>
      <c r="M5" s="318"/>
      <c r="N5" s="16">
        <f>Z1_ZPe!D15</f>
        <v>4</v>
      </c>
      <c r="O5" s="318" t="s">
        <v>97</v>
      </c>
      <c r="P5" s="318"/>
      <c r="Q5" s="319" t="str">
        <f>Z1_ZPe!F10</f>
        <v>prof. A. Zelek</v>
      </c>
      <c r="R5" s="319"/>
      <c r="S5" s="319"/>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(1)'!G6</f>
        <v>I</v>
      </c>
      <c r="H7" s="155" t="s">
        <v>101</v>
      </c>
      <c r="I7" s="44">
        <f>'M (1)'!I6</f>
        <v>1</v>
      </c>
      <c r="J7" s="237" t="s">
        <v>289</v>
      </c>
      <c r="K7" s="238"/>
      <c r="L7" s="424" t="s">
        <v>102</v>
      </c>
      <c r="M7" s="425"/>
      <c r="N7" s="7" t="s">
        <v>103</v>
      </c>
      <c r="O7" s="340" t="s">
        <v>104</v>
      </c>
      <c r="P7" s="340"/>
      <c r="Q7" s="341" t="s">
        <v>105</v>
      </c>
      <c r="R7" s="341"/>
      <c r="S7" s="17">
        <f>Z1_ZPe!G15</f>
        <v>14</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430</v>
      </c>
      <c r="C14" s="384"/>
      <c r="D14" s="384"/>
      <c r="E14" s="384"/>
      <c r="F14" s="384"/>
      <c r="G14" s="384"/>
      <c r="H14" s="384"/>
      <c r="I14" s="384"/>
      <c r="J14" s="384"/>
      <c r="K14" s="384"/>
      <c r="L14" s="384"/>
      <c r="M14" s="385"/>
      <c r="N14" s="342" t="s">
        <v>260</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261</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431</v>
      </c>
      <c r="C19" s="330"/>
      <c r="D19" s="330"/>
      <c r="E19" s="330"/>
      <c r="F19" s="330"/>
      <c r="G19" s="330"/>
      <c r="H19" s="330"/>
      <c r="I19" s="330"/>
      <c r="J19" s="330"/>
      <c r="K19" s="330"/>
      <c r="L19" s="330"/>
      <c r="M19" s="331"/>
      <c r="N19" s="380" t="s">
        <v>261</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x14ac:dyDescent="0.25">
      <c r="A23" s="321"/>
      <c r="B23" s="386"/>
      <c r="C23" s="387"/>
      <c r="D23" s="387"/>
      <c r="E23" s="387"/>
      <c r="F23" s="387"/>
      <c r="G23" s="387"/>
      <c r="H23" s="387"/>
      <c r="I23" s="387"/>
      <c r="J23" s="387"/>
      <c r="K23" s="387"/>
      <c r="L23" s="387"/>
      <c r="M23" s="388"/>
      <c r="N23" s="345"/>
      <c r="O23" s="346"/>
      <c r="P23" s="346"/>
      <c r="Q23" s="346"/>
      <c r="R23" s="346"/>
      <c r="S23" s="347"/>
    </row>
    <row r="24" spans="1:19" ht="15" customHeight="1" x14ac:dyDescent="0.25">
      <c r="A24" s="321"/>
      <c r="B24" s="329" t="s">
        <v>432</v>
      </c>
      <c r="C24" s="330"/>
      <c r="D24" s="330"/>
      <c r="E24" s="330"/>
      <c r="F24" s="330"/>
      <c r="G24" s="330"/>
      <c r="H24" s="330"/>
      <c r="I24" s="330"/>
      <c r="J24" s="330"/>
      <c r="K24" s="330"/>
      <c r="L24" s="330"/>
      <c r="M24" s="331"/>
      <c r="N24" s="380" t="s">
        <v>260</v>
      </c>
      <c r="O24" s="381"/>
      <c r="P24" s="381"/>
      <c r="Q24" s="381"/>
      <c r="R24" s="381"/>
      <c r="S24" s="382"/>
    </row>
    <row r="25" spans="1:19" ht="15" customHeight="1" x14ac:dyDescent="0.25">
      <c r="A25" s="321"/>
      <c r="B25" s="332"/>
      <c r="C25" s="333"/>
      <c r="D25" s="333"/>
      <c r="E25" s="333"/>
      <c r="F25" s="333"/>
      <c r="G25" s="333"/>
      <c r="H25" s="333"/>
      <c r="I25" s="333"/>
      <c r="J25" s="333"/>
      <c r="K25" s="333"/>
      <c r="L25" s="333"/>
      <c r="M25" s="334"/>
      <c r="N25" s="323" t="s">
        <v>261</v>
      </c>
      <c r="O25" s="324"/>
      <c r="P25" s="324"/>
      <c r="Q25" s="324"/>
      <c r="R25" s="324"/>
      <c r="S25" s="325"/>
    </row>
    <row r="26" spans="1:19" ht="15"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customHeight="1" thickBot="1" x14ac:dyDescent="0.3">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433</v>
      </c>
      <c r="C34" s="384"/>
      <c r="D34" s="384"/>
      <c r="E34" s="384"/>
      <c r="F34" s="384"/>
      <c r="G34" s="384"/>
      <c r="H34" s="384"/>
      <c r="I34" s="384"/>
      <c r="J34" s="384"/>
      <c r="K34" s="384"/>
      <c r="L34" s="384"/>
      <c r="M34" s="385"/>
      <c r="N34" s="342" t="s">
        <v>274</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t="s">
        <v>279</v>
      </c>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c r="C39" s="330"/>
      <c r="D39" s="330"/>
      <c r="E39" s="330"/>
      <c r="F39" s="330"/>
      <c r="G39" s="330"/>
      <c r="H39" s="330"/>
      <c r="I39" s="330"/>
      <c r="J39" s="330"/>
      <c r="K39" s="330"/>
      <c r="L39" s="330"/>
      <c r="M39" s="331"/>
      <c r="N39" s="380"/>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thickBot="1" x14ac:dyDescent="0.3">
      <c r="A43" s="327"/>
      <c r="B43" s="386"/>
      <c r="C43" s="387"/>
      <c r="D43" s="387"/>
      <c r="E43" s="387"/>
      <c r="F43" s="387"/>
      <c r="G43" s="387"/>
      <c r="H43" s="387"/>
      <c r="I43" s="387"/>
      <c r="J43" s="387"/>
      <c r="K43" s="387"/>
      <c r="L43" s="387"/>
      <c r="M43" s="388"/>
      <c r="N43" s="345"/>
      <c r="O43" s="346"/>
      <c r="P43" s="346"/>
      <c r="Q43" s="346"/>
      <c r="R43" s="346"/>
      <c r="S43" s="347"/>
    </row>
    <row r="44" spans="1:19" ht="15" hidden="1" customHeight="1" x14ac:dyDescent="0.25">
      <c r="A44" s="327"/>
      <c r="B44" s="329"/>
      <c r="C44" s="330"/>
      <c r="D44" s="330"/>
      <c r="E44" s="330"/>
      <c r="F44" s="330"/>
      <c r="G44" s="330"/>
      <c r="H44" s="330"/>
      <c r="I44" s="330"/>
      <c r="J44" s="330"/>
      <c r="K44" s="330"/>
      <c r="L44" s="330"/>
      <c r="M44" s="331"/>
      <c r="N44" s="380"/>
      <c r="O44" s="381"/>
      <c r="P44" s="381"/>
      <c r="Q44" s="381"/>
      <c r="R44" s="381"/>
      <c r="S44" s="382"/>
    </row>
    <row r="45" spans="1:19" ht="15" hidden="1" customHeight="1" x14ac:dyDescent="0.25">
      <c r="A45" s="327"/>
      <c r="B45" s="332"/>
      <c r="C45" s="333"/>
      <c r="D45" s="333"/>
      <c r="E45" s="333"/>
      <c r="F45" s="333"/>
      <c r="G45" s="333"/>
      <c r="H45" s="333"/>
      <c r="I45" s="333"/>
      <c r="J45" s="333"/>
      <c r="K45" s="333"/>
      <c r="L45" s="333"/>
      <c r="M45" s="334"/>
      <c r="N45" s="323"/>
      <c r="O45" s="324"/>
      <c r="P45" s="324"/>
      <c r="Q45" s="324"/>
      <c r="R45" s="324"/>
      <c r="S45" s="325"/>
    </row>
    <row r="46" spans="1:19" ht="15" hidden="1"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hidden="1"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hidden="1" customHeight="1" x14ac:dyDescent="0.25">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466" t="s">
        <v>585</v>
      </c>
      <c r="B54" s="383" t="s">
        <v>696</v>
      </c>
      <c r="C54" s="384"/>
      <c r="D54" s="384"/>
      <c r="E54" s="384"/>
      <c r="F54" s="384"/>
      <c r="G54" s="384"/>
      <c r="H54" s="384"/>
      <c r="I54" s="384"/>
      <c r="J54" s="384"/>
      <c r="K54" s="384"/>
      <c r="L54" s="384"/>
      <c r="M54" s="385"/>
      <c r="N54" s="342" t="s">
        <v>287</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288</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c r="C59" s="330"/>
      <c r="D59" s="330"/>
      <c r="E59" s="330"/>
      <c r="F59" s="330"/>
      <c r="G59" s="330"/>
      <c r="H59" s="330"/>
      <c r="I59" s="330"/>
      <c r="J59" s="330"/>
      <c r="K59" s="330"/>
      <c r="L59" s="330"/>
      <c r="M59" s="331"/>
      <c r="N59" s="380"/>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hidden="1" customHeight="1" x14ac:dyDescent="0.25">
      <c r="A64" s="321"/>
      <c r="B64" s="329"/>
      <c r="C64" s="330"/>
      <c r="D64" s="330"/>
      <c r="E64" s="330"/>
      <c r="F64" s="330"/>
      <c r="G64" s="330"/>
      <c r="H64" s="330"/>
      <c r="I64" s="330"/>
      <c r="J64" s="330"/>
      <c r="K64" s="330"/>
      <c r="L64" s="330"/>
      <c r="M64" s="331"/>
      <c r="N64" s="380"/>
      <c r="O64" s="381"/>
      <c r="P64" s="381"/>
      <c r="Q64" s="381"/>
      <c r="R64" s="381"/>
      <c r="S64" s="382"/>
    </row>
    <row r="65" spans="1:19" ht="15" hidden="1"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hidden="1"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hidden="1"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hidden="1"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Z1_ZPe!G15</f>
        <v>14</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14</v>
      </c>
      <c r="H72" s="433"/>
      <c r="I72" s="434"/>
      <c r="J72" s="407"/>
      <c r="K72" s="442"/>
      <c r="L72" s="426" t="s">
        <v>123</v>
      </c>
      <c r="M72" s="427"/>
      <c r="N72" s="427"/>
      <c r="O72" s="427"/>
      <c r="P72" s="427"/>
      <c r="Q72" s="427"/>
      <c r="R72" s="427"/>
      <c r="S72" s="428"/>
    </row>
    <row r="73" spans="1:19" ht="15" customHeight="1" x14ac:dyDescent="0.25">
      <c r="A73" s="321"/>
      <c r="B73" s="409" t="s">
        <v>123</v>
      </c>
      <c r="C73" s="410"/>
      <c r="D73" s="410"/>
      <c r="E73" s="410"/>
      <c r="F73" s="411"/>
      <c r="G73" s="429">
        <v>2</v>
      </c>
      <c r="H73" s="430"/>
      <c r="I73" s="431"/>
      <c r="J73" s="407"/>
      <c r="K73" s="442"/>
      <c r="L73" s="426" t="s">
        <v>151</v>
      </c>
      <c r="M73" s="427"/>
      <c r="N73" s="427"/>
      <c r="O73" s="427"/>
      <c r="P73" s="427"/>
      <c r="Q73" s="427"/>
      <c r="R73" s="427"/>
      <c r="S73" s="428"/>
    </row>
    <row r="74" spans="1:19" ht="15" customHeight="1" x14ac:dyDescent="0.25">
      <c r="A74" s="321"/>
      <c r="B74" s="409" t="s">
        <v>124</v>
      </c>
      <c r="C74" s="410"/>
      <c r="D74" s="410"/>
      <c r="E74" s="410"/>
      <c r="F74" s="411"/>
      <c r="G74" s="429">
        <v>2</v>
      </c>
      <c r="H74" s="430"/>
      <c r="I74" s="431"/>
      <c r="J74" s="407"/>
      <c r="K74" s="442"/>
      <c r="L74" s="426" t="s">
        <v>165</v>
      </c>
      <c r="M74" s="427"/>
      <c r="N74" s="427"/>
      <c r="O74" s="427"/>
      <c r="P74" s="427"/>
      <c r="Q74" s="427"/>
      <c r="R74" s="427"/>
      <c r="S74" s="428"/>
    </row>
    <row r="75" spans="1:19" ht="15" customHeight="1" x14ac:dyDescent="0.25">
      <c r="A75" s="321"/>
      <c r="B75" s="409" t="s">
        <v>125</v>
      </c>
      <c r="C75" s="410"/>
      <c r="D75" s="410"/>
      <c r="E75" s="410"/>
      <c r="F75" s="411"/>
      <c r="G75" s="429">
        <f>Z1_ZPe!H15</f>
        <v>8</v>
      </c>
      <c r="H75" s="430"/>
      <c r="I75" s="431"/>
      <c r="J75" s="407"/>
      <c r="K75" s="442"/>
      <c r="L75" s="426" t="s">
        <v>173</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c r="M77" s="427"/>
      <c r="N77" s="427"/>
      <c r="O77" s="427"/>
      <c r="P77" s="427"/>
      <c r="Q77" s="427"/>
      <c r="R77" s="427"/>
      <c r="S77" s="428"/>
    </row>
    <row r="78" spans="1:19" ht="15" customHeight="1" x14ac:dyDescent="0.25">
      <c r="A78" s="321"/>
      <c r="B78" s="409" t="s">
        <v>128</v>
      </c>
      <c r="C78" s="410"/>
      <c r="D78" s="410"/>
      <c r="E78" s="410"/>
      <c r="F78" s="411"/>
      <c r="G78" s="429"/>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c r="H81" s="430"/>
      <c r="I81" s="431"/>
      <c r="J81" s="407"/>
      <c r="K81" s="442"/>
      <c r="L81" s="426" t="s">
        <v>146</v>
      </c>
      <c r="M81" s="427"/>
      <c r="N81" s="427"/>
      <c r="O81" s="427"/>
      <c r="P81" s="427"/>
      <c r="Q81" s="427"/>
      <c r="R81" s="427"/>
      <c r="S81" s="428"/>
    </row>
    <row r="82" spans="1:19" ht="15" customHeight="1" x14ac:dyDescent="0.25">
      <c r="A82" s="321"/>
      <c r="B82" s="409" t="s">
        <v>132</v>
      </c>
      <c r="C82" s="410"/>
      <c r="D82" s="410"/>
      <c r="E82" s="410"/>
      <c r="F82" s="411"/>
      <c r="G82" s="429">
        <v>2</v>
      </c>
      <c r="H82" s="430"/>
      <c r="I82" s="431"/>
      <c r="J82" s="407"/>
      <c r="K82" s="442"/>
      <c r="L82" s="426" t="s">
        <v>153</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t="s">
        <v>156</v>
      </c>
      <c r="M83" s="427"/>
      <c r="N83" s="427"/>
      <c r="O83" s="427"/>
      <c r="P83" s="427"/>
      <c r="Q83" s="427"/>
      <c r="R83" s="427"/>
      <c r="S83" s="428"/>
    </row>
    <row r="84" spans="1:19" ht="15" customHeight="1" x14ac:dyDescent="0.25">
      <c r="A84" s="321"/>
      <c r="B84" s="453" t="s">
        <v>134</v>
      </c>
      <c r="C84" s="454"/>
      <c r="D84" s="454"/>
      <c r="E84" s="454"/>
      <c r="F84" s="455"/>
      <c r="G84" s="463">
        <f>Z1_ZPe!J15</f>
        <v>86</v>
      </c>
      <c r="H84" s="464"/>
      <c r="I84" s="465"/>
      <c r="J84" s="407"/>
      <c r="K84" s="442"/>
      <c r="L84" s="426" t="s">
        <v>159</v>
      </c>
      <c r="M84" s="427"/>
      <c r="N84" s="427"/>
      <c r="O84" s="427"/>
      <c r="P84" s="427"/>
      <c r="Q84" s="427"/>
      <c r="R84" s="427"/>
      <c r="S84" s="428"/>
    </row>
    <row r="85" spans="1:19" ht="15" customHeight="1" x14ac:dyDescent="0.25">
      <c r="A85" s="321"/>
      <c r="B85" s="460" t="s">
        <v>204</v>
      </c>
      <c r="C85" s="461"/>
      <c r="D85" s="461"/>
      <c r="E85" s="461"/>
      <c r="F85" s="462"/>
      <c r="G85" s="432">
        <f>SUM(G84,G71)</f>
        <v>100</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Z1_ZPe!E15</f>
        <v>egzamin</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158</v>
      </c>
      <c r="C90" s="375"/>
      <c r="D90" s="375"/>
      <c r="E90" s="376"/>
      <c r="F90" s="377">
        <v>100</v>
      </c>
      <c r="G90" s="378"/>
      <c r="H90" s="378"/>
      <c r="I90" s="379"/>
      <c r="J90" s="352"/>
      <c r="K90" s="365"/>
      <c r="L90" s="356" t="s">
        <v>292</v>
      </c>
      <c r="M90" s="357"/>
      <c r="N90" s="357"/>
      <c r="O90" s="357"/>
      <c r="P90" s="357"/>
      <c r="Q90" s="357"/>
      <c r="R90" s="357"/>
      <c r="S90" s="358"/>
    </row>
    <row r="91" spans="1:19" ht="15" customHeight="1" x14ac:dyDescent="0.25">
      <c r="A91" s="348"/>
      <c r="B91" s="374"/>
      <c r="C91" s="375"/>
      <c r="D91" s="375"/>
      <c r="E91" s="376"/>
      <c r="F91" s="377"/>
      <c r="G91" s="378"/>
      <c r="H91" s="378"/>
      <c r="I91" s="379"/>
      <c r="J91" s="352"/>
      <c r="K91" s="365"/>
      <c r="L91" s="356" t="s">
        <v>140</v>
      </c>
      <c r="M91" s="357"/>
      <c r="N91" s="357"/>
      <c r="O91" s="357"/>
      <c r="P91" s="357"/>
      <c r="Q91" s="357"/>
      <c r="R91" s="357"/>
      <c r="S91" s="358"/>
    </row>
    <row r="92" spans="1:19" ht="15" customHeight="1" x14ac:dyDescent="0.25">
      <c r="A92" s="348"/>
      <c r="B92" s="374"/>
      <c r="C92" s="375"/>
      <c r="D92" s="375"/>
      <c r="E92" s="376"/>
      <c r="F92" s="377"/>
      <c r="G92" s="378"/>
      <c r="H92" s="378"/>
      <c r="I92" s="379"/>
      <c r="J92" s="352"/>
      <c r="K92" s="365"/>
      <c r="L92" s="356" t="s">
        <v>293</v>
      </c>
      <c r="M92" s="357"/>
      <c r="N92" s="357"/>
      <c r="O92" s="357"/>
      <c r="P92" s="357"/>
      <c r="Q92" s="357"/>
      <c r="R92" s="357"/>
      <c r="S92" s="358"/>
    </row>
    <row r="93" spans="1:19" ht="15" customHeight="1" x14ac:dyDescent="0.25">
      <c r="A93" s="348"/>
      <c r="B93" s="374"/>
      <c r="C93" s="375"/>
      <c r="D93" s="375"/>
      <c r="E93" s="376"/>
      <c r="F93" s="377"/>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84.5" customHeight="1" x14ac:dyDescent="0.25">
      <c r="A98" s="412"/>
      <c r="B98" s="370" t="s">
        <v>697</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66.75" customHeight="1" x14ac:dyDescent="0.25">
      <c r="A100" s="412"/>
      <c r="B100" s="470" t="s">
        <v>891</v>
      </c>
      <c r="C100" s="470"/>
      <c r="D100" s="470"/>
      <c r="E100" s="470"/>
      <c r="F100" s="470"/>
      <c r="G100" s="470"/>
      <c r="H100" s="470"/>
      <c r="I100" s="470"/>
      <c r="J100" s="470"/>
      <c r="K100" s="470"/>
      <c r="L100" s="470"/>
      <c r="M100" s="470"/>
      <c r="N100" s="470"/>
      <c r="O100" s="470"/>
      <c r="P100" s="470"/>
      <c r="Q100" s="470"/>
      <c r="R100" s="470"/>
      <c r="S100" s="4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73.5" customHeight="1" x14ac:dyDescent="0.25">
      <c r="A102" s="412"/>
      <c r="B102" s="370" t="s">
        <v>590</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R7GMx0t76svMNt2TCZgutLgQZbLp9hwxmqVFvIXTviuorAdP8Wpj8280ifYmlu76BLAm8uvT8g6BaLu8pQjlew==" saltValue="pUw2f8Gecnkoa1IE6wpPS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600-000000000000}">
      <formula1>ZAL</formula1>
    </dataValidation>
    <dataValidation type="list" allowBlank="1" showInputMessage="1" showErrorMessage="1" sqref="L7" xr:uid="{00000000-0002-0000-0600-000001000000}">
      <formula1>STATUS</formula1>
    </dataValidation>
    <dataValidation type="list" allowBlank="1" showInputMessage="1" showErrorMessage="1" sqref="L72:L79" xr:uid="{00000000-0002-0000-0600-000002000000}">
      <formula1>METODY</formula1>
    </dataValidation>
    <dataValidation type="list" allowBlank="1" showInputMessage="1" showErrorMessage="1" sqref="L81:L85" xr:uid="{00000000-0002-0000-0600-000003000000}">
      <formula1>PRAC_STUD</formula1>
    </dataValidation>
    <dataValidation type="list" allowBlank="1" showInputMessage="1" showErrorMessage="1" sqref="N14:S33" xr:uid="{00000000-0002-0000-0600-000004000000}">
      <formula1>KEW_Z1</formula1>
    </dataValidation>
    <dataValidation type="list" allowBlank="1" showInputMessage="1" showErrorMessage="1" sqref="N34:S53" xr:uid="{00000000-0002-0000-0600-000005000000}">
      <formula1>KEU_Z1</formula1>
    </dataValidation>
    <dataValidation type="list" allowBlank="1" showInputMessage="1" showErrorMessage="1" sqref="N54:S68" xr:uid="{00000000-0002-0000-0600-000006000000}">
      <formula1>KEK_Z1</formula1>
    </dataValidation>
  </dataValidations>
  <hyperlinks>
    <hyperlink ref="O13" r:id="rId1" xr:uid="{604F1CF1-CB4F-440F-84F5-2EAB7E16551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9">
    <tabColor rgb="FFC6E0B4"/>
    <pageSetUpPr fitToPage="1"/>
  </sheetPr>
  <dimension ref="A1:S81"/>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6" t="str">
        <f>Z1_ZPe!B2</f>
        <v>2020/2021</v>
      </c>
      <c r="B1" s="227"/>
      <c r="C1" s="39"/>
      <c r="D1" s="1"/>
    </row>
    <row r="2" spans="1:19" ht="10.15" customHeight="1" thickBot="1" x14ac:dyDescent="0.3"/>
    <row r="3" spans="1:19" ht="39" customHeight="1" thickBot="1" x14ac:dyDescent="0.3">
      <c r="A3" s="228" t="s">
        <v>94</v>
      </c>
      <c r="B3" s="229"/>
      <c r="C3" s="231" t="str">
        <f>Z1_ZPe!B16</f>
        <v>Moduł Z1/2</v>
      </c>
      <c r="D3" s="232"/>
      <c r="E3" s="232"/>
      <c r="F3" s="233"/>
      <c r="G3" s="3"/>
      <c r="H3" s="3"/>
      <c r="I3" s="3"/>
      <c r="J3" s="3"/>
      <c r="K3" s="3"/>
      <c r="L3" s="4"/>
      <c r="M3" s="4"/>
      <c r="N3" s="4"/>
      <c r="O3" s="4"/>
      <c r="P3" s="4"/>
      <c r="Q3" s="4"/>
    </row>
    <row r="4" spans="1:19" s="139" customFormat="1" ht="39.75" customHeight="1" thickBot="1" x14ac:dyDescent="0.3">
      <c r="A4" s="230" t="s">
        <v>95</v>
      </c>
      <c r="B4" s="230"/>
      <c r="C4" s="220" t="str">
        <f>Z1_ZPe!C16</f>
        <v>Organizacja i zarządzanie</v>
      </c>
      <c r="D4" s="221"/>
      <c r="E4" s="221"/>
      <c r="F4" s="221"/>
      <c r="G4" s="221"/>
      <c r="H4" s="221"/>
      <c r="I4" s="221"/>
      <c r="J4" s="221"/>
      <c r="K4" s="228" t="s">
        <v>96</v>
      </c>
      <c r="L4" s="229"/>
      <c r="M4" s="156">
        <f>Z1_ZPe!D16</f>
        <v>12</v>
      </c>
      <c r="N4" s="223" t="s">
        <v>97</v>
      </c>
      <c r="O4" s="224"/>
      <c r="P4" s="217" t="str">
        <f>Z1_ZPe!F16</f>
        <v>dr R. Nowak-Lewandowska</v>
      </c>
      <c r="Q4" s="218"/>
      <c r="R4" s="219"/>
    </row>
    <row r="5" spans="1:19" s="140" customFormat="1" ht="10.15" customHeight="1" thickBot="1" x14ac:dyDescent="0.3">
      <c r="A5" s="234"/>
      <c r="B5" s="234"/>
      <c r="C5" s="234"/>
      <c r="D5" s="234"/>
      <c r="E5" s="234"/>
      <c r="F5" s="234"/>
      <c r="G5" s="234"/>
      <c r="H5" s="234"/>
      <c r="I5" s="234"/>
      <c r="J5" s="234"/>
      <c r="K5" s="234"/>
      <c r="L5" s="234"/>
      <c r="M5" s="234"/>
      <c r="N5" s="234"/>
      <c r="O5" s="234"/>
      <c r="P5" s="234"/>
      <c r="Q5" s="234"/>
      <c r="R5" s="234"/>
    </row>
    <row r="6" spans="1:19" s="139" customFormat="1" ht="43.15" customHeight="1" thickBot="1" x14ac:dyDescent="0.3">
      <c r="A6" s="230" t="s">
        <v>98</v>
      </c>
      <c r="B6" s="230"/>
      <c r="C6" s="231" t="str">
        <f>Z1_ZPe!B3</f>
        <v>ZARZĄDZANIE</v>
      </c>
      <c r="D6" s="233"/>
      <c r="E6" s="6" t="str">
        <f>Z1_ZPe!B4</f>
        <v>I stopnia</v>
      </c>
      <c r="F6" s="154" t="s">
        <v>99</v>
      </c>
      <c r="G6" s="44" t="s">
        <v>100</v>
      </c>
      <c r="H6" s="154" t="s">
        <v>101</v>
      </c>
      <c r="I6" s="44">
        <v>1</v>
      </c>
      <c r="J6" s="7" t="s">
        <v>290</v>
      </c>
      <c r="K6" s="235" t="s">
        <v>102</v>
      </c>
      <c r="L6" s="235"/>
      <c r="M6" s="236" t="s">
        <v>103</v>
      </c>
      <c r="N6" s="236"/>
      <c r="O6" s="156" t="s">
        <v>104</v>
      </c>
      <c r="P6" s="237" t="s">
        <v>105</v>
      </c>
      <c r="Q6" s="238"/>
      <c r="R6" s="156">
        <f>Z1_ZPe!G16</f>
        <v>88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9"/>
      <c r="B8" s="240"/>
      <c r="C8" s="240"/>
      <c r="D8" s="240"/>
      <c r="E8" s="240"/>
      <c r="F8" s="240"/>
      <c r="G8" s="240"/>
      <c r="H8" s="240"/>
      <c r="I8" s="240"/>
      <c r="J8" s="240"/>
      <c r="K8" s="240"/>
      <c r="L8" s="240"/>
      <c r="M8" s="240"/>
      <c r="N8" s="240"/>
      <c r="O8" s="240"/>
      <c r="P8" s="240"/>
      <c r="Q8" s="240"/>
      <c r="R8" s="241"/>
      <c r="S8" s="139"/>
    </row>
    <row r="9" spans="1:19" ht="30" customHeight="1" x14ac:dyDescent="0.25">
      <c r="A9" s="242" t="s">
        <v>106</v>
      </c>
      <c r="B9" s="243"/>
      <c r="C9" s="243"/>
      <c r="D9" s="243"/>
      <c r="E9" s="243"/>
      <c r="F9" s="243"/>
      <c r="G9" s="243"/>
      <c r="H9" s="243"/>
      <c r="I9" s="243"/>
      <c r="J9" s="243"/>
      <c r="K9" s="243"/>
      <c r="L9" s="243"/>
      <c r="M9" s="243"/>
      <c r="N9" s="243"/>
      <c r="O9" s="243"/>
      <c r="P9" s="243"/>
      <c r="Q9" s="243"/>
      <c r="R9" s="244"/>
    </row>
    <row r="10" spans="1:19" ht="15" customHeight="1" x14ac:dyDescent="0.25">
      <c r="A10" s="245" t="s">
        <v>565</v>
      </c>
      <c r="B10" s="246"/>
      <c r="C10" s="246"/>
      <c r="D10" s="246"/>
      <c r="E10" s="246"/>
      <c r="F10" s="246"/>
      <c r="G10" s="246"/>
      <c r="H10" s="246"/>
      <c r="I10" s="246"/>
      <c r="J10" s="246"/>
      <c r="K10" s="246"/>
      <c r="L10" s="246"/>
      <c r="M10" s="246"/>
      <c r="N10" s="246"/>
      <c r="O10" s="246"/>
      <c r="P10" s="246"/>
      <c r="Q10" s="246"/>
      <c r="R10" s="247"/>
    </row>
    <row r="11" spans="1:19" ht="100.15" customHeight="1" thickBot="1" x14ac:dyDescent="0.3">
      <c r="A11" s="472" t="s">
        <v>404</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1"/>
      <c r="B12" s="251"/>
      <c r="C12" s="251"/>
      <c r="D12" s="251"/>
      <c r="E12" s="251"/>
      <c r="F12" s="251"/>
      <c r="G12" s="251"/>
      <c r="H12" s="251"/>
      <c r="I12" s="251"/>
      <c r="J12" s="251"/>
      <c r="K12" s="251"/>
      <c r="L12" s="251"/>
      <c r="M12" s="251"/>
      <c r="N12" s="251"/>
      <c r="O12" s="251"/>
      <c r="P12" s="251"/>
      <c r="Q12" s="251"/>
      <c r="R12" s="251"/>
    </row>
    <row r="13" spans="1:19" ht="15" customHeight="1" x14ac:dyDescent="0.25">
      <c r="A13" s="151"/>
      <c r="B13" s="152"/>
      <c r="C13" s="152"/>
      <c r="D13" s="152"/>
      <c r="E13" s="152"/>
      <c r="F13" s="152"/>
      <c r="G13" s="152"/>
      <c r="H13" s="152"/>
      <c r="I13" s="152"/>
      <c r="J13" s="152"/>
      <c r="K13" s="152"/>
      <c r="L13" s="152"/>
      <c r="M13" s="152"/>
      <c r="N13" s="152"/>
      <c r="O13" s="152"/>
      <c r="P13" s="152"/>
      <c r="Q13" s="152"/>
      <c r="R13" s="153"/>
      <c r="S13" s="139"/>
    </row>
    <row r="14" spans="1:19" ht="30" customHeight="1" x14ac:dyDescent="0.25">
      <c r="A14" s="242" t="s">
        <v>107</v>
      </c>
      <c r="B14" s="243"/>
      <c r="C14" s="243"/>
      <c r="D14" s="243"/>
      <c r="E14" s="243"/>
      <c r="F14" s="243"/>
      <c r="G14" s="243"/>
      <c r="H14" s="243"/>
      <c r="I14" s="243"/>
      <c r="J14" s="243"/>
      <c r="K14" s="243"/>
      <c r="L14" s="243"/>
      <c r="M14" s="243"/>
      <c r="N14" s="243"/>
      <c r="O14" s="243"/>
      <c r="P14" s="243"/>
      <c r="Q14" s="243"/>
      <c r="R14" s="244"/>
    </row>
    <row r="15" spans="1:19" s="141" customFormat="1" ht="15" customHeight="1" x14ac:dyDescent="0.25">
      <c r="A15" s="264" t="s">
        <v>197</v>
      </c>
      <c r="B15" s="265"/>
      <c r="C15" s="265"/>
      <c r="D15" s="265"/>
      <c r="E15" s="265"/>
      <c r="F15" s="265"/>
      <c r="G15" s="265"/>
      <c r="H15" s="265"/>
      <c r="I15" s="265"/>
      <c r="J15" s="265"/>
      <c r="K15" s="265"/>
      <c r="L15" s="265"/>
      <c r="M15" s="265"/>
      <c r="N15" s="265"/>
      <c r="O15" s="265"/>
      <c r="P15" s="265"/>
      <c r="Q15" s="265"/>
      <c r="R15" s="266"/>
    </row>
    <row r="16" spans="1:19" ht="48.75" customHeight="1" thickBot="1" x14ac:dyDescent="0.3">
      <c r="A16" s="248" t="s">
        <v>405</v>
      </c>
      <c r="B16" s="249"/>
      <c r="C16" s="249"/>
      <c r="D16" s="249"/>
      <c r="E16" s="249"/>
      <c r="F16" s="249"/>
      <c r="G16" s="249"/>
      <c r="H16" s="249"/>
      <c r="I16" s="249"/>
      <c r="J16" s="249"/>
      <c r="K16" s="249"/>
      <c r="L16" s="249"/>
      <c r="M16" s="249"/>
      <c r="N16" s="249"/>
      <c r="O16" s="249"/>
      <c r="P16" s="249"/>
      <c r="Q16" s="249"/>
      <c r="R16" s="250"/>
    </row>
    <row r="17" spans="1:19" ht="10.15" customHeight="1" thickBot="1" x14ac:dyDescent="0.3">
      <c r="A17" s="251"/>
      <c r="B17" s="251"/>
      <c r="C17" s="251"/>
      <c r="D17" s="251"/>
      <c r="E17" s="251"/>
      <c r="F17" s="251"/>
      <c r="G17" s="251"/>
      <c r="H17" s="251"/>
      <c r="I17" s="251"/>
      <c r="J17" s="251"/>
      <c r="K17" s="251"/>
      <c r="L17" s="251"/>
      <c r="M17" s="251"/>
      <c r="N17" s="251"/>
      <c r="O17" s="251"/>
      <c r="P17" s="251"/>
      <c r="Q17" s="251"/>
      <c r="R17" s="251"/>
    </row>
    <row r="18" spans="1:19" ht="15" customHeight="1" x14ac:dyDescent="0.25">
      <c r="A18" s="239"/>
      <c r="B18" s="240"/>
      <c r="C18" s="240"/>
      <c r="D18" s="240"/>
      <c r="E18" s="240"/>
      <c r="F18" s="240"/>
      <c r="G18" s="240"/>
      <c r="H18" s="240"/>
      <c r="I18" s="240"/>
      <c r="J18" s="240"/>
      <c r="K18" s="240"/>
      <c r="L18" s="240"/>
      <c r="M18" s="240"/>
      <c r="N18" s="240"/>
      <c r="O18" s="240"/>
      <c r="P18" s="240"/>
      <c r="Q18" s="240"/>
      <c r="R18" s="241"/>
      <c r="S18" s="139"/>
    </row>
    <row r="19" spans="1:19" ht="30" customHeight="1" x14ac:dyDescent="0.25">
      <c r="A19" s="242" t="s">
        <v>108</v>
      </c>
      <c r="B19" s="243"/>
      <c r="C19" s="243"/>
      <c r="D19" s="243"/>
      <c r="E19" s="243"/>
      <c r="F19" s="243"/>
      <c r="G19" s="243"/>
      <c r="H19" s="243"/>
      <c r="I19" s="243"/>
      <c r="J19" s="243"/>
      <c r="K19" s="243"/>
      <c r="L19" s="243"/>
      <c r="M19" s="243"/>
      <c r="N19" s="243"/>
      <c r="O19" s="243"/>
      <c r="P19" s="243"/>
      <c r="Q19" s="243"/>
      <c r="R19" s="244"/>
    </row>
    <row r="20" spans="1:19" ht="15" customHeight="1" x14ac:dyDescent="0.25">
      <c r="A20" s="264" t="s">
        <v>566</v>
      </c>
      <c r="B20" s="265"/>
      <c r="C20" s="265"/>
      <c r="D20" s="265"/>
      <c r="E20" s="265"/>
      <c r="F20" s="265"/>
      <c r="G20" s="265"/>
      <c r="H20" s="265"/>
      <c r="I20" s="265"/>
      <c r="J20" s="265"/>
      <c r="K20" s="265"/>
      <c r="L20" s="265"/>
      <c r="M20" s="265"/>
      <c r="N20" s="265"/>
      <c r="O20" s="265"/>
      <c r="P20" s="265"/>
      <c r="Q20" s="265"/>
      <c r="R20" s="266"/>
    </row>
    <row r="21" spans="1:19" ht="40.15" customHeight="1" x14ac:dyDescent="0.25">
      <c r="A21" s="475" t="s">
        <v>570</v>
      </c>
      <c r="B21" s="256"/>
      <c r="C21" s="256"/>
      <c r="D21" s="256"/>
      <c r="E21" s="257"/>
      <c r="F21" s="476" t="s">
        <v>571</v>
      </c>
      <c r="G21" s="259"/>
      <c r="H21" s="259"/>
      <c r="I21" s="259"/>
      <c r="J21" s="259"/>
      <c r="K21" s="261"/>
      <c r="L21" s="476" t="s">
        <v>572</v>
      </c>
      <c r="M21" s="259"/>
      <c r="N21" s="259"/>
      <c r="O21" s="259"/>
      <c r="P21" s="259"/>
      <c r="Q21" s="259"/>
      <c r="R21" s="260"/>
    </row>
    <row r="22" spans="1:19" ht="168.75" customHeight="1" thickBot="1" x14ac:dyDescent="0.3">
      <c r="A22" s="252" t="s">
        <v>434</v>
      </c>
      <c r="B22" s="253"/>
      <c r="C22" s="253"/>
      <c r="D22" s="253"/>
      <c r="E22" s="253"/>
      <c r="F22" s="253" t="s">
        <v>435</v>
      </c>
      <c r="G22" s="253"/>
      <c r="H22" s="253"/>
      <c r="I22" s="253"/>
      <c r="J22" s="253"/>
      <c r="K22" s="253"/>
      <c r="L22" s="253" t="s">
        <v>436</v>
      </c>
      <c r="M22" s="253"/>
      <c r="N22" s="253"/>
      <c r="O22" s="253"/>
      <c r="P22" s="253"/>
      <c r="Q22" s="253"/>
      <c r="R22" s="254"/>
    </row>
    <row r="23" spans="1:19" ht="10.15" customHeight="1" thickBot="1" x14ac:dyDescent="0.3">
      <c r="A23" s="251"/>
      <c r="B23" s="251"/>
      <c r="C23" s="251"/>
      <c r="D23" s="251"/>
      <c r="E23" s="251"/>
      <c r="F23" s="251"/>
      <c r="G23" s="251"/>
      <c r="H23" s="251"/>
      <c r="I23" s="251"/>
      <c r="J23" s="251"/>
      <c r="K23" s="251"/>
      <c r="L23" s="251"/>
      <c r="M23" s="251"/>
      <c r="N23" s="251"/>
      <c r="O23" s="251"/>
      <c r="P23" s="251"/>
      <c r="Q23" s="251"/>
      <c r="R23" s="25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70" t="s">
        <v>109</v>
      </c>
      <c r="B25" s="271"/>
      <c r="C25" s="271"/>
      <c r="D25" s="271"/>
      <c r="E25" s="271"/>
      <c r="F25" s="271"/>
      <c r="G25" s="271"/>
      <c r="H25" s="271"/>
      <c r="I25" s="271"/>
      <c r="J25" s="271"/>
      <c r="K25" s="271"/>
      <c r="L25" s="271"/>
      <c r="M25" s="271"/>
      <c r="N25" s="271"/>
      <c r="O25" s="271"/>
      <c r="P25" s="271"/>
      <c r="Q25" s="271"/>
      <c r="R25" s="272"/>
    </row>
    <row r="26" spans="1:19" ht="25.15" customHeight="1" x14ac:dyDescent="0.25">
      <c r="A26" s="29" t="s">
        <v>110</v>
      </c>
      <c r="B26" s="273" t="str">
        <f>Z1_ZPe!B16</f>
        <v>Moduł Z1/2</v>
      </c>
      <c r="C26" s="274"/>
      <c r="D26" s="37" t="str">
        <f>Z1_ZPe!B17</f>
        <v>Kurs 2.1.</v>
      </c>
      <c r="E26" s="142" t="str">
        <f>Z1_ZPe!B16</f>
        <v>Moduł Z1/2</v>
      </c>
      <c r="F26" s="278" t="str">
        <f>Z1_ZPe!B18</f>
        <v>Kurs 2.2.</v>
      </c>
      <c r="G26" s="279"/>
      <c r="H26" s="283" t="str">
        <f>Z1_ZPe!B16</f>
        <v>Moduł Z1/2</v>
      </c>
      <c r="I26" s="284"/>
      <c r="J26" s="38" t="str">
        <f>Z1_ZPe!B19</f>
        <v>Kurs 2.3.</v>
      </c>
      <c r="K26" s="288" t="str">
        <f>Z1_ZPe!B16</f>
        <v>Moduł Z1/2</v>
      </c>
      <c r="L26" s="289"/>
      <c r="M26" s="288" t="str">
        <f>Z1_ZPe!B20</f>
        <v>Kurs 2.4.</v>
      </c>
      <c r="N26" s="289"/>
      <c r="O26" s="290"/>
      <c r="P26" s="291"/>
      <c r="Q26" s="290"/>
      <c r="R26" s="292"/>
    </row>
    <row r="27" spans="1:19" s="143" customFormat="1" ht="59.25" customHeight="1" x14ac:dyDescent="0.25">
      <c r="A27" s="128" t="s">
        <v>111</v>
      </c>
      <c r="B27" s="477" t="str">
        <f>Z1_ZPe!C17</f>
        <v>Zarządzanie i zachowania organizacji</v>
      </c>
      <c r="C27" s="478"/>
      <c r="D27" s="479"/>
      <c r="E27" s="480" t="str">
        <f>Z1_ZPe!C18</f>
        <v>Zarządzanie zasobami ludzkimi</v>
      </c>
      <c r="F27" s="481"/>
      <c r="G27" s="482"/>
      <c r="H27" s="483" t="str">
        <f>Z1_ZPe!C19</f>
        <v>Zarządzanie procesowe i logistyka w organizacji</v>
      </c>
      <c r="I27" s="484"/>
      <c r="J27" s="485"/>
      <c r="K27" s="486" t="str">
        <f>Z1_ZPe!C20</f>
        <v>Zarządzanie jakością</v>
      </c>
      <c r="L27" s="487"/>
      <c r="M27" s="487"/>
      <c r="N27" s="488"/>
      <c r="O27" s="489"/>
      <c r="P27" s="490"/>
      <c r="Q27" s="490"/>
      <c r="R27" s="491"/>
    </row>
    <row r="28" spans="1:19" s="143" customFormat="1" ht="30" customHeight="1" thickBot="1" x14ac:dyDescent="0.3">
      <c r="A28" s="43" t="s">
        <v>112</v>
      </c>
      <c r="B28" s="299">
        <f>Z1_ZPe!D17</f>
        <v>4</v>
      </c>
      <c r="C28" s="300"/>
      <c r="D28" s="301"/>
      <c r="E28" s="302">
        <f>Z1_ZPe!D18</f>
        <v>3</v>
      </c>
      <c r="F28" s="303"/>
      <c r="G28" s="304"/>
      <c r="H28" s="305">
        <f>Z1_ZPe!D19</f>
        <v>3</v>
      </c>
      <c r="I28" s="306"/>
      <c r="J28" s="307"/>
      <c r="K28" s="308">
        <f>Z1_ZPe!D20</f>
        <v>2</v>
      </c>
      <c r="L28" s="309"/>
      <c r="M28" s="309"/>
      <c r="N28" s="310"/>
      <c r="O28" s="311"/>
      <c r="P28" s="312"/>
      <c r="Q28" s="312"/>
      <c r="R28" s="313"/>
    </row>
    <row r="29" spans="1:19" s="143" customFormat="1" ht="30" hidden="1" customHeight="1" thickBot="1" x14ac:dyDescent="0.3">
      <c r="A29" s="157"/>
      <c r="B29" s="158"/>
      <c r="C29" s="159" t="s">
        <v>574</v>
      </c>
      <c r="D29" s="160"/>
      <c r="E29" s="161"/>
      <c r="F29" s="162" t="s">
        <v>574</v>
      </c>
      <c r="G29" s="163"/>
      <c r="H29" s="164"/>
      <c r="I29" s="165" t="s">
        <v>574</v>
      </c>
      <c r="J29" s="166"/>
      <c r="K29" s="167"/>
      <c r="L29" s="168" t="s">
        <v>574</v>
      </c>
      <c r="M29" s="169"/>
      <c r="N29" s="170"/>
      <c r="O29" s="171"/>
      <c r="P29" s="175"/>
      <c r="Q29" s="173"/>
      <c r="R29" s="174"/>
    </row>
    <row r="30" spans="1:19" s="143" customFormat="1" x14ac:dyDescent="0.25"/>
    <row r="31" spans="1:19" s="143" customFormat="1" x14ac:dyDescent="0.25"/>
    <row r="32" spans="1:19" s="143" customFormat="1" x14ac:dyDescent="0.25"/>
    <row r="33" s="143" customFormat="1" x14ac:dyDescent="0.25"/>
    <row r="34" s="143" customFormat="1" x14ac:dyDescent="0.25"/>
    <row r="35" s="143" customFormat="1" x14ac:dyDescent="0.25"/>
    <row r="36" s="143" customFormat="1" x14ac:dyDescent="0.25"/>
    <row r="37" s="143" customFormat="1" x14ac:dyDescent="0.25"/>
    <row r="38" s="143" customFormat="1" x14ac:dyDescent="0.25"/>
    <row r="39" s="143" customFormat="1" x14ac:dyDescent="0.25"/>
    <row r="40" s="143" customFormat="1" x14ac:dyDescent="0.25"/>
    <row r="41" s="143" customFormat="1" x14ac:dyDescent="0.25"/>
    <row r="42" s="143" customFormat="1" x14ac:dyDescent="0.25"/>
    <row r="43" s="143" customFormat="1" x14ac:dyDescent="0.25"/>
    <row r="44" s="143" customFormat="1" x14ac:dyDescent="0.25"/>
    <row r="45" s="143" customFormat="1" x14ac:dyDescent="0.25"/>
    <row r="46" s="143" customFormat="1" x14ac:dyDescent="0.25"/>
    <row r="47" s="143" customFormat="1" x14ac:dyDescent="0.25"/>
    <row r="48" s="143" customFormat="1" x14ac:dyDescent="0.25"/>
    <row r="49" s="143" customFormat="1" x14ac:dyDescent="0.25"/>
    <row r="50" s="143" customFormat="1" x14ac:dyDescent="0.25"/>
    <row r="51" s="143" customFormat="1" x14ac:dyDescent="0.25"/>
    <row r="52" s="143" customFormat="1" x14ac:dyDescent="0.25"/>
    <row r="53" s="143" customFormat="1" x14ac:dyDescent="0.25"/>
    <row r="54" s="143" customFormat="1" x14ac:dyDescent="0.25"/>
    <row r="55" s="143" customFormat="1" x14ac:dyDescent="0.25"/>
    <row r="56" s="143" customFormat="1" x14ac:dyDescent="0.25"/>
    <row r="57" s="143" customFormat="1" x14ac:dyDescent="0.25"/>
    <row r="58" s="143" customFormat="1" x14ac:dyDescent="0.25"/>
    <row r="59" s="143" customFormat="1" x14ac:dyDescent="0.25"/>
    <row r="60" s="143" customFormat="1" x14ac:dyDescent="0.25"/>
    <row r="61" s="143" customFormat="1" x14ac:dyDescent="0.25"/>
    <row r="62" s="143" customFormat="1" x14ac:dyDescent="0.25"/>
    <row r="63" s="143" customFormat="1" x14ac:dyDescent="0.25"/>
    <row r="64" s="143" customFormat="1" x14ac:dyDescent="0.25"/>
    <row r="65" spans="1:18" s="143" customFormat="1" x14ac:dyDescent="0.25"/>
    <row r="66" spans="1:18" s="143" customFormat="1" x14ac:dyDescent="0.25"/>
    <row r="67" spans="1:18" s="143" customFormat="1" x14ac:dyDescent="0.25"/>
    <row r="68" spans="1:18" s="143" customFormat="1" x14ac:dyDescent="0.25"/>
    <row r="69" spans="1:18" s="143" customFormat="1" x14ac:dyDescent="0.25"/>
    <row r="70" spans="1:18" s="143" customFormat="1" x14ac:dyDescent="0.25"/>
    <row r="71" spans="1:18" s="143" customFormat="1" x14ac:dyDescent="0.25"/>
    <row r="72" spans="1:18" s="143" customFormat="1" x14ac:dyDescent="0.25"/>
    <row r="73" spans="1:18" s="143" customFormat="1" x14ac:dyDescent="0.25"/>
    <row r="74" spans="1:18" s="143" customFormat="1" x14ac:dyDescent="0.25"/>
    <row r="75" spans="1:18" s="143" customFormat="1" x14ac:dyDescent="0.25"/>
    <row r="76" spans="1:18" s="143" customFormat="1" x14ac:dyDescent="0.25"/>
    <row r="77" spans="1:18" s="143" customFormat="1" x14ac:dyDescent="0.25"/>
    <row r="78" spans="1:18" x14ac:dyDescent="0.25">
      <c r="A78" s="143"/>
      <c r="B78" s="143"/>
      <c r="C78" s="143"/>
      <c r="D78" s="143"/>
      <c r="E78" s="143"/>
      <c r="F78" s="143"/>
      <c r="G78" s="143"/>
      <c r="H78" s="143"/>
      <c r="I78" s="143"/>
      <c r="J78" s="143"/>
      <c r="K78" s="143"/>
      <c r="L78" s="143"/>
      <c r="M78" s="143"/>
      <c r="N78" s="143"/>
      <c r="O78" s="143"/>
      <c r="P78" s="143"/>
      <c r="Q78" s="143"/>
      <c r="R78" s="143"/>
    </row>
    <row r="79" spans="1:18" x14ac:dyDescent="0.25">
      <c r="A79" s="143"/>
      <c r="B79" s="143"/>
      <c r="C79" s="143"/>
      <c r="D79" s="143"/>
      <c r="E79" s="143"/>
      <c r="F79" s="143"/>
      <c r="G79" s="143"/>
      <c r="H79" s="143"/>
      <c r="I79" s="143"/>
      <c r="J79" s="143"/>
      <c r="K79" s="143"/>
      <c r="L79" s="143"/>
      <c r="M79" s="143"/>
      <c r="N79" s="143"/>
      <c r="O79" s="143"/>
      <c r="P79" s="143"/>
      <c r="Q79" s="143"/>
      <c r="R79" s="143"/>
    </row>
    <row r="80" spans="1:18" x14ac:dyDescent="0.25">
      <c r="A80" s="143"/>
      <c r="B80" s="143"/>
      <c r="C80" s="143"/>
      <c r="D80" s="143"/>
      <c r="E80" s="143"/>
      <c r="F80" s="143"/>
      <c r="G80" s="143"/>
      <c r="H80" s="143"/>
      <c r="I80" s="143"/>
      <c r="J80" s="143"/>
      <c r="K80" s="143"/>
      <c r="L80" s="143"/>
      <c r="M80" s="143"/>
      <c r="N80" s="143"/>
      <c r="O80" s="143"/>
      <c r="P80" s="143"/>
      <c r="Q80" s="143"/>
      <c r="R80" s="143"/>
    </row>
    <row r="81" spans="1:18" x14ac:dyDescent="0.25">
      <c r="A81" s="143"/>
      <c r="B81" s="143"/>
      <c r="C81" s="143"/>
      <c r="D81" s="143"/>
      <c r="E81" s="143"/>
      <c r="F81" s="143"/>
      <c r="G81" s="143"/>
      <c r="H81" s="143"/>
      <c r="I81" s="143"/>
      <c r="J81" s="143"/>
      <c r="K81" s="143"/>
      <c r="L81" s="143"/>
      <c r="M81" s="143"/>
      <c r="N81" s="143"/>
      <c r="O81" s="143"/>
      <c r="P81" s="143"/>
      <c r="Q81" s="143"/>
      <c r="R81" s="143"/>
    </row>
  </sheetData>
  <sheetProtection algorithmName="SHA-512" hashValue="DfcrfrMBl2Dz/r0GFEatzLvjMb9iPW0Mt2YO6occKTOPUAEGO9LFhtAqlPUUjCeu2guaPp3NveZSn3sCu9J78Q==" saltValue="fqmeLhX2mgjF9/D//Lhk4w=="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0700-000000000000}">
      <formula1>20</formula1>
      <formula2>1200</formula2>
    </dataValidation>
    <dataValidation type="list" allowBlank="1" showInputMessage="1" showErrorMessage="1" sqref="K6:L6" xr:uid="{00000000-0002-0000-0700-000001000000}">
      <formula1>STATUS</formula1>
    </dataValidation>
  </dataValidations>
  <hyperlinks>
    <hyperlink ref="F29" r:id="rId1" xr:uid="{784D9079-66E8-428A-9CB7-CF1673793FB6}"/>
    <hyperlink ref="L29" r:id="rId2" xr:uid="{C4E6471B-182D-495A-B7BE-67EC66C6A252}"/>
    <hyperlink ref="C29" r:id="rId3" xr:uid="{F902EBFD-275A-49B5-A0A5-6F8D04C3A2FA}"/>
    <hyperlink ref="I29" r:id="rId4" xr:uid="{D39462D0-F158-489C-8375-C3F6843DF496}"/>
  </hyperlinks>
  <printOptions horizontalCentered="1"/>
  <pageMargins left="0.70866141732283472" right="0.70866141732283472" top="0.74803149606299213" bottom="0.74803149606299213" header="0.31496062992125984" footer="0.31496062992125984"/>
  <pageSetup paperSize="9" scale="54" orientation="landscape" r:id="rId5"/>
  <headerFooter>
    <oddHeader>&amp;C&amp;"Century Gothic,Pogrubiony"&amp;12&amp;K05-047KARTA MODUŁU&amp;R&amp;G</oddHeader>
  </headerFooter>
  <drawing r:id="rId6"/>
  <legacyDrawingHF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0">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4" t="str">
        <f>Z1_ZPe!B2</f>
        <v>2020/2021</v>
      </c>
      <c r="B1" s="314"/>
      <c r="C1" s="27"/>
      <c r="D1" s="27"/>
    </row>
    <row r="2" spans="1:19" ht="10.15" customHeight="1" thickBot="1" x14ac:dyDescent="0.3"/>
    <row r="3" spans="1:19" ht="19.899999999999999" customHeight="1" thickBot="1" x14ac:dyDescent="0.3">
      <c r="A3" s="416" t="str">
        <f>Z1_ZPe!B16</f>
        <v>Moduł Z1/2</v>
      </c>
      <c r="B3" s="416"/>
      <c r="C3" s="416"/>
      <c r="D3" s="420" t="str">
        <f>Z1_ZPe!C16</f>
        <v>Organizacja i zarządzanie</v>
      </c>
      <c r="E3" s="421"/>
      <c r="F3" s="421"/>
      <c r="G3" s="421"/>
      <c r="H3" s="421"/>
      <c r="I3" s="422"/>
      <c r="J3" s="3"/>
      <c r="K3" s="3"/>
      <c r="L3" s="4"/>
      <c r="M3" s="4"/>
      <c r="N3" s="4"/>
      <c r="O3" s="4"/>
      <c r="P3" s="4"/>
      <c r="Q3" s="4"/>
      <c r="R3" s="4"/>
    </row>
    <row r="4" spans="1:19" ht="18.75" thickBot="1" x14ac:dyDescent="0.3">
      <c r="A4" s="315" t="s">
        <v>110</v>
      </c>
      <c r="B4" s="315"/>
      <c r="C4" s="315"/>
      <c r="D4" s="417" t="str">
        <f>Z1_ZPe!B17</f>
        <v>Kurs 2.1.</v>
      </c>
      <c r="E4" s="418"/>
      <c r="F4" s="418"/>
      <c r="G4" s="418"/>
      <c r="H4" s="418"/>
      <c r="I4" s="419"/>
      <c r="J4" s="3"/>
      <c r="K4" s="3"/>
      <c r="L4" s="4"/>
      <c r="M4" s="4"/>
      <c r="N4" s="4"/>
      <c r="O4" s="4"/>
      <c r="P4" s="4"/>
      <c r="Q4" s="4"/>
      <c r="R4" s="4"/>
    </row>
    <row r="5" spans="1:19" ht="23.25" thickBot="1" x14ac:dyDescent="0.3">
      <c r="A5" s="316" t="s">
        <v>111</v>
      </c>
      <c r="B5" s="316"/>
      <c r="C5" s="316"/>
      <c r="D5" s="317" t="str">
        <f>Z1_ZPe!C17</f>
        <v>Zarządzanie i zachowania organizacji</v>
      </c>
      <c r="E5" s="317"/>
      <c r="F5" s="317"/>
      <c r="G5" s="317"/>
      <c r="H5" s="317"/>
      <c r="I5" s="317"/>
      <c r="J5" s="317"/>
      <c r="K5" s="317"/>
      <c r="L5" s="318" t="s">
        <v>96</v>
      </c>
      <c r="M5" s="318"/>
      <c r="N5" s="16">
        <f>Z1_ZPe!D17</f>
        <v>4</v>
      </c>
      <c r="O5" s="318" t="s">
        <v>97</v>
      </c>
      <c r="P5" s="318"/>
      <c r="Q5" s="340" t="str">
        <f>Z1_ZPe!F16</f>
        <v>dr R. Nowak-Lewandowska</v>
      </c>
      <c r="R5" s="340"/>
      <c r="S5" s="340"/>
    </row>
    <row r="6" spans="1:19" ht="10.15" customHeight="1" thickBot="1" x14ac:dyDescent="0.3">
      <c r="A6" s="234"/>
      <c r="B6" s="234"/>
      <c r="C6" s="234"/>
      <c r="D6" s="234"/>
      <c r="E6" s="234"/>
      <c r="F6" s="234"/>
      <c r="G6" s="234"/>
      <c r="H6" s="234"/>
      <c r="I6" s="234"/>
      <c r="J6" s="234"/>
      <c r="K6" s="234"/>
      <c r="L6" s="234"/>
      <c r="M6" s="234"/>
      <c r="N6" s="234"/>
      <c r="O6" s="234"/>
      <c r="P6" s="234"/>
      <c r="Q6" s="234"/>
      <c r="R6" s="234"/>
      <c r="S6" s="234"/>
    </row>
    <row r="7" spans="1:19" s="139" customFormat="1" ht="40.5" customHeight="1" thickBot="1" x14ac:dyDescent="0.3">
      <c r="A7" s="316" t="s">
        <v>98</v>
      </c>
      <c r="B7" s="316"/>
      <c r="C7" s="316"/>
      <c r="D7" s="6" t="str">
        <f>Z1_ZPe!B3</f>
        <v>ZARZĄDZANIE</v>
      </c>
      <c r="E7" s="6" t="str">
        <f>Z1_ZPe!B4</f>
        <v>I stopnia</v>
      </c>
      <c r="F7" s="155" t="s">
        <v>99</v>
      </c>
      <c r="G7" s="44" t="str">
        <f>'M (2)'!G6</f>
        <v>I</v>
      </c>
      <c r="H7" s="155" t="s">
        <v>101</v>
      </c>
      <c r="I7" s="44">
        <f>'M (2)'!I6</f>
        <v>1</v>
      </c>
      <c r="J7" s="237" t="s">
        <v>289</v>
      </c>
      <c r="K7" s="238"/>
      <c r="L7" s="424" t="s">
        <v>102</v>
      </c>
      <c r="M7" s="425"/>
      <c r="N7" s="7" t="s">
        <v>103</v>
      </c>
      <c r="O7" s="340" t="s">
        <v>104</v>
      </c>
      <c r="P7" s="340"/>
      <c r="Q7" s="341" t="s">
        <v>105</v>
      </c>
      <c r="R7" s="341"/>
      <c r="S7" s="17">
        <f>Z1_ZPe!G17</f>
        <v>30</v>
      </c>
    </row>
    <row r="8" spans="1:19" ht="10.15" customHeight="1" thickBot="1" x14ac:dyDescent="0.3">
      <c r="A8" s="423"/>
      <c r="B8" s="423"/>
      <c r="C8" s="423"/>
      <c r="D8" s="423"/>
      <c r="E8" s="423"/>
      <c r="F8" s="423"/>
      <c r="G8" s="423"/>
      <c r="H8" s="423"/>
      <c r="I8" s="423"/>
      <c r="J8" s="423"/>
      <c r="K8" s="423"/>
      <c r="L8" s="423"/>
      <c r="M8" s="423"/>
      <c r="N8" s="423"/>
      <c r="O8" s="423"/>
      <c r="P8" s="423"/>
      <c r="Q8" s="423"/>
      <c r="R8" s="423"/>
      <c r="S8" s="423"/>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2" t="s">
        <v>108</v>
      </c>
      <c r="B10" s="243"/>
      <c r="C10" s="243"/>
      <c r="D10" s="243"/>
      <c r="E10" s="243"/>
      <c r="F10" s="243"/>
      <c r="G10" s="243"/>
      <c r="H10" s="243"/>
      <c r="I10" s="243"/>
      <c r="J10" s="243"/>
      <c r="K10" s="243"/>
      <c r="L10" s="243"/>
      <c r="M10" s="243"/>
      <c r="N10" s="243"/>
      <c r="O10" s="243"/>
      <c r="P10" s="243"/>
      <c r="Q10" s="243"/>
      <c r="R10" s="243"/>
      <c r="S10" s="244"/>
    </row>
    <row r="11" spans="1:19" s="148" customFormat="1" ht="20.100000000000001" customHeight="1" x14ac:dyDescent="0.25">
      <c r="A11" s="338" t="s">
        <v>113</v>
      </c>
      <c r="B11" s="395" t="s">
        <v>114</v>
      </c>
      <c r="C11" s="396"/>
      <c r="D11" s="396"/>
      <c r="E11" s="396"/>
      <c r="F11" s="396"/>
      <c r="G11" s="396"/>
      <c r="H11" s="396"/>
      <c r="I11" s="396"/>
      <c r="J11" s="396"/>
      <c r="K11" s="396"/>
      <c r="L11" s="396"/>
      <c r="M11" s="397"/>
      <c r="N11" s="389" t="s">
        <v>115</v>
      </c>
      <c r="O11" s="390"/>
      <c r="P11" s="390"/>
      <c r="Q11" s="390"/>
      <c r="R11" s="390"/>
      <c r="S11" s="391"/>
    </row>
    <row r="12" spans="1:19" s="148" customFormat="1" ht="20.100000000000001" customHeight="1" x14ac:dyDescent="0.25">
      <c r="A12" s="338"/>
      <c r="B12" s="398"/>
      <c r="C12" s="399"/>
      <c r="D12" s="399"/>
      <c r="E12" s="399"/>
      <c r="F12" s="399"/>
      <c r="G12" s="399"/>
      <c r="H12" s="399"/>
      <c r="I12" s="399"/>
      <c r="J12" s="399"/>
      <c r="K12" s="399"/>
      <c r="L12" s="399"/>
      <c r="M12" s="400"/>
      <c r="N12" s="392"/>
      <c r="O12" s="393"/>
      <c r="P12" s="393"/>
      <c r="Q12" s="393"/>
      <c r="R12" s="393"/>
      <c r="S12" s="394"/>
    </row>
    <row r="13" spans="1:19" s="148" customFormat="1" ht="20.100000000000001" customHeight="1" thickBot="1" x14ac:dyDescent="0.3">
      <c r="A13" s="339"/>
      <c r="B13" s="401" t="s">
        <v>575</v>
      </c>
      <c r="C13" s="402"/>
      <c r="D13" s="402"/>
      <c r="E13" s="402"/>
      <c r="F13" s="402"/>
      <c r="G13" s="402"/>
      <c r="H13" s="402"/>
      <c r="I13" s="402"/>
      <c r="J13" s="402"/>
      <c r="K13" s="402"/>
      <c r="L13" s="402"/>
      <c r="M13" s="403"/>
      <c r="N13" s="129"/>
      <c r="O13" s="144" t="s">
        <v>576</v>
      </c>
      <c r="P13" s="130"/>
      <c r="Q13" s="130"/>
      <c r="R13" s="130"/>
      <c r="S13" s="131"/>
    </row>
    <row r="14" spans="1:19" ht="15" customHeight="1" x14ac:dyDescent="0.25">
      <c r="A14" s="320" t="s">
        <v>116</v>
      </c>
      <c r="B14" s="383" t="s">
        <v>437</v>
      </c>
      <c r="C14" s="384"/>
      <c r="D14" s="384"/>
      <c r="E14" s="384"/>
      <c r="F14" s="384"/>
      <c r="G14" s="384"/>
      <c r="H14" s="384"/>
      <c r="I14" s="384"/>
      <c r="J14" s="384"/>
      <c r="K14" s="384"/>
      <c r="L14" s="384"/>
      <c r="M14" s="385"/>
      <c r="N14" s="342" t="s">
        <v>251</v>
      </c>
      <c r="O14" s="343"/>
      <c r="P14" s="343"/>
      <c r="Q14" s="343"/>
      <c r="R14" s="343"/>
      <c r="S14" s="344"/>
    </row>
    <row r="15" spans="1:19" ht="15" customHeight="1" x14ac:dyDescent="0.25">
      <c r="A15" s="321"/>
      <c r="B15" s="332"/>
      <c r="C15" s="333"/>
      <c r="D15" s="333"/>
      <c r="E15" s="333"/>
      <c r="F15" s="333"/>
      <c r="G15" s="333"/>
      <c r="H15" s="333"/>
      <c r="I15" s="333"/>
      <c r="J15" s="333"/>
      <c r="K15" s="333"/>
      <c r="L15" s="333"/>
      <c r="M15" s="334"/>
      <c r="N15" s="323" t="s">
        <v>254</v>
      </c>
      <c r="O15" s="324"/>
      <c r="P15" s="324"/>
      <c r="Q15" s="324"/>
      <c r="R15" s="324"/>
      <c r="S15" s="325"/>
    </row>
    <row r="16" spans="1:19" ht="15" customHeight="1" x14ac:dyDescent="0.25">
      <c r="A16" s="321"/>
      <c r="B16" s="332"/>
      <c r="C16" s="333"/>
      <c r="D16" s="333"/>
      <c r="E16" s="333"/>
      <c r="F16" s="333"/>
      <c r="G16" s="333"/>
      <c r="H16" s="333"/>
      <c r="I16" s="333"/>
      <c r="J16" s="333"/>
      <c r="K16" s="333"/>
      <c r="L16" s="333"/>
      <c r="M16" s="334"/>
      <c r="N16" s="323"/>
      <c r="O16" s="324"/>
      <c r="P16" s="324"/>
      <c r="Q16" s="324"/>
      <c r="R16" s="324"/>
      <c r="S16" s="325"/>
    </row>
    <row r="17" spans="1:19" ht="15" customHeight="1" x14ac:dyDescent="0.25">
      <c r="A17" s="321"/>
      <c r="B17" s="332"/>
      <c r="C17" s="333"/>
      <c r="D17" s="333"/>
      <c r="E17" s="333"/>
      <c r="F17" s="333"/>
      <c r="G17" s="333"/>
      <c r="H17" s="333"/>
      <c r="I17" s="333"/>
      <c r="J17" s="333"/>
      <c r="K17" s="333"/>
      <c r="L17" s="333"/>
      <c r="M17" s="334"/>
      <c r="N17" s="323"/>
      <c r="O17" s="324"/>
      <c r="P17" s="324"/>
      <c r="Q17" s="324"/>
      <c r="R17" s="324"/>
      <c r="S17" s="325"/>
    </row>
    <row r="18" spans="1:19" ht="15" customHeight="1" x14ac:dyDescent="0.25">
      <c r="A18" s="321"/>
      <c r="B18" s="386"/>
      <c r="C18" s="387"/>
      <c r="D18" s="387"/>
      <c r="E18" s="387"/>
      <c r="F18" s="387"/>
      <c r="G18" s="387"/>
      <c r="H18" s="387"/>
      <c r="I18" s="387"/>
      <c r="J18" s="387"/>
      <c r="K18" s="387"/>
      <c r="L18" s="387"/>
      <c r="M18" s="388"/>
      <c r="N18" s="345"/>
      <c r="O18" s="346"/>
      <c r="P18" s="346"/>
      <c r="Q18" s="346"/>
      <c r="R18" s="346"/>
      <c r="S18" s="347"/>
    </row>
    <row r="19" spans="1:19" ht="15" customHeight="1" x14ac:dyDescent="0.25">
      <c r="A19" s="321"/>
      <c r="B19" s="329" t="s">
        <v>438</v>
      </c>
      <c r="C19" s="330"/>
      <c r="D19" s="330"/>
      <c r="E19" s="330"/>
      <c r="F19" s="330"/>
      <c r="G19" s="330"/>
      <c r="H19" s="330"/>
      <c r="I19" s="330"/>
      <c r="J19" s="330"/>
      <c r="K19" s="330"/>
      <c r="L19" s="330"/>
      <c r="M19" s="331"/>
      <c r="N19" s="380" t="s">
        <v>252</v>
      </c>
      <c r="O19" s="381"/>
      <c r="P19" s="381"/>
      <c r="Q19" s="381"/>
      <c r="R19" s="381"/>
      <c r="S19" s="382"/>
    </row>
    <row r="20" spans="1:19" ht="15" customHeight="1" x14ac:dyDescent="0.25">
      <c r="A20" s="321"/>
      <c r="B20" s="332"/>
      <c r="C20" s="333"/>
      <c r="D20" s="333"/>
      <c r="E20" s="333"/>
      <c r="F20" s="333"/>
      <c r="G20" s="333"/>
      <c r="H20" s="333"/>
      <c r="I20" s="333"/>
      <c r="J20" s="333"/>
      <c r="K20" s="333"/>
      <c r="L20" s="333"/>
      <c r="M20" s="334"/>
      <c r="N20" s="323" t="s">
        <v>253</v>
      </c>
      <c r="O20" s="324"/>
      <c r="P20" s="324"/>
      <c r="Q20" s="324"/>
      <c r="R20" s="324"/>
      <c r="S20" s="325"/>
    </row>
    <row r="21" spans="1:19" ht="15" customHeight="1" x14ac:dyDescent="0.25">
      <c r="A21" s="321"/>
      <c r="B21" s="332"/>
      <c r="C21" s="333"/>
      <c r="D21" s="333"/>
      <c r="E21" s="333"/>
      <c r="F21" s="333"/>
      <c r="G21" s="333"/>
      <c r="H21" s="333"/>
      <c r="I21" s="333"/>
      <c r="J21" s="333"/>
      <c r="K21" s="333"/>
      <c r="L21" s="333"/>
      <c r="M21" s="334"/>
      <c r="N21" s="323"/>
      <c r="O21" s="324"/>
      <c r="P21" s="324"/>
      <c r="Q21" s="324"/>
      <c r="R21" s="324"/>
      <c r="S21" s="325"/>
    </row>
    <row r="22" spans="1:19" ht="15" customHeight="1" x14ac:dyDescent="0.25">
      <c r="A22" s="321"/>
      <c r="B22" s="332"/>
      <c r="C22" s="333"/>
      <c r="D22" s="333"/>
      <c r="E22" s="333"/>
      <c r="F22" s="333"/>
      <c r="G22" s="333"/>
      <c r="H22" s="333"/>
      <c r="I22" s="333"/>
      <c r="J22" s="333"/>
      <c r="K22" s="333"/>
      <c r="L22" s="333"/>
      <c r="M22" s="334"/>
      <c r="N22" s="323"/>
      <c r="O22" s="324"/>
      <c r="P22" s="324"/>
      <c r="Q22" s="324"/>
      <c r="R22" s="324"/>
      <c r="S22" s="325"/>
    </row>
    <row r="23" spans="1:19" ht="15" customHeight="1" thickBot="1" x14ac:dyDescent="0.3">
      <c r="A23" s="321"/>
      <c r="B23" s="386"/>
      <c r="C23" s="387"/>
      <c r="D23" s="387"/>
      <c r="E23" s="387"/>
      <c r="F23" s="387"/>
      <c r="G23" s="387"/>
      <c r="H23" s="387"/>
      <c r="I23" s="387"/>
      <c r="J23" s="387"/>
      <c r="K23" s="387"/>
      <c r="L23" s="387"/>
      <c r="M23" s="388"/>
      <c r="N23" s="345"/>
      <c r="O23" s="346"/>
      <c r="P23" s="346"/>
      <c r="Q23" s="346"/>
      <c r="R23" s="346"/>
      <c r="S23" s="347"/>
    </row>
    <row r="24" spans="1:19" ht="15" hidden="1" customHeight="1" x14ac:dyDescent="0.25">
      <c r="A24" s="321"/>
      <c r="B24" s="329"/>
      <c r="C24" s="330"/>
      <c r="D24" s="330"/>
      <c r="E24" s="330"/>
      <c r="F24" s="330"/>
      <c r="G24" s="330"/>
      <c r="H24" s="330"/>
      <c r="I24" s="330"/>
      <c r="J24" s="330"/>
      <c r="K24" s="330"/>
      <c r="L24" s="330"/>
      <c r="M24" s="331"/>
      <c r="N24" s="380"/>
      <c r="O24" s="381"/>
      <c r="P24" s="381"/>
      <c r="Q24" s="381"/>
      <c r="R24" s="381"/>
      <c r="S24" s="382"/>
    </row>
    <row r="25" spans="1:19" ht="15" hidden="1" customHeight="1" x14ac:dyDescent="0.25">
      <c r="A25" s="321"/>
      <c r="B25" s="332"/>
      <c r="C25" s="333"/>
      <c r="D25" s="333"/>
      <c r="E25" s="333"/>
      <c r="F25" s="333"/>
      <c r="G25" s="333"/>
      <c r="H25" s="333"/>
      <c r="I25" s="333"/>
      <c r="J25" s="333"/>
      <c r="K25" s="333"/>
      <c r="L25" s="333"/>
      <c r="M25" s="334"/>
      <c r="N25" s="323"/>
      <c r="O25" s="324"/>
      <c r="P25" s="324"/>
      <c r="Q25" s="324"/>
      <c r="R25" s="324"/>
      <c r="S25" s="325"/>
    </row>
    <row r="26" spans="1:19" ht="15" hidden="1" customHeight="1" x14ac:dyDescent="0.25">
      <c r="A26" s="321"/>
      <c r="B26" s="332"/>
      <c r="C26" s="333"/>
      <c r="D26" s="333"/>
      <c r="E26" s="333"/>
      <c r="F26" s="333"/>
      <c r="G26" s="333"/>
      <c r="H26" s="333"/>
      <c r="I26" s="333"/>
      <c r="J26" s="333"/>
      <c r="K26" s="333"/>
      <c r="L26" s="333"/>
      <c r="M26" s="334"/>
      <c r="N26" s="323"/>
      <c r="O26" s="324"/>
      <c r="P26" s="324"/>
      <c r="Q26" s="324"/>
      <c r="R26" s="324"/>
      <c r="S26" s="325"/>
    </row>
    <row r="27" spans="1:19" ht="15" hidden="1" customHeight="1" x14ac:dyDescent="0.25">
      <c r="A27" s="321"/>
      <c r="B27" s="332"/>
      <c r="C27" s="333"/>
      <c r="D27" s="333"/>
      <c r="E27" s="333"/>
      <c r="F27" s="333"/>
      <c r="G27" s="333"/>
      <c r="H27" s="333"/>
      <c r="I27" s="333"/>
      <c r="J27" s="333"/>
      <c r="K27" s="333"/>
      <c r="L27" s="333"/>
      <c r="M27" s="334"/>
      <c r="N27" s="323"/>
      <c r="O27" s="324"/>
      <c r="P27" s="324"/>
      <c r="Q27" s="324"/>
      <c r="R27" s="324"/>
      <c r="S27" s="325"/>
    </row>
    <row r="28" spans="1:19" ht="15" hidden="1" customHeight="1" x14ac:dyDescent="0.25">
      <c r="A28" s="321"/>
      <c r="B28" s="386"/>
      <c r="C28" s="387"/>
      <c r="D28" s="387"/>
      <c r="E28" s="387"/>
      <c r="F28" s="387"/>
      <c r="G28" s="387"/>
      <c r="H28" s="387"/>
      <c r="I28" s="387"/>
      <c r="J28" s="387"/>
      <c r="K28" s="387"/>
      <c r="L28" s="387"/>
      <c r="M28" s="388"/>
      <c r="N28" s="345"/>
      <c r="O28" s="346"/>
      <c r="P28" s="346"/>
      <c r="Q28" s="346"/>
      <c r="R28" s="346"/>
      <c r="S28" s="347"/>
    </row>
    <row r="29" spans="1:19" ht="15" hidden="1" customHeight="1" x14ac:dyDescent="0.25">
      <c r="A29" s="321"/>
      <c r="B29" s="329"/>
      <c r="C29" s="330"/>
      <c r="D29" s="330"/>
      <c r="E29" s="330"/>
      <c r="F29" s="330"/>
      <c r="G29" s="330"/>
      <c r="H29" s="330"/>
      <c r="I29" s="330"/>
      <c r="J29" s="330"/>
      <c r="K29" s="330"/>
      <c r="L29" s="330"/>
      <c r="M29" s="331"/>
      <c r="N29" s="380"/>
      <c r="O29" s="381"/>
      <c r="P29" s="381"/>
      <c r="Q29" s="381"/>
      <c r="R29" s="381"/>
      <c r="S29" s="382"/>
    </row>
    <row r="30" spans="1:19" ht="15" hidden="1" customHeight="1" x14ac:dyDescent="0.25">
      <c r="A30" s="321"/>
      <c r="B30" s="332"/>
      <c r="C30" s="333"/>
      <c r="D30" s="333"/>
      <c r="E30" s="333"/>
      <c r="F30" s="333"/>
      <c r="G30" s="333"/>
      <c r="H30" s="333"/>
      <c r="I30" s="333"/>
      <c r="J30" s="333"/>
      <c r="K30" s="333"/>
      <c r="L30" s="333"/>
      <c r="M30" s="334"/>
      <c r="N30" s="323"/>
      <c r="O30" s="324"/>
      <c r="P30" s="324"/>
      <c r="Q30" s="324"/>
      <c r="R30" s="324"/>
      <c r="S30" s="325"/>
    </row>
    <row r="31" spans="1:19" ht="15" hidden="1" customHeight="1" x14ac:dyDescent="0.25">
      <c r="A31" s="321"/>
      <c r="B31" s="332"/>
      <c r="C31" s="333"/>
      <c r="D31" s="333"/>
      <c r="E31" s="333"/>
      <c r="F31" s="333"/>
      <c r="G31" s="333"/>
      <c r="H31" s="333"/>
      <c r="I31" s="333"/>
      <c r="J31" s="333"/>
      <c r="K31" s="333"/>
      <c r="L31" s="333"/>
      <c r="M31" s="334"/>
      <c r="N31" s="323"/>
      <c r="O31" s="324"/>
      <c r="P31" s="324"/>
      <c r="Q31" s="324"/>
      <c r="R31" s="324"/>
      <c r="S31" s="325"/>
    </row>
    <row r="32" spans="1:19" ht="15" hidden="1" customHeight="1" x14ac:dyDescent="0.25">
      <c r="A32" s="321"/>
      <c r="B32" s="332"/>
      <c r="C32" s="333"/>
      <c r="D32" s="333"/>
      <c r="E32" s="333"/>
      <c r="F32" s="333"/>
      <c r="G32" s="333"/>
      <c r="H32" s="333"/>
      <c r="I32" s="333"/>
      <c r="J32" s="333"/>
      <c r="K32" s="333"/>
      <c r="L32" s="333"/>
      <c r="M32" s="334"/>
      <c r="N32" s="323"/>
      <c r="O32" s="324"/>
      <c r="P32" s="324"/>
      <c r="Q32" s="324"/>
      <c r="R32" s="324"/>
      <c r="S32" s="325"/>
    </row>
    <row r="33" spans="1:19" ht="15" hidden="1" customHeight="1" thickBot="1" x14ac:dyDescent="0.3">
      <c r="A33" s="322"/>
      <c r="B33" s="335"/>
      <c r="C33" s="336"/>
      <c r="D33" s="336"/>
      <c r="E33" s="336"/>
      <c r="F33" s="336"/>
      <c r="G33" s="336"/>
      <c r="H33" s="336"/>
      <c r="I33" s="336"/>
      <c r="J33" s="336"/>
      <c r="K33" s="336"/>
      <c r="L33" s="336"/>
      <c r="M33" s="337"/>
      <c r="N33" s="413"/>
      <c r="O33" s="414"/>
      <c r="P33" s="414"/>
      <c r="Q33" s="414"/>
      <c r="R33" s="414"/>
      <c r="S33" s="415"/>
    </row>
    <row r="34" spans="1:19" ht="15" customHeight="1" x14ac:dyDescent="0.25">
      <c r="A34" s="326" t="s">
        <v>117</v>
      </c>
      <c r="B34" s="383" t="s">
        <v>439</v>
      </c>
      <c r="C34" s="384"/>
      <c r="D34" s="384"/>
      <c r="E34" s="384"/>
      <c r="F34" s="384"/>
      <c r="G34" s="384"/>
      <c r="H34" s="384"/>
      <c r="I34" s="384"/>
      <c r="J34" s="384"/>
      <c r="K34" s="384"/>
      <c r="L34" s="384"/>
      <c r="M34" s="385"/>
      <c r="N34" s="342" t="s">
        <v>268</v>
      </c>
      <c r="O34" s="343"/>
      <c r="P34" s="343"/>
      <c r="Q34" s="343"/>
      <c r="R34" s="343"/>
      <c r="S34" s="344"/>
    </row>
    <row r="35" spans="1:19" ht="15" customHeight="1" x14ac:dyDescent="0.25">
      <c r="A35" s="327"/>
      <c r="B35" s="332"/>
      <c r="C35" s="333"/>
      <c r="D35" s="333"/>
      <c r="E35" s="333"/>
      <c r="F35" s="333"/>
      <c r="G35" s="333"/>
      <c r="H35" s="333"/>
      <c r="I35" s="333"/>
      <c r="J35" s="333"/>
      <c r="K35" s="333"/>
      <c r="L35" s="333"/>
      <c r="M35" s="334"/>
      <c r="N35" s="323" t="s">
        <v>269</v>
      </c>
      <c r="O35" s="324"/>
      <c r="P35" s="324"/>
      <c r="Q35" s="324"/>
      <c r="R35" s="324"/>
      <c r="S35" s="325"/>
    </row>
    <row r="36" spans="1:19" ht="15" customHeight="1" x14ac:dyDescent="0.25">
      <c r="A36" s="327"/>
      <c r="B36" s="332"/>
      <c r="C36" s="333"/>
      <c r="D36" s="333"/>
      <c r="E36" s="333"/>
      <c r="F36" s="333"/>
      <c r="G36" s="333"/>
      <c r="H36" s="333"/>
      <c r="I36" s="333"/>
      <c r="J36" s="333"/>
      <c r="K36" s="333"/>
      <c r="L36" s="333"/>
      <c r="M36" s="334"/>
      <c r="N36" s="323"/>
      <c r="O36" s="324"/>
      <c r="P36" s="324"/>
      <c r="Q36" s="324"/>
      <c r="R36" s="324"/>
      <c r="S36" s="325"/>
    </row>
    <row r="37" spans="1:19" ht="15" customHeight="1" x14ac:dyDescent="0.25">
      <c r="A37" s="327"/>
      <c r="B37" s="332"/>
      <c r="C37" s="333"/>
      <c r="D37" s="333"/>
      <c r="E37" s="333"/>
      <c r="F37" s="333"/>
      <c r="G37" s="333"/>
      <c r="H37" s="333"/>
      <c r="I37" s="333"/>
      <c r="J37" s="333"/>
      <c r="K37" s="333"/>
      <c r="L37" s="333"/>
      <c r="M37" s="334"/>
      <c r="N37" s="323"/>
      <c r="O37" s="324"/>
      <c r="P37" s="324"/>
      <c r="Q37" s="324"/>
      <c r="R37" s="324"/>
      <c r="S37" s="325"/>
    </row>
    <row r="38" spans="1:19" ht="15" customHeight="1" x14ac:dyDescent="0.25">
      <c r="A38" s="327"/>
      <c r="B38" s="386"/>
      <c r="C38" s="387"/>
      <c r="D38" s="387"/>
      <c r="E38" s="387"/>
      <c r="F38" s="387"/>
      <c r="G38" s="387"/>
      <c r="H38" s="387"/>
      <c r="I38" s="387"/>
      <c r="J38" s="387"/>
      <c r="K38" s="387"/>
      <c r="L38" s="387"/>
      <c r="M38" s="388"/>
      <c r="N38" s="345"/>
      <c r="O38" s="346"/>
      <c r="P38" s="346"/>
      <c r="Q38" s="346"/>
      <c r="R38" s="346"/>
      <c r="S38" s="347"/>
    </row>
    <row r="39" spans="1:19" ht="15" customHeight="1" x14ac:dyDescent="0.25">
      <c r="A39" s="327"/>
      <c r="B39" s="329" t="s">
        <v>440</v>
      </c>
      <c r="C39" s="330"/>
      <c r="D39" s="330"/>
      <c r="E39" s="330"/>
      <c r="F39" s="330"/>
      <c r="G39" s="330"/>
      <c r="H39" s="330"/>
      <c r="I39" s="330"/>
      <c r="J39" s="330"/>
      <c r="K39" s="330"/>
      <c r="L39" s="330"/>
      <c r="M39" s="331"/>
      <c r="N39" s="380" t="s">
        <v>270</v>
      </c>
      <c r="O39" s="381"/>
      <c r="P39" s="381"/>
      <c r="Q39" s="381"/>
      <c r="R39" s="381"/>
      <c r="S39" s="382"/>
    </row>
    <row r="40" spans="1:19" ht="15" customHeight="1" x14ac:dyDescent="0.25">
      <c r="A40" s="327"/>
      <c r="B40" s="332"/>
      <c r="C40" s="333"/>
      <c r="D40" s="333"/>
      <c r="E40" s="333"/>
      <c r="F40" s="333"/>
      <c r="G40" s="333"/>
      <c r="H40" s="333"/>
      <c r="I40" s="333"/>
      <c r="J40" s="333"/>
      <c r="K40" s="333"/>
      <c r="L40" s="333"/>
      <c r="M40" s="334"/>
      <c r="N40" s="323" t="s">
        <v>279</v>
      </c>
      <c r="O40" s="324"/>
      <c r="P40" s="324"/>
      <c r="Q40" s="324"/>
      <c r="R40" s="324"/>
      <c r="S40" s="325"/>
    </row>
    <row r="41" spans="1:19" ht="15" customHeight="1" x14ac:dyDescent="0.25">
      <c r="A41" s="327"/>
      <c r="B41" s="332"/>
      <c r="C41" s="333"/>
      <c r="D41" s="333"/>
      <c r="E41" s="333"/>
      <c r="F41" s="333"/>
      <c r="G41" s="333"/>
      <c r="H41" s="333"/>
      <c r="I41" s="333"/>
      <c r="J41" s="333"/>
      <c r="K41" s="333"/>
      <c r="L41" s="333"/>
      <c r="M41" s="334"/>
      <c r="N41" s="323"/>
      <c r="O41" s="324"/>
      <c r="P41" s="324"/>
      <c r="Q41" s="324"/>
      <c r="R41" s="324"/>
      <c r="S41" s="325"/>
    </row>
    <row r="42" spans="1:19" ht="15" customHeight="1" x14ac:dyDescent="0.25">
      <c r="A42" s="327"/>
      <c r="B42" s="332"/>
      <c r="C42" s="333"/>
      <c r="D42" s="333"/>
      <c r="E42" s="333"/>
      <c r="F42" s="333"/>
      <c r="G42" s="333"/>
      <c r="H42" s="333"/>
      <c r="I42" s="333"/>
      <c r="J42" s="333"/>
      <c r="K42" s="333"/>
      <c r="L42" s="333"/>
      <c r="M42" s="334"/>
      <c r="N42" s="323"/>
      <c r="O42" s="324"/>
      <c r="P42" s="324"/>
      <c r="Q42" s="324"/>
      <c r="R42" s="324"/>
      <c r="S42" s="325"/>
    </row>
    <row r="43" spans="1:19" ht="15" customHeight="1" x14ac:dyDescent="0.25">
      <c r="A43" s="327"/>
      <c r="B43" s="386"/>
      <c r="C43" s="387"/>
      <c r="D43" s="387"/>
      <c r="E43" s="387"/>
      <c r="F43" s="387"/>
      <c r="G43" s="387"/>
      <c r="H43" s="387"/>
      <c r="I43" s="387"/>
      <c r="J43" s="387"/>
      <c r="K43" s="387"/>
      <c r="L43" s="387"/>
      <c r="M43" s="388"/>
      <c r="N43" s="345"/>
      <c r="O43" s="346"/>
      <c r="P43" s="346"/>
      <c r="Q43" s="346"/>
      <c r="R43" s="346"/>
      <c r="S43" s="347"/>
    </row>
    <row r="44" spans="1:19" ht="15" customHeight="1" x14ac:dyDescent="0.25">
      <c r="A44" s="327"/>
      <c r="B44" s="329" t="s">
        <v>441</v>
      </c>
      <c r="C44" s="330"/>
      <c r="D44" s="330"/>
      <c r="E44" s="330"/>
      <c r="F44" s="330"/>
      <c r="G44" s="330"/>
      <c r="H44" s="330"/>
      <c r="I44" s="330"/>
      <c r="J44" s="330"/>
      <c r="K44" s="330"/>
      <c r="L44" s="330"/>
      <c r="M44" s="331"/>
      <c r="N44" s="380" t="s">
        <v>273</v>
      </c>
      <c r="O44" s="381"/>
      <c r="P44" s="381"/>
      <c r="Q44" s="381"/>
      <c r="R44" s="381"/>
      <c r="S44" s="382"/>
    </row>
    <row r="45" spans="1:19" ht="15" customHeight="1" x14ac:dyDescent="0.25">
      <c r="A45" s="327"/>
      <c r="B45" s="332"/>
      <c r="C45" s="333"/>
      <c r="D45" s="333"/>
      <c r="E45" s="333"/>
      <c r="F45" s="333"/>
      <c r="G45" s="333"/>
      <c r="H45" s="333"/>
      <c r="I45" s="333"/>
      <c r="J45" s="333"/>
      <c r="K45" s="333"/>
      <c r="L45" s="333"/>
      <c r="M45" s="334"/>
      <c r="N45" s="323"/>
      <c r="O45" s="324"/>
      <c r="P45" s="324"/>
      <c r="Q45" s="324"/>
      <c r="R45" s="324"/>
      <c r="S45" s="325"/>
    </row>
    <row r="46" spans="1:19" ht="15" customHeight="1" x14ac:dyDescent="0.25">
      <c r="A46" s="327"/>
      <c r="B46" s="332"/>
      <c r="C46" s="333"/>
      <c r="D46" s="333"/>
      <c r="E46" s="333"/>
      <c r="F46" s="333"/>
      <c r="G46" s="333"/>
      <c r="H46" s="333"/>
      <c r="I46" s="333"/>
      <c r="J46" s="333"/>
      <c r="K46" s="333"/>
      <c r="L46" s="333"/>
      <c r="M46" s="334"/>
      <c r="N46" s="323"/>
      <c r="O46" s="324"/>
      <c r="P46" s="324"/>
      <c r="Q46" s="324"/>
      <c r="R46" s="324"/>
      <c r="S46" s="325"/>
    </row>
    <row r="47" spans="1:19" ht="15" customHeight="1" x14ac:dyDescent="0.25">
      <c r="A47" s="327"/>
      <c r="B47" s="332"/>
      <c r="C47" s="333"/>
      <c r="D47" s="333"/>
      <c r="E47" s="333"/>
      <c r="F47" s="333"/>
      <c r="G47" s="333"/>
      <c r="H47" s="333"/>
      <c r="I47" s="333"/>
      <c r="J47" s="333"/>
      <c r="K47" s="333"/>
      <c r="L47" s="333"/>
      <c r="M47" s="334"/>
      <c r="N47" s="323"/>
      <c r="O47" s="324"/>
      <c r="P47" s="324"/>
      <c r="Q47" s="324"/>
      <c r="R47" s="324"/>
      <c r="S47" s="325"/>
    </row>
    <row r="48" spans="1:19" ht="15" customHeight="1" thickBot="1" x14ac:dyDescent="0.3">
      <c r="A48" s="327"/>
      <c r="B48" s="386"/>
      <c r="C48" s="387"/>
      <c r="D48" s="387"/>
      <c r="E48" s="387"/>
      <c r="F48" s="387"/>
      <c r="G48" s="387"/>
      <c r="H48" s="387"/>
      <c r="I48" s="387"/>
      <c r="J48" s="387"/>
      <c r="K48" s="387"/>
      <c r="L48" s="387"/>
      <c r="M48" s="388"/>
      <c r="N48" s="345"/>
      <c r="O48" s="346"/>
      <c r="P48" s="346"/>
      <c r="Q48" s="346"/>
      <c r="R48" s="346"/>
      <c r="S48" s="347"/>
    </row>
    <row r="49" spans="1:19" ht="15" hidden="1" customHeight="1" x14ac:dyDescent="0.25">
      <c r="A49" s="327"/>
      <c r="B49" s="329"/>
      <c r="C49" s="330"/>
      <c r="D49" s="330"/>
      <c r="E49" s="330"/>
      <c r="F49" s="330"/>
      <c r="G49" s="330"/>
      <c r="H49" s="330"/>
      <c r="I49" s="330"/>
      <c r="J49" s="330"/>
      <c r="K49" s="330"/>
      <c r="L49" s="330"/>
      <c r="M49" s="331"/>
      <c r="N49" s="380"/>
      <c r="O49" s="381"/>
      <c r="P49" s="381"/>
      <c r="Q49" s="381"/>
      <c r="R49" s="381"/>
      <c r="S49" s="382"/>
    </row>
    <row r="50" spans="1:19" ht="15" hidden="1" customHeight="1" x14ac:dyDescent="0.25">
      <c r="A50" s="327"/>
      <c r="B50" s="332"/>
      <c r="C50" s="333"/>
      <c r="D50" s="333"/>
      <c r="E50" s="333"/>
      <c r="F50" s="333"/>
      <c r="G50" s="333"/>
      <c r="H50" s="333"/>
      <c r="I50" s="333"/>
      <c r="J50" s="333"/>
      <c r="K50" s="333"/>
      <c r="L50" s="333"/>
      <c r="M50" s="334"/>
      <c r="N50" s="323"/>
      <c r="O50" s="324"/>
      <c r="P50" s="324"/>
      <c r="Q50" s="324"/>
      <c r="R50" s="324"/>
      <c r="S50" s="325"/>
    </row>
    <row r="51" spans="1:19" ht="15" hidden="1" customHeight="1" x14ac:dyDescent="0.25">
      <c r="A51" s="327"/>
      <c r="B51" s="332"/>
      <c r="C51" s="333"/>
      <c r="D51" s="333"/>
      <c r="E51" s="333"/>
      <c r="F51" s="333"/>
      <c r="G51" s="333"/>
      <c r="H51" s="333"/>
      <c r="I51" s="333"/>
      <c r="J51" s="333"/>
      <c r="K51" s="333"/>
      <c r="L51" s="333"/>
      <c r="M51" s="334"/>
      <c r="N51" s="323"/>
      <c r="O51" s="324"/>
      <c r="P51" s="324"/>
      <c r="Q51" s="324"/>
      <c r="R51" s="324"/>
      <c r="S51" s="325"/>
    </row>
    <row r="52" spans="1:19" ht="15" hidden="1" customHeight="1" x14ac:dyDescent="0.25">
      <c r="A52" s="327"/>
      <c r="B52" s="332"/>
      <c r="C52" s="333"/>
      <c r="D52" s="333"/>
      <c r="E52" s="333"/>
      <c r="F52" s="333"/>
      <c r="G52" s="333"/>
      <c r="H52" s="333"/>
      <c r="I52" s="333"/>
      <c r="J52" s="333"/>
      <c r="K52" s="333"/>
      <c r="L52" s="333"/>
      <c r="M52" s="334"/>
      <c r="N52" s="323"/>
      <c r="O52" s="324"/>
      <c r="P52" s="324"/>
      <c r="Q52" s="324"/>
      <c r="R52" s="324"/>
      <c r="S52" s="325"/>
    </row>
    <row r="53" spans="1:19" ht="15" hidden="1" customHeight="1" thickBot="1" x14ac:dyDescent="0.3">
      <c r="A53" s="327"/>
      <c r="B53" s="332"/>
      <c r="C53" s="333"/>
      <c r="D53" s="333"/>
      <c r="E53" s="333"/>
      <c r="F53" s="333"/>
      <c r="G53" s="333"/>
      <c r="H53" s="333"/>
      <c r="I53" s="333"/>
      <c r="J53" s="333"/>
      <c r="K53" s="333"/>
      <c r="L53" s="333"/>
      <c r="M53" s="334"/>
      <c r="N53" s="467"/>
      <c r="O53" s="468"/>
      <c r="P53" s="468"/>
      <c r="Q53" s="468"/>
      <c r="R53" s="468"/>
      <c r="S53" s="469"/>
    </row>
    <row r="54" spans="1:19" ht="15" customHeight="1" x14ac:dyDescent="0.25">
      <c r="A54" s="466" t="s">
        <v>585</v>
      </c>
      <c r="B54" s="383" t="s">
        <v>442</v>
      </c>
      <c r="C54" s="384"/>
      <c r="D54" s="384"/>
      <c r="E54" s="384"/>
      <c r="F54" s="384"/>
      <c r="G54" s="384"/>
      <c r="H54" s="384"/>
      <c r="I54" s="384"/>
      <c r="J54" s="384"/>
      <c r="K54" s="384"/>
      <c r="L54" s="384"/>
      <c r="M54" s="385"/>
      <c r="N54" s="342" t="s">
        <v>282</v>
      </c>
      <c r="O54" s="343"/>
      <c r="P54" s="343"/>
      <c r="Q54" s="343"/>
      <c r="R54" s="343"/>
      <c r="S54" s="344"/>
    </row>
    <row r="55" spans="1:19" ht="15" customHeight="1" x14ac:dyDescent="0.25">
      <c r="A55" s="321"/>
      <c r="B55" s="332"/>
      <c r="C55" s="333"/>
      <c r="D55" s="333"/>
      <c r="E55" s="333"/>
      <c r="F55" s="333"/>
      <c r="G55" s="333"/>
      <c r="H55" s="333"/>
      <c r="I55" s="333"/>
      <c r="J55" s="333"/>
      <c r="K55" s="333"/>
      <c r="L55" s="333"/>
      <c r="M55" s="334"/>
      <c r="N55" s="323" t="s">
        <v>283</v>
      </c>
      <c r="O55" s="324"/>
      <c r="P55" s="324"/>
      <c r="Q55" s="324"/>
      <c r="R55" s="324"/>
      <c r="S55" s="325"/>
    </row>
    <row r="56" spans="1:19" ht="15" customHeight="1" x14ac:dyDescent="0.25">
      <c r="A56" s="321"/>
      <c r="B56" s="332"/>
      <c r="C56" s="333"/>
      <c r="D56" s="333"/>
      <c r="E56" s="333"/>
      <c r="F56" s="333"/>
      <c r="G56" s="333"/>
      <c r="H56" s="333"/>
      <c r="I56" s="333"/>
      <c r="J56" s="333"/>
      <c r="K56" s="333"/>
      <c r="L56" s="333"/>
      <c r="M56" s="334"/>
      <c r="N56" s="323" t="s">
        <v>284</v>
      </c>
      <c r="O56" s="324"/>
      <c r="P56" s="324"/>
      <c r="Q56" s="324"/>
      <c r="R56" s="324"/>
      <c r="S56" s="325"/>
    </row>
    <row r="57" spans="1:19" ht="15" customHeight="1" x14ac:dyDescent="0.25">
      <c r="A57" s="321"/>
      <c r="B57" s="332"/>
      <c r="C57" s="333"/>
      <c r="D57" s="333"/>
      <c r="E57" s="333"/>
      <c r="F57" s="333"/>
      <c r="G57" s="333"/>
      <c r="H57" s="333"/>
      <c r="I57" s="333"/>
      <c r="J57" s="333"/>
      <c r="K57" s="333"/>
      <c r="L57" s="333"/>
      <c r="M57" s="334"/>
      <c r="N57" s="323"/>
      <c r="O57" s="324"/>
      <c r="P57" s="324"/>
      <c r="Q57" s="324"/>
      <c r="R57" s="324"/>
      <c r="S57" s="325"/>
    </row>
    <row r="58" spans="1:19" ht="15" customHeight="1" x14ac:dyDescent="0.25">
      <c r="A58" s="321"/>
      <c r="B58" s="386"/>
      <c r="C58" s="387"/>
      <c r="D58" s="387"/>
      <c r="E58" s="387"/>
      <c r="F58" s="387"/>
      <c r="G58" s="387"/>
      <c r="H58" s="387"/>
      <c r="I58" s="387"/>
      <c r="J58" s="387"/>
      <c r="K58" s="387"/>
      <c r="L58" s="387"/>
      <c r="M58" s="388"/>
      <c r="N58" s="345"/>
      <c r="O58" s="346"/>
      <c r="P58" s="346"/>
      <c r="Q58" s="346"/>
      <c r="R58" s="346"/>
      <c r="S58" s="347"/>
    </row>
    <row r="59" spans="1:19" ht="15" customHeight="1" x14ac:dyDescent="0.25">
      <c r="A59" s="321"/>
      <c r="B59" s="329"/>
      <c r="C59" s="330"/>
      <c r="D59" s="330"/>
      <c r="E59" s="330"/>
      <c r="F59" s="330"/>
      <c r="G59" s="330"/>
      <c r="H59" s="330"/>
      <c r="I59" s="330"/>
      <c r="J59" s="330"/>
      <c r="K59" s="330"/>
      <c r="L59" s="330"/>
      <c r="M59" s="331"/>
      <c r="N59" s="380"/>
      <c r="O59" s="381"/>
      <c r="P59" s="381"/>
      <c r="Q59" s="381"/>
      <c r="R59" s="381"/>
      <c r="S59" s="382"/>
    </row>
    <row r="60" spans="1:19" ht="15" customHeight="1" x14ac:dyDescent="0.25">
      <c r="A60" s="321"/>
      <c r="B60" s="332"/>
      <c r="C60" s="333"/>
      <c r="D60" s="333"/>
      <c r="E60" s="333"/>
      <c r="F60" s="333"/>
      <c r="G60" s="333"/>
      <c r="H60" s="333"/>
      <c r="I60" s="333"/>
      <c r="J60" s="333"/>
      <c r="K60" s="333"/>
      <c r="L60" s="333"/>
      <c r="M60" s="334"/>
      <c r="N60" s="323"/>
      <c r="O60" s="324"/>
      <c r="P60" s="324"/>
      <c r="Q60" s="324"/>
      <c r="R60" s="324"/>
      <c r="S60" s="325"/>
    </row>
    <row r="61" spans="1:19" ht="15" customHeight="1" x14ac:dyDescent="0.25">
      <c r="A61" s="321"/>
      <c r="B61" s="332"/>
      <c r="C61" s="333"/>
      <c r="D61" s="333"/>
      <c r="E61" s="333"/>
      <c r="F61" s="333"/>
      <c r="G61" s="333"/>
      <c r="H61" s="333"/>
      <c r="I61" s="333"/>
      <c r="J61" s="333"/>
      <c r="K61" s="333"/>
      <c r="L61" s="333"/>
      <c r="M61" s="334"/>
      <c r="N61" s="323"/>
      <c r="O61" s="324"/>
      <c r="P61" s="324"/>
      <c r="Q61" s="324"/>
      <c r="R61" s="324"/>
      <c r="S61" s="325"/>
    </row>
    <row r="62" spans="1:19" ht="15" customHeight="1" x14ac:dyDescent="0.25">
      <c r="A62" s="321"/>
      <c r="B62" s="332"/>
      <c r="C62" s="333"/>
      <c r="D62" s="333"/>
      <c r="E62" s="333"/>
      <c r="F62" s="333"/>
      <c r="G62" s="333"/>
      <c r="H62" s="333"/>
      <c r="I62" s="333"/>
      <c r="J62" s="333"/>
      <c r="K62" s="333"/>
      <c r="L62" s="333"/>
      <c r="M62" s="334"/>
      <c r="N62" s="323"/>
      <c r="O62" s="324"/>
      <c r="P62" s="324"/>
      <c r="Q62" s="324"/>
      <c r="R62" s="324"/>
      <c r="S62" s="325"/>
    </row>
    <row r="63" spans="1:19" ht="15" customHeight="1" x14ac:dyDescent="0.25">
      <c r="A63" s="321"/>
      <c r="B63" s="386"/>
      <c r="C63" s="387"/>
      <c r="D63" s="387"/>
      <c r="E63" s="387"/>
      <c r="F63" s="387"/>
      <c r="G63" s="387"/>
      <c r="H63" s="387"/>
      <c r="I63" s="387"/>
      <c r="J63" s="387"/>
      <c r="K63" s="387"/>
      <c r="L63" s="387"/>
      <c r="M63" s="388"/>
      <c r="N63" s="345"/>
      <c r="O63" s="346"/>
      <c r="P63" s="346"/>
      <c r="Q63" s="346"/>
      <c r="R63" s="346"/>
      <c r="S63" s="347"/>
    </row>
    <row r="64" spans="1:19" ht="15" hidden="1" customHeight="1" x14ac:dyDescent="0.25">
      <c r="A64" s="321"/>
      <c r="B64" s="329"/>
      <c r="C64" s="330"/>
      <c r="D64" s="330"/>
      <c r="E64" s="330"/>
      <c r="F64" s="330"/>
      <c r="G64" s="330"/>
      <c r="H64" s="330"/>
      <c r="I64" s="330"/>
      <c r="J64" s="330"/>
      <c r="K64" s="330"/>
      <c r="L64" s="330"/>
      <c r="M64" s="331"/>
      <c r="N64" s="380"/>
      <c r="O64" s="381"/>
      <c r="P64" s="381"/>
      <c r="Q64" s="381"/>
      <c r="R64" s="381"/>
      <c r="S64" s="382"/>
    </row>
    <row r="65" spans="1:19" ht="15" hidden="1" customHeight="1" x14ac:dyDescent="0.25">
      <c r="A65" s="321"/>
      <c r="B65" s="332"/>
      <c r="C65" s="333"/>
      <c r="D65" s="333"/>
      <c r="E65" s="333"/>
      <c r="F65" s="333"/>
      <c r="G65" s="333"/>
      <c r="H65" s="333"/>
      <c r="I65" s="333"/>
      <c r="J65" s="333"/>
      <c r="K65" s="333"/>
      <c r="L65" s="333"/>
      <c r="M65" s="334"/>
      <c r="N65" s="323"/>
      <c r="O65" s="324"/>
      <c r="P65" s="324"/>
      <c r="Q65" s="324"/>
      <c r="R65" s="324"/>
      <c r="S65" s="325"/>
    </row>
    <row r="66" spans="1:19" ht="15" hidden="1" customHeight="1" x14ac:dyDescent="0.25">
      <c r="A66" s="321"/>
      <c r="B66" s="332"/>
      <c r="C66" s="333"/>
      <c r="D66" s="333"/>
      <c r="E66" s="333"/>
      <c r="F66" s="333"/>
      <c r="G66" s="333"/>
      <c r="H66" s="333"/>
      <c r="I66" s="333"/>
      <c r="J66" s="333"/>
      <c r="K66" s="333"/>
      <c r="L66" s="333"/>
      <c r="M66" s="334"/>
      <c r="N66" s="323"/>
      <c r="O66" s="324"/>
      <c r="P66" s="324"/>
      <c r="Q66" s="324"/>
      <c r="R66" s="324"/>
      <c r="S66" s="325"/>
    </row>
    <row r="67" spans="1:19" ht="15" hidden="1" customHeight="1" x14ac:dyDescent="0.25">
      <c r="A67" s="321"/>
      <c r="B67" s="332"/>
      <c r="C67" s="333"/>
      <c r="D67" s="333"/>
      <c r="E67" s="333"/>
      <c r="F67" s="333"/>
      <c r="G67" s="333"/>
      <c r="H67" s="333"/>
      <c r="I67" s="333"/>
      <c r="J67" s="333"/>
      <c r="K67" s="333"/>
      <c r="L67" s="333"/>
      <c r="M67" s="334"/>
      <c r="N67" s="323"/>
      <c r="O67" s="324"/>
      <c r="P67" s="324"/>
      <c r="Q67" s="324"/>
      <c r="R67" s="324"/>
      <c r="S67" s="325"/>
    </row>
    <row r="68" spans="1:19" ht="15" hidden="1" customHeight="1" thickBot="1" x14ac:dyDescent="0.3">
      <c r="A68" s="322"/>
      <c r="B68" s="335"/>
      <c r="C68" s="336"/>
      <c r="D68" s="336"/>
      <c r="E68" s="336"/>
      <c r="F68" s="336"/>
      <c r="G68" s="336"/>
      <c r="H68" s="336"/>
      <c r="I68" s="336"/>
      <c r="J68" s="336"/>
      <c r="K68" s="336"/>
      <c r="L68" s="336"/>
      <c r="M68" s="337"/>
      <c r="N68" s="413"/>
      <c r="O68" s="414"/>
      <c r="P68" s="414"/>
      <c r="Q68" s="414"/>
      <c r="R68" s="414"/>
      <c r="S68" s="415"/>
    </row>
    <row r="69" spans="1:19" ht="15" customHeight="1" x14ac:dyDescent="0.25">
      <c r="A69" s="447"/>
      <c r="B69" s="448"/>
      <c r="C69" s="448"/>
      <c r="D69" s="448"/>
      <c r="E69" s="448"/>
      <c r="F69" s="448"/>
      <c r="G69" s="448"/>
      <c r="H69" s="448"/>
      <c r="I69" s="448"/>
      <c r="J69" s="448"/>
      <c r="K69" s="448"/>
      <c r="L69" s="448"/>
      <c r="M69" s="448"/>
      <c r="N69" s="448"/>
      <c r="O69" s="448"/>
      <c r="P69" s="448"/>
      <c r="Q69" s="448"/>
      <c r="R69" s="448"/>
      <c r="S69" s="449"/>
    </row>
    <row r="70" spans="1:19" ht="19.899999999999999" customHeight="1" x14ac:dyDescent="0.25">
      <c r="A70" s="242" t="s">
        <v>119</v>
      </c>
      <c r="B70" s="243"/>
      <c r="C70" s="243"/>
      <c r="D70" s="243"/>
      <c r="E70" s="243"/>
      <c r="F70" s="243"/>
      <c r="G70" s="243"/>
      <c r="H70" s="243"/>
      <c r="I70" s="243"/>
      <c r="J70" s="34"/>
      <c r="K70" s="459" t="s">
        <v>120</v>
      </c>
      <c r="L70" s="271"/>
      <c r="M70" s="271"/>
      <c r="N70" s="271"/>
      <c r="O70" s="271"/>
      <c r="P70" s="271"/>
      <c r="Q70" s="271"/>
      <c r="R70" s="271"/>
      <c r="S70" s="272"/>
    </row>
    <row r="71" spans="1:19" ht="15" customHeight="1" x14ac:dyDescent="0.25">
      <c r="A71" s="321" t="s">
        <v>200</v>
      </c>
      <c r="B71" s="435" t="s">
        <v>121</v>
      </c>
      <c r="C71" s="436"/>
      <c r="D71" s="436"/>
      <c r="E71" s="436"/>
      <c r="F71" s="437"/>
      <c r="G71" s="450">
        <f>Z1_ZPe!G17</f>
        <v>30</v>
      </c>
      <c r="H71" s="451"/>
      <c r="I71" s="452"/>
      <c r="J71" s="407"/>
      <c r="K71" s="441" t="s">
        <v>201</v>
      </c>
      <c r="L71" s="444" t="s">
        <v>577</v>
      </c>
      <c r="M71" s="445"/>
      <c r="N71" s="445"/>
      <c r="O71" s="445"/>
      <c r="P71" s="445"/>
      <c r="Q71" s="445"/>
      <c r="R71" s="445"/>
      <c r="S71" s="446"/>
    </row>
    <row r="72" spans="1:19" ht="15" customHeight="1" x14ac:dyDescent="0.25">
      <c r="A72" s="321"/>
      <c r="B72" s="438" t="s">
        <v>122</v>
      </c>
      <c r="C72" s="439"/>
      <c r="D72" s="439"/>
      <c r="E72" s="439"/>
      <c r="F72" s="440"/>
      <c r="G72" s="432">
        <f>SUM(G73:I83)</f>
        <v>30</v>
      </c>
      <c r="H72" s="433"/>
      <c r="I72" s="434"/>
      <c r="J72" s="407"/>
      <c r="K72" s="442"/>
      <c r="L72" s="426" t="s">
        <v>123</v>
      </c>
      <c r="M72" s="427"/>
      <c r="N72" s="427"/>
      <c r="O72" s="427"/>
      <c r="P72" s="427"/>
      <c r="Q72" s="427"/>
      <c r="R72" s="427"/>
      <c r="S72" s="428"/>
    </row>
    <row r="73" spans="1:19" ht="15" customHeight="1" x14ac:dyDescent="0.25">
      <c r="A73" s="321"/>
      <c r="B73" s="409" t="s">
        <v>123</v>
      </c>
      <c r="C73" s="410"/>
      <c r="D73" s="410"/>
      <c r="E73" s="410"/>
      <c r="F73" s="411"/>
      <c r="G73" s="429">
        <v>4</v>
      </c>
      <c r="H73" s="430"/>
      <c r="I73" s="431"/>
      <c r="J73" s="407"/>
      <c r="K73" s="442"/>
      <c r="L73" s="426" t="s">
        <v>147</v>
      </c>
      <c r="M73" s="427"/>
      <c r="N73" s="427"/>
      <c r="O73" s="427"/>
      <c r="P73" s="427"/>
      <c r="Q73" s="427"/>
      <c r="R73" s="427"/>
      <c r="S73" s="428"/>
    </row>
    <row r="74" spans="1:19" ht="15" customHeight="1" x14ac:dyDescent="0.25">
      <c r="A74" s="321"/>
      <c r="B74" s="409" t="s">
        <v>124</v>
      </c>
      <c r="C74" s="410"/>
      <c r="D74" s="410"/>
      <c r="E74" s="410"/>
      <c r="F74" s="411"/>
      <c r="G74" s="429">
        <v>2</v>
      </c>
      <c r="H74" s="430"/>
      <c r="I74" s="431"/>
      <c r="J74" s="407"/>
      <c r="K74" s="442"/>
      <c r="L74" s="426" t="s">
        <v>151</v>
      </c>
      <c r="M74" s="427"/>
      <c r="N74" s="427"/>
      <c r="O74" s="427"/>
      <c r="P74" s="427"/>
      <c r="Q74" s="427"/>
      <c r="R74" s="427"/>
      <c r="S74" s="428"/>
    </row>
    <row r="75" spans="1:19" ht="15" customHeight="1" x14ac:dyDescent="0.25">
      <c r="A75" s="321"/>
      <c r="B75" s="409" t="s">
        <v>125</v>
      </c>
      <c r="C75" s="410"/>
      <c r="D75" s="410"/>
      <c r="E75" s="410"/>
      <c r="F75" s="411"/>
      <c r="G75" s="429">
        <f>Z1_ZPe!H17</f>
        <v>16</v>
      </c>
      <c r="H75" s="430"/>
      <c r="I75" s="431"/>
      <c r="J75" s="407"/>
      <c r="K75" s="442"/>
      <c r="L75" s="426" t="s">
        <v>154</v>
      </c>
      <c r="M75" s="427"/>
      <c r="N75" s="427"/>
      <c r="O75" s="427"/>
      <c r="P75" s="427"/>
      <c r="Q75" s="427"/>
      <c r="R75" s="427"/>
      <c r="S75" s="428"/>
    </row>
    <row r="76" spans="1:19" ht="15" customHeight="1" x14ac:dyDescent="0.25">
      <c r="A76" s="321"/>
      <c r="B76" s="409" t="s">
        <v>126</v>
      </c>
      <c r="C76" s="410"/>
      <c r="D76" s="410"/>
      <c r="E76" s="410"/>
      <c r="F76" s="411"/>
      <c r="G76" s="429"/>
      <c r="H76" s="430"/>
      <c r="I76" s="431"/>
      <c r="J76" s="407"/>
      <c r="K76" s="442"/>
      <c r="L76" s="426" t="s">
        <v>176</v>
      </c>
      <c r="M76" s="427"/>
      <c r="N76" s="427"/>
      <c r="O76" s="427"/>
      <c r="P76" s="427"/>
      <c r="Q76" s="427"/>
      <c r="R76" s="427"/>
      <c r="S76" s="428"/>
    </row>
    <row r="77" spans="1:19" ht="15" customHeight="1" x14ac:dyDescent="0.25">
      <c r="A77" s="321"/>
      <c r="B77" s="409" t="s">
        <v>127</v>
      </c>
      <c r="C77" s="410"/>
      <c r="D77" s="410"/>
      <c r="E77" s="410"/>
      <c r="F77" s="411"/>
      <c r="G77" s="429"/>
      <c r="H77" s="430"/>
      <c r="I77" s="431"/>
      <c r="J77" s="407"/>
      <c r="K77" s="442"/>
      <c r="L77" s="426" t="s">
        <v>177</v>
      </c>
      <c r="M77" s="427"/>
      <c r="N77" s="427"/>
      <c r="O77" s="427"/>
      <c r="P77" s="427"/>
      <c r="Q77" s="427"/>
      <c r="R77" s="427"/>
      <c r="S77" s="428"/>
    </row>
    <row r="78" spans="1:19" ht="15" customHeight="1" x14ac:dyDescent="0.25">
      <c r="A78" s="321"/>
      <c r="B78" s="409" t="s">
        <v>128</v>
      </c>
      <c r="C78" s="410"/>
      <c r="D78" s="410"/>
      <c r="E78" s="410"/>
      <c r="F78" s="411"/>
      <c r="G78" s="429">
        <v>4</v>
      </c>
      <c r="H78" s="430"/>
      <c r="I78" s="431"/>
      <c r="J78" s="407"/>
      <c r="K78" s="442"/>
      <c r="L78" s="426"/>
      <c r="M78" s="427"/>
      <c r="N78" s="427"/>
      <c r="O78" s="427"/>
      <c r="P78" s="427"/>
      <c r="Q78" s="427"/>
      <c r="R78" s="427"/>
      <c r="S78" s="428"/>
    </row>
    <row r="79" spans="1:19" ht="15" customHeight="1" x14ac:dyDescent="0.25">
      <c r="A79" s="321"/>
      <c r="B79" s="409" t="s">
        <v>129</v>
      </c>
      <c r="C79" s="410"/>
      <c r="D79" s="410"/>
      <c r="E79" s="410"/>
      <c r="F79" s="411"/>
      <c r="G79" s="429"/>
      <c r="H79" s="430"/>
      <c r="I79" s="431"/>
      <c r="J79" s="407"/>
      <c r="K79" s="443"/>
      <c r="L79" s="426"/>
      <c r="M79" s="427"/>
      <c r="N79" s="427"/>
      <c r="O79" s="427"/>
      <c r="P79" s="427"/>
      <c r="Q79" s="427"/>
      <c r="R79" s="427"/>
      <c r="S79" s="428"/>
    </row>
    <row r="80" spans="1:19" ht="15" customHeight="1" x14ac:dyDescent="0.25">
      <c r="A80" s="321"/>
      <c r="B80" s="409" t="s">
        <v>130</v>
      </c>
      <c r="C80" s="410"/>
      <c r="D80" s="410"/>
      <c r="E80" s="410"/>
      <c r="F80" s="411"/>
      <c r="G80" s="429"/>
      <c r="H80" s="430"/>
      <c r="I80" s="431"/>
      <c r="J80" s="407"/>
      <c r="K80" s="441" t="s">
        <v>202</v>
      </c>
      <c r="L80" s="456" t="s">
        <v>578</v>
      </c>
      <c r="M80" s="457"/>
      <c r="N80" s="457"/>
      <c r="O80" s="457"/>
      <c r="P80" s="457"/>
      <c r="Q80" s="457"/>
      <c r="R80" s="457"/>
      <c r="S80" s="458"/>
    </row>
    <row r="81" spans="1:19" ht="15" customHeight="1" x14ac:dyDescent="0.25">
      <c r="A81" s="321"/>
      <c r="B81" s="409" t="s">
        <v>131</v>
      </c>
      <c r="C81" s="410"/>
      <c r="D81" s="410"/>
      <c r="E81" s="410"/>
      <c r="F81" s="411"/>
      <c r="G81" s="429">
        <v>2</v>
      </c>
      <c r="H81" s="430"/>
      <c r="I81" s="431"/>
      <c r="J81" s="407"/>
      <c r="K81" s="442"/>
      <c r="L81" s="426" t="s">
        <v>146</v>
      </c>
      <c r="M81" s="427"/>
      <c r="N81" s="427"/>
      <c r="O81" s="427"/>
      <c r="P81" s="427"/>
      <c r="Q81" s="427"/>
      <c r="R81" s="427"/>
      <c r="S81" s="428"/>
    </row>
    <row r="82" spans="1:19" ht="15" customHeight="1" x14ac:dyDescent="0.25">
      <c r="A82" s="321"/>
      <c r="B82" s="409" t="s">
        <v>132</v>
      </c>
      <c r="C82" s="410"/>
      <c r="D82" s="410"/>
      <c r="E82" s="410"/>
      <c r="F82" s="411"/>
      <c r="G82" s="429">
        <v>2</v>
      </c>
      <c r="H82" s="430"/>
      <c r="I82" s="431"/>
      <c r="J82" s="407"/>
      <c r="K82" s="442"/>
      <c r="L82" s="426" t="s">
        <v>156</v>
      </c>
      <c r="M82" s="427"/>
      <c r="N82" s="427"/>
      <c r="O82" s="427"/>
      <c r="P82" s="427"/>
      <c r="Q82" s="427"/>
      <c r="R82" s="427"/>
      <c r="S82" s="428"/>
    </row>
    <row r="83" spans="1:19" ht="15" customHeight="1" x14ac:dyDescent="0.25">
      <c r="A83" s="321"/>
      <c r="B83" s="409" t="s">
        <v>133</v>
      </c>
      <c r="C83" s="410"/>
      <c r="D83" s="410"/>
      <c r="E83" s="410"/>
      <c r="F83" s="411"/>
      <c r="G83" s="429"/>
      <c r="H83" s="430"/>
      <c r="I83" s="431"/>
      <c r="J83" s="407"/>
      <c r="K83" s="442"/>
      <c r="L83" s="426" t="s">
        <v>153</v>
      </c>
      <c r="M83" s="427"/>
      <c r="N83" s="427"/>
      <c r="O83" s="427"/>
      <c r="P83" s="427"/>
      <c r="Q83" s="427"/>
      <c r="R83" s="427"/>
      <c r="S83" s="428"/>
    </row>
    <row r="84" spans="1:19" ht="15" customHeight="1" x14ac:dyDescent="0.25">
      <c r="A84" s="321"/>
      <c r="B84" s="453" t="s">
        <v>134</v>
      </c>
      <c r="C84" s="454"/>
      <c r="D84" s="454"/>
      <c r="E84" s="454"/>
      <c r="F84" s="455"/>
      <c r="G84" s="463">
        <f>Z1_ZPe!J17</f>
        <v>70</v>
      </c>
      <c r="H84" s="464"/>
      <c r="I84" s="465"/>
      <c r="J84" s="407"/>
      <c r="K84" s="442"/>
      <c r="L84" s="426" t="s">
        <v>150</v>
      </c>
      <c r="M84" s="427"/>
      <c r="N84" s="427"/>
      <c r="O84" s="427"/>
      <c r="P84" s="427"/>
      <c r="Q84" s="427"/>
      <c r="R84" s="427"/>
      <c r="S84" s="428"/>
    </row>
    <row r="85" spans="1:19" ht="15" customHeight="1" x14ac:dyDescent="0.25">
      <c r="A85" s="321"/>
      <c r="B85" s="460" t="s">
        <v>204</v>
      </c>
      <c r="C85" s="461"/>
      <c r="D85" s="461"/>
      <c r="E85" s="461"/>
      <c r="F85" s="462"/>
      <c r="G85" s="432">
        <f>SUM(G84,G71)</f>
        <v>100</v>
      </c>
      <c r="H85" s="433"/>
      <c r="I85" s="434"/>
      <c r="J85" s="408"/>
      <c r="K85" s="443"/>
      <c r="L85" s="426"/>
      <c r="M85" s="427"/>
      <c r="N85" s="427"/>
      <c r="O85" s="427"/>
      <c r="P85" s="427"/>
      <c r="Q85" s="427"/>
      <c r="R85" s="427"/>
      <c r="S85" s="428"/>
    </row>
    <row r="86" spans="1:19" ht="15" customHeight="1" x14ac:dyDescent="0.25">
      <c r="A86" s="362"/>
      <c r="B86" s="363"/>
      <c r="C86" s="363"/>
      <c r="D86" s="363"/>
      <c r="E86" s="363"/>
      <c r="F86" s="363"/>
      <c r="G86" s="363"/>
      <c r="H86" s="363"/>
      <c r="I86" s="363"/>
      <c r="J86" s="363"/>
      <c r="K86" s="363"/>
      <c r="L86" s="363"/>
      <c r="M86" s="363"/>
      <c r="N86" s="363"/>
      <c r="O86" s="363"/>
      <c r="P86" s="363"/>
      <c r="Q86" s="363"/>
      <c r="R86" s="363"/>
      <c r="S86" s="364"/>
    </row>
    <row r="87" spans="1:19" ht="19.899999999999999" customHeight="1" x14ac:dyDescent="0.25">
      <c r="A87" s="404" t="s">
        <v>135</v>
      </c>
      <c r="B87" s="405"/>
      <c r="C87" s="405"/>
      <c r="D87" s="405"/>
      <c r="E87" s="405"/>
      <c r="F87" s="405"/>
      <c r="G87" s="405"/>
      <c r="H87" s="405"/>
      <c r="I87" s="405"/>
      <c r="J87" s="405"/>
      <c r="K87" s="405"/>
      <c r="L87" s="405"/>
      <c r="M87" s="405"/>
      <c r="N87" s="405"/>
      <c r="O87" s="405"/>
      <c r="P87" s="405"/>
      <c r="Q87" s="405"/>
      <c r="R87" s="405"/>
      <c r="S87" s="406"/>
    </row>
    <row r="88" spans="1:19" ht="15" customHeight="1" x14ac:dyDescent="0.25">
      <c r="A88" s="348" t="s">
        <v>199</v>
      </c>
      <c r="B88" s="349" t="s">
        <v>136</v>
      </c>
      <c r="C88" s="350"/>
      <c r="D88" s="350"/>
      <c r="E88" s="351"/>
      <c r="F88" s="349" t="str">
        <f>Z1_ZPe!E17</f>
        <v>egzamin</v>
      </c>
      <c r="G88" s="350"/>
      <c r="H88" s="350"/>
      <c r="I88" s="351"/>
      <c r="J88" s="352"/>
      <c r="K88" s="365" t="s">
        <v>137</v>
      </c>
      <c r="L88" s="359" t="s">
        <v>138</v>
      </c>
      <c r="M88" s="360"/>
      <c r="N88" s="360"/>
      <c r="O88" s="360"/>
      <c r="P88" s="360"/>
      <c r="Q88" s="360"/>
      <c r="R88" s="360"/>
      <c r="S88" s="361"/>
    </row>
    <row r="89" spans="1:19" ht="15" customHeight="1" x14ac:dyDescent="0.25">
      <c r="A89" s="348"/>
      <c r="B89" s="353" t="s">
        <v>579</v>
      </c>
      <c r="C89" s="354"/>
      <c r="D89" s="354"/>
      <c r="E89" s="355"/>
      <c r="F89" s="353" t="s">
        <v>139</v>
      </c>
      <c r="G89" s="354"/>
      <c r="H89" s="354"/>
      <c r="I89" s="355"/>
      <c r="J89" s="352"/>
      <c r="K89" s="365"/>
      <c r="L89" s="356" t="s">
        <v>291</v>
      </c>
      <c r="M89" s="357"/>
      <c r="N89" s="357"/>
      <c r="O89" s="357"/>
      <c r="P89" s="357"/>
      <c r="Q89" s="357"/>
      <c r="R89" s="357"/>
      <c r="S89" s="358"/>
    </row>
    <row r="90" spans="1:19" ht="15" customHeight="1" x14ac:dyDescent="0.25">
      <c r="A90" s="348"/>
      <c r="B90" s="374" t="s">
        <v>145</v>
      </c>
      <c r="C90" s="375"/>
      <c r="D90" s="375"/>
      <c r="E90" s="376"/>
      <c r="F90" s="377">
        <v>50</v>
      </c>
      <c r="G90" s="378"/>
      <c r="H90" s="378"/>
      <c r="I90" s="379"/>
      <c r="J90" s="352"/>
      <c r="K90" s="365"/>
      <c r="L90" s="356" t="s">
        <v>292</v>
      </c>
      <c r="M90" s="357"/>
      <c r="N90" s="357"/>
      <c r="O90" s="357"/>
      <c r="P90" s="357"/>
      <c r="Q90" s="357"/>
      <c r="R90" s="357"/>
      <c r="S90" s="358"/>
    </row>
    <row r="91" spans="1:19" ht="15" customHeight="1" x14ac:dyDescent="0.25">
      <c r="A91" s="348"/>
      <c r="B91" s="374" t="s">
        <v>161</v>
      </c>
      <c r="C91" s="375"/>
      <c r="D91" s="375"/>
      <c r="E91" s="376"/>
      <c r="F91" s="377">
        <v>30</v>
      </c>
      <c r="G91" s="378"/>
      <c r="H91" s="378"/>
      <c r="I91" s="379"/>
      <c r="J91" s="352"/>
      <c r="K91" s="365"/>
      <c r="L91" s="356" t="s">
        <v>140</v>
      </c>
      <c r="M91" s="357"/>
      <c r="N91" s="357"/>
      <c r="O91" s="357"/>
      <c r="P91" s="357"/>
      <c r="Q91" s="357"/>
      <c r="R91" s="357"/>
      <c r="S91" s="358"/>
    </row>
    <row r="92" spans="1:19" ht="15" customHeight="1" x14ac:dyDescent="0.25">
      <c r="A92" s="348"/>
      <c r="B92" s="374" t="s">
        <v>166</v>
      </c>
      <c r="C92" s="375"/>
      <c r="D92" s="375"/>
      <c r="E92" s="376"/>
      <c r="F92" s="377">
        <v>10</v>
      </c>
      <c r="G92" s="378"/>
      <c r="H92" s="378"/>
      <c r="I92" s="379"/>
      <c r="J92" s="352"/>
      <c r="K92" s="365"/>
      <c r="L92" s="356" t="s">
        <v>293</v>
      </c>
      <c r="M92" s="357"/>
      <c r="N92" s="357"/>
      <c r="O92" s="357"/>
      <c r="P92" s="357"/>
      <c r="Q92" s="357"/>
      <c r="R92" s="357"/>
      <c r="S92" s="358"/>
    </row>
    <row r="93" spans="1:19" ht="15" customHeight="1" x14ac:dyDescent="0.25">
      <c r="A93" s="348"/>
      <c r="B93" s="374" t="s">
        <v>155</v>
      </c>
      <c r="C93" s="375"/>
      <c r="D93" s="375"/>
      <c r="E93" s="376"/>
      <c r="F93" s="377">
        <v>10</v>
      </c>
      <c r="G93" s="378"/>
      <c r="H93" s="378"/>
      <c r="I93" s="379"/>
      <c r="J93" s="352"/>
      <c r="K93" s="365"/>
      <c r="L93" s="356" t="s">
        <v>141</v>
      </c>
      <c r="M93" s="357"/>
      <c r="N93" s="357"/>
      <c r="O93" s="357"/>
      <c r="P93" s="357"/>
      <c r="Q93" s="357"/>
      <c r="R93" s="357"/>
      <c r="S93" s="358"/>
    </row>
    <row r="94" spans="1:19" ht="15" customHeight="1" x14ac:dyDescent="0.25">
      <c r="A94" s="348"/>
      <c r="B94" s="374"/>
      <c r="C94" s="375"/>
      <c r="D94" s="375"/>
      <c r="E94" s="376"/>
      <c r="F94" s="377"/>
      <c r="G94" s="378"/>
      <c r="H94" s="378"/>
      <c r="I94" s="379"/>
      <c r="J94" s="352"/>
      <c r="K94" s="365"/>
      <c r="L94" s="356" t="s">
        <v>893</v>
      </c>
      <c r="M94" s="357"/>
      <c r="N94" s="357"/>
      <c r="O94" s="357"/>
      <c r="P94" s="357"/>
      <c r="Q94" s="357"/>
      <c r="R94" s="357"/>
      <c r="S94" s="358"/>
    </row>
    <row r="95" spans="1:19" ht="15" customHeight="1" x14ac:dyDescent="0.25">
      <c r="A95" s="362"/>
      <c r="B95" s="363"/>
      <c r="C95" s="363"/>
      <c r="D95" s="363"/>
      <c r="E95" s="363"/>
      <c r="F95" s="363"/>
      <c r="G95" s="363"/>
      <c r="H95" s="363"/>
      <c r="I95" s="363"/>
      <c r="J95" s="363"/>
      <c r="K95" s="363"/>
      <c r="L95" s="363"/>
      <c r="M95" s="363"/>
      <c r="N95" s="363"/>
      <c r="O95" s="363"/>
      <c r="P95" s="363"/>
      <c r="Q95" s="363"/>
      <c r="R95" s="363"/>
      <c r="S95" s="364"/>
    </row>
    <row r="96" spans="1:19" ht="19.899999999999999" customHeight="1" x14ac:dyDescent="0.25">
      <c r="A96" s="412" t="s">
        <v>198</v>
      </c>
      <c r="B96" s="366" t="s">
        <v>142</v>
      </c>
      <c r="C96" s="366"/>
      <c r="D96" s="366"/>
      <c r="E96" s="366"/>
      <c r="F96" s="366"/>
      <c r="G96" s="366"/>
      <c r="H96" s="366"/>
      <c r="I96" s="366"/>
      <c r="J96" s="366"/>
      <c r="K96" s="366"/>
      <c r="L96" s="366"/>
      <c r="M96" s="366"/>
      <c r="N96" s="366"/>
      <c r="O96" s="366"/>
      <c r="P96" s="366"/>
      <c r="Q96" s="366"/>
      <c r="R96" s="366"/>
      <c r="S96" s="367"/>
    </row>
    <row r="97" spans="1:19" ht="15" customHeight="1" x14ac:dyDescent="0.25">
      <c r="A97" s="412"/>
      <c r="B97" s="368" t="s">
        <v>580</v>
      </c>
      <c r="C97" s="368"/>
      <c r="D97" s="368"/>
      <c r="E97" s="368"/>
      <c r="F97" s="368"/>
      <c r="G97" s="368"/>
      <c r="H97" s="368"/>
      <c r="I97" s="368"/>
      <c r="J97" s="368"/>
      <c r="K97" s="368"/>
      <c r="L97" s="368"/>
      <c r="M97" s="368"/>
      <c r="N97" s="368"/>
      <c r="O97" s="368"/>
      <c r="P97" s="368"/>
      <c r="Q97" s="368"/>
      <c r="R97" s="368"/>
      <c r="S97" s="369"/>
    </row>
    <row r="98" spans="1:19" ht="154.5" customHeight="1" x14ac:dyDescent="0.25">
      <c r="A98" s="412"/>
      <c r="B98" s="370" t="s">
        <v>591</v>
      </c>
      <c r="C98" s="370"/>
      <c r="D98" s="370"/>
      <c r="E98" s="370"/>
      <c r="F98" s="370"/>
      <c r="G98" s="370"/>
      <c r="H98" s="370"/>
      <c r="I98" s="370"/>
      <c r="J98" s="370"/>
      <c r="K98" s="370"/>
      <c r="L98" s="370"/>
      <c r="M98" s="370"/>
      <c r="N98" s="370"/>
      <c r="O98" s="370"/>
      <c r="P98" s="370"/>
      <c r="Q98" s="370"/>
      <c r="R98" s="370"/>
      <c r="S98" s="371"/>
    </row>
    <row r="99" spans="1:19" ht="15" customHeight="1" x14ac:dyDescent="0.25">
      <c r="A99" s="412"/>
      <c r="B99" s="372" t="s">
        <v>143</v>
      </c>
      <c r="C99" s="372"/>
      <c r="D99" s="372"/>
      <c r="E99" s="372"/>
      <c r="F99" s="372"/>
      <c r="G99" s="372"/>
      <c r="H99" s="372"/>
      <c r="I99" s="372"/>
      <c r="J99" s="372"/>
      <c r="K99" s="372"/>
      <c r="L99" s="372"/>
      <c r="M99" s="372"/>
      <c r="N99" s="372"/>
      <c r="O99" s="372"/>
      <c r="P99" s="372"/>
      <c r="Q99" s="372"/>
      <c r="R99" s="372"/>
      <c r="S99" s="373"/>
    </row>
    <row r="100" spans="1:19" ht="76.900000000000006" customHeight="1" x14ac:dyDescent="0.25">
      <c r="A100" s="412"/>
      <c r="B100" s="370" t="s">
        <v>592</v>
      </c>
      <c r="C100" s="370"/>
      <c r="D100" s="370"/>
      <c r="E100" s="370"/>
      <c r="F100" s="370"/>
      <c r="G100" s="370"/>
      <c r="H100" s="370"/>
      <c r="I100" s="370"/>
      <c r="J100" s="370"/>
      <c r="K100" s="370"/>
      <c r="L100" s="370"/>
      <c r="M100" s="370"/>
      <c r="N100" s="370"/>
      <c r="O100" s="370"/>
      <c r="P100" s="370"/>
      <c r="Q100" s="370"/>
      <c r="R100" s="370"/>
      <c r="S100" s="371"/>
    </row>
    <row r="101" spans="1:19" ht="15" customHeight="1" x14ac:dyDescent="0.25">
      <c r="A101" s="412"/>
      <c r="B101" s="372" t="s">
        <v>144</v>
      </c>
      <c r="C101" s="372"/>
      <c r="D101" s="372"/>
      <c r="E101" s="372"/>
      <c r="F101" s="372"/>
      <c r="G101" s="372"/>
      <c r="H101" s="372"/>
      <c r="I101" s="372"/>
      <c r="J101" s="372"/>
      <c r="K101" s="372"/>
      <c r="L101" s="372"/>
      <c r="M101" s="372"/>
      <c r="N101" s="372"/>
      <c r="O101" s="372"/>
      <c r="P101" s="372"/>
      <c r="Q101" s="372"/>
      <c r="R101" s="372"/>
      <c r="S101" s="373"/>
    </row>
    <row r="102" spans="1:19" ht="64.5" customHeight="1" x14ac:dyDescent="0.25">
      <c r="A102" s="412"/>
      <c r="B102" s="370" t="s">
        <v>593</v>
      </c>
      <c r="C102" s="370"/>
      <c r="D102" s="370"/>
      <c r="E102" s="370"/>
      <c r="F102" s="370"/>
      <c r="G102" s="370"/>
      <c r="H102" s="370"/>
      <c r="I102" s="370"/>
      <c r="J102" s="370"/>
      <c r="K102" s="370"/>
      <c r="L102" s="370"/>
      <c r="M102" s="370"/>
      <c r="N102" s="370"/>
      <c r="O102" s="370"/>
      <c r="P102" s="370"/>
      <c r="Q102" s="370"/>
      <c r="R102" s="370"/>
      <c r="S102" s="3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6"/>
    </row>
  </sheetData>
  <sheetProtection algorithmName="SHA-512" hashValue="cf6ORB3nQfmT8mh8biDlVHpHCqdizrzbGDnriYv0kyWpCFWEeN/d3Au1lGV6/nZHb1CB4W9Naq4F+L12+IMOPg==" saltValue="El+ysyrt1OAqhQmRbgMW+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disablePrompts="1" count="7">
    <dataValidation type="list" allowBlank="1" showInputMessage="1" showErrorMessage="1" sqref="N54:S68" xr:uid="{00000000-0002-0000-0800-000000000000}">
      <formula1>KEK_Z1</formula1>
    </dataValidation>
    <dataValidation type="list" allowBlank="1" showInputMessage="1" showErrorMessage="1" sqref="N34:S53" xr:uid="{00000000-0002-0000-0800-000001000000}">
      <formula1>KEU_Z1</formula1>
    </dataValidation>
    <dataValidation type="list" allowBlank="1" showInputMessage="1" showErrorMessage="1" sqref="N14:S33" xr:uid="{00000000-0002-0000-0800-000002000000}">
      <formula1>KEW_Z1</formula1>
    </dataValidation>
    <dataValidation type="list" allowBlank="1" showInputMessage="1" showErrorMessage="1" sqref="L81:L85" xr:uid="{00000000-0002-0000-0800-000003000000}">
      <formula1>PRAC_STUD</formula1>
    </dataValidation>
    <dataValidation type="list" allowBlank="1" showInputMessage="1" showErrorMessage="1" sqref="L72:L79" xr:uid="{00000000-0002-0000-0800-000004000000}">
      <formula1>METODY</formula1>
    </dataValidation>
    <dataValidation type="list" allowBlank="1" showInputMessage="1" showErrorMessage="1" sqref="L7" xr:uid="{00000000-0002-0000-0800-000005000000}">
      <formula1>STATUS</formula1>
    </dataValidation>
    <dataValidation type="list" allowBlank="1" showInputMessage="1" showErrorMessage="1" sqref="B90:E94" xr:uid="{00000000-0002-0000-0800-000006000000}">
      <formula1>ZAL</formula1>
    </dataValidation>
  </dataValidations>
  <hyperlinks>
    <hyperlink ref="O13" r:id="rId1" xr:uid="{EC435FF3-7864-4CBF-944D-889E51B507B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35287338-ff91-4b50-b2d3-b89268c60951">
      <UserInfo>
        <DisplayName>Daria Majewska-Bielecka</DisplayName>
        <AccountId>26</AccountId>
        <AccountType/>
      </UserInfo>
      <UserInfo>
        <DisplayName>Renata Nowak-Lewandowska</DisplayName>
        <AccountId>19</AccountId>
        <AccountType/>
      </UserInfo>
      <UserInfo>
        <DisplayName>Michał Bzunek</DisplayName>
        <AccountId>59</AccountId>
        <AccountType/>
      </UserInfo>
      <UserInfo>
        <DisplayName>Monika Stankiewicz</DisplayName>
        <AccountId>60</AccountId>
        <AccountType/>
      </UserInfo>
      <UserInfo>
        <DisplayName>Iwona Rafaląt</DisplayName>
        <AccountId>61</AccountId>
        <AccountType/>
      </UserInfo>
      <UserInfo>
        <DisplayName>Krzysztof Osiński</DisplayName>
        <AccountId>69</AccountId>
        <AccountType/>
      </UserInfo>
      <UserInfo>
        <DisplayName>Izabela Grzenkowicz</DisplayName>
        <AccountId>70</AccountId>
        <AccountType/>
      </UserInfo>
      <UserInfo>
        <DisplayName>Zbigniew Kulik</DisplayName>
        <AccountId>78</AccountId>
        <AccountType/>
      </UserInfo>
      <UserInfo>
        <DisplayName>Monika Różycka</DisplayName>
        <AccountId>80</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92E91AAC8AE498449AF29DB644DA4F16" ma:contentTypeVersion="6" ma:contentTypeDescription="Utwórz nowy dokument." ma:contentTypeScope="" ma:versionID="d4f62cfbf72b69ea84321bafbcbfd8a6">
  <xsd:schema xmlns:xsd="http://www.w3.org/2001/XMLSchema" xmlns:xs="http://www.w3.org/2001/XMLSchema" xmlns:p="http://schemas.microsoft.com/office/2006/metadata/properties" xmlns:ns2="5750e74c-419f-49d7-9bb1-c46283c76001" xmlns:ns3="35287338-ff91-4b50-b2d3-b89268c60951" targetNamespace="http://schemas.microsoft.com/office/2006/metadata/properties" ma:root="true" ma:fieldsID="0d5f8b2002ffbed181c16364ea52eb65" ns2:_="" ns3:_="">
    <xsd:import namespace="5750e74c-419f-49d7-9bb1-c46283c76001"/>
    <xsd:import namespace="35287338-ff91-4b50-b2d3-b89268c609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50e74c-419f-49d7-9bb1-c46283c76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87338-ff91-4b50-b2d3-b89268c60951"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18B90A-9898-471C-90FF-8489B16A3A95}">
  <ds:schemaRefs>
    <ds:schemaRef ds:uri="http://schemas.microsoft.com/office/2006/documentManagement/types"/>
    <ds:schemaRef ds:uri="http://schemas.microsoft.com/office/2006/metadata/properties"/>
    <ds:schemaRef ds:uri="5750e74c-419f-49d7-9bb1-c46283c76001"/>
    <ds:schemaRef ds:uri="http://purl.org/dc/terms/"/>
    <ds:schemaRef ds:uri="http://schemas.openxmlformats.org/package/2006/metadata/core-properties"/>
    <ds:schemaRef ds:uri="http://purl.org/dc/dcmitype/"/>
    <ds:schemaRef ds:uri="35287338-ff91-4b50-b2d3-b89268c60951"/>
    <ds:schemaRef ds:uri="http://schemas.microsoft.com/office/infopath/2007/PartnerControls"/>
    <ds:schemaRef ds:uri="http://www.w3.org/XML/1998/namespace"/>
    <ds:schemaRef ds:uri="http://purl.org/dc/elements/1.1/"/>
  </ds:schemaRefs>
</ds:datastoreItem>
</file>

<file path=customXml/itemProps2.xml><?xml version="1.0" encoding="utf-8"?>
<ds:datastoreItem xmlns:ds="http://schemas.openxmlformats.org/officeDocument/2006/customXml" ds:itemID="{23A8D0EF-8EE8-45B2-B396-6FBDA87F8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50e74c-419f-49d7-9bb1-c46283c76001"/>
    <ds:schemaRef ds:uri="35287338-ff91-4b50-b2d3-b89268c609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D75364-93FE-48E7-A477-CCED144FA42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61</vt:i4>
      </vt:variant>
      <vt:variant>
        <vt:lpstr>Nazwane zakresy</vt:lpstr>
      </vt:variant>
      <vt:variant>
        <vt:i4>30</vt:i4>
      </vt:variant>
    </vt:vector>
  </HeadingPairs>
  <TitlesOfParts>
    <vt:vector size="91" baseType="lpstr">
      <vt:lpstr>Z1_ZPe</vt:lpstr>
      <vt:lpstr>M (1)</vt:lpstr>
      <vt:lpstr>1.1. </vt:lpstr>
      <vt:lpstr>1.2</vt:lpstr>
      <vt:lpstr>1.3</vt:lpstr>
      <vt:lpstr>1.4</vt:lpstr>
      <vt:lpstr>1.5</vt:lpstr>
      <vt:lpstr>M (2)</vt:lpstr>
      <vt:lpstr>2.1</vt:lpstr>
      <vt:lpstr>2.2</vt:lpstr>
      <vt:lpstr>2.3</vt:lpstr>
      <vt:lpstr>2.4</vt:lpstr>
      <vt:lpstr>M (3)</vt:lpstr>
      <vt:lpstr>3.1</vt:lpstr>
      <vt:lpstr>3.2</vt:lpstr>
      <vt:lpstr>3.3</vt:lpstr>
      <vt:lpstr>3.4</vt:lpstr>
      <vt:lpstr>M (4)</vt:lpstr>
      <vt:lpstr>4.1</vt:lpstr>
      <vt:lpstr>4.2</vt:lpstr>
      <vt:lpstr>M (5)</vt:lpstr>
      <vt:lpstr>5.1</vt:lpstr>
      <vt:lpstr>5.2</vt:lpstr>
      <vt:lpstr>5.3</vt:lpstr>
      <vt:lpstr>M (6)</vt:lpstr>
      <vt:lpstr>6.1</vt:lpstr>
      <vt:lpstr>6.2</vt:lpstr>
      <vt:lpstr>6.3</vt:lpstr>
      <vt:lpstr>M (7)</vt:lpstr>
      <vt:lpstr>7.1</vt:lpstr>
      <vt:lpstr>7.2</vt:lpstr>
      <vt:lpstr>M (8)</vt:lpstr>
      <vt:lpstr>8.1</vt:lpstr>
      <vt:lpstr>8.2</vt:lpstr>
      <vt:lpstr>8.3</vt:lpstr>
      <vt:lpstr>8.4</vt:lpstr>
      <vt:lpstr>M (9)</vt:lpstr>
      <vt:lpstr>9.1</vt:lpstr>
      <vt:lpstr>9.2</vt:lpstr>
      <vt:lpstr>M (10)</vt:lpstr>
      <vt:lpstr>10.1</vt:lpstr>
      <vt:lpstr>10.2</vt:lpstr>
      <vt:lpstr>10.3</vt:lpstr>
      <vt:lpstr>M (11)</vt:lpstr>
      <vt:lpstr>11.1</vt:lpstr>
      <vt:lpstr>11.2</vt:lpstr>
      <vt:lpstr>11.3</vt:lpstr>
      <vt:lpstr>M (12)</vt:lpstr>
      <vt:lpstr>12.1</vt:lpstr>
      <vt:lpstr>M (13)</vt:lpstr>
      <vt:lpstr>13.1</vt:lpstr>
      <vt:lpstr>M (14)</vt:lpstr>
      <vt:lpstr>14.1</vt:lpstr>
      <vt:lpstr>14.2</vt:lpstr>
      <vt:lpstr>14.3</vt:lpstr>
      <vt:lpstr>M (15)</vt:lpstr>
      <vt:lpstr>15.1</vt:lpstr>
      <vt:lpstr>15.2</vt:lpstr>
      <vt:lpstr>M (16)</vt:lpstr>
      <vt:lpstr>16.1</vt:lpstr>
      <vt:lpstr>listy</vt:lpstr>
      <vt:lpstr>KEK_E1</vt:lpstr>
      <vt:lpstr>KEK_Z1</vt:lpstr>
      <vt:lpstr>KEK_Z2</vt:lpstr>
      <vt:lpstr>KEU_E1</vt:lpstr>
      <vt:lpstr>KEU_Z1</vt:lpstr>
      <vt:lpstr>KEU_Z2</vt:lpstr>
      <vt:lpstr>KEW_E1</vt:lpstr>
      <vt:lpstr>KEW_Z1</vt:lpstr>
      <vt:lpstr>KEW_Z2</vt:lpstr>
      <vt:lpstr>METODY</vt:lpstr>
      <vt:lpstr>'M (1)'!Obszar_wydruku</vt:lpstr>
      <vt:lpstr>'M (10)'!Obszar_wydruku</vt:lpstr>
      <vt:lpstr>'M (11)'!Obszar_wydruku</vt:lpstr>
      <vt:lpstr>'M (12)'!Obszar_wydruku</vt:lpstr>
      <vt:lpstr>'M (13)'!Obszar_wydruku</vt:lpstr>
      <vt:lpstr>'M (14)'!Obszar_wydruku</vt:lpstr>
      <vt:lpstr>'M (15)'!Obszar_wydruku</vt:lpstr>
      <vt:lpstr>'M (16)'!Obszar_wydruku</vt:lpstr>
      <vt:lpstr>'M (2)'!Obszar_wydruku</vt:lpstr>
      <vt:lpstr>'M (3)'!Obszar_wydruku</vt:lpstr>
      <vt:lpstr>'M (4)'!Obszar_wydruku</vt:lpstr>
      <vt:lpstr>'M (5)'!Obszar_wydruku</vt:lpstr>
      <vt:lpstr>'M (6)'!Obszar_wydruku</vt:lpstr>
      <vt:lpstr>'M (7)'!Obszar_wydruku</vt:lpstr>
      <vt:lpstr>'M (8)'!Obszar_wydruku</vt:lpstr>
      <vt:lpstr>'M (9)'!Obszar_wydruku</vt:lpstr>
      <vt:lpstr>Z1_ZPe!Obszar_wydruku</vt:lpstr>
      <vt:lpstr>PRAC_STUD</vt:lpstr>
      <vt:lpstr>STATUS</vt:lpstr>
      <vt:lpstr>ZAL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Agata Mikołajczak</dc:creator>
  <cp:lastModifiedBy>Agata Mikołajczak</cp:lastModifiedBy>
  <cp:lastPrinted>2020-09-17T16:00:45Z</cp:lastPrinted>
  <dcterms:created xsi:type="dcterms:W3CDTF">2019-07-09T12:30:06Z</dcterms:created>
  <dcterms:modified xsi:type="dcterms:W3CDTF">2020-10-01T12:30:57Z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0x01010092E91AAC8AE498449AF29DB644DA4F16</vt:lpwstr>
  </property>
</Properties>
</file>